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ung.nguyen\Desktop\SKED\"/>
    </mc:Choice>
  </mc:AlternateContent>
  <bookViews>
    <workbookView xWindow="0" yWindow="0" windowWidth="24000" windowHeight="8910" tabRatio="872" activeTab="5" xr2:uid="{00000000-000D-0000-FFFF-FFFF00000000}"/>
  </bookViews>
  <sheets>
    <sheet name="MAIN" sheetId="5" r:id="rId1"/>
    <sheet name="TE1-INDIA" sheetId="20" r:id="rId2"/>
    <sheet name="TE2-INDIA" sheetId="21" r:id="rId3"/>
    <sheet name="AR1-RED SEA" sheetId="22" r:id="rId4"/>
    <sheet name="AGS-MIDDLE EAST" sheetId="23" r:id="rId5"/>
    <sheet name="PS3 - INDIA" sheetId="29" r:id="rId6"/>
    <sheet name="WIN" sheetId="30" state="hidden" r:id="rId7"/>
  </sheets>
  <externalReferences>
    <externalReference r:id="rId8"/>
  </externalReferences>
  <definedNames>
    <definedName name="_xlnm._FilterDatabase" localSheetId="4" hidden="1">'AGS-MIDDLE EAST'!$A$7:$G$25</definedName>
    <definedName name="_xlnm._FilterDatabase" localSheetId="3" hidden="1">'AR1-RED SEA'!$A$7:$O$21</definedName>
    <definedName name="_xlnm._FilterDatabase" localSheetId="5" hidden="1">'PS3 - INDIA'!$A$7:$G$20</definedName>
    <definedName name="Date01">'[1]Main page'!$I$39</definedName>
    <definedName name="Date02">'[1]Main page'!$K$39</definedName>
  </definedNames>
  <calcPr calcId="171027"/>
</workbook>
</file>

<file path=xl/calcChain.xml><?xml version="1.0" encoding="utf-8"?>
<calcChain xmlns="http://schemas.openxmlformats.org/spreadsheetml/2006/main">
  <c r="L8" i="29" l="1"/>
  <c r="K8" i="29"/>
  <c r="J8" i="29"/>
  <c r="J26" i="29"/>
  <c r="K26" i="29"/>
  <c r="L26" i="29"/>
  <c r="J10" i="29" l="1"/>
  <c r="J11" i="29" s="1"/>
  <c r="J12" i="29"/>
  <c r="J13" i="29" s="1"/>
  <c r="J14" i="29"/>
  <c r="K14" i="29" s="1"/>
  <c r="J16" i="29"/>
  <c r="J17" i="29" s="1"/>
  <c r="J18" i="29"/>
  <c r="J19" i="29" s="1"/>
  <c r="J20" i="29"/>
  <c r="K20" i="29" s="1"/>
  <c r="J22" i="29"/>
  <c r="K22" i="29" s="1"/>
  <c r="J24" i="29"/>
  <c r="J25" i="29" s="1"/>
  <c r="J9" i="29"/>
  <c r="J16" i="22"/>
  <c r="J17" i="22" s="1"/>
  <c r="J18" i="22"/>
  <c r="J19" i="22"/>
  <c r="J20" i="22"/>
  <c r="J21" i="22" s="1"/>
  <c r="J22" i="22"/>
  <c r="J23" i="22"/>
  <c r="J24" i="22"/>
  <c r="J25" i="22" s="1"/>
  <c r="J26" i="22"/>
  <c r="J27" i="22"/>
  <c r="J28" i="22"/>
  <c r="J29" i="22" s="1"/>
  <c r="J30" i="22"/>
  <c r="J31" i="22"/>
  <c r="J32" i="22"/>
  <c r="K16" i="22"/>
  <c r="K17" i="22" s="1"/>
  <c r="K18" i="22"/>
  <c r="K19" i="22"/>
  <c r="K20" i="22"/>
  <c r="K21" i="22" s="1"/>
  <c r="K22" i="22"/>
  <c r="K23" i="22"/>
  <c r="K24" i="22"/>
  <c r="K25" i="22" s="1"/>
  <c r="K26" i="22"/>
  <c r="K27" i="22" s="1"/>
  <c r="K28" i="22"/>
  <c r="K29" i="22" s="1"/>
  <c r="K30" i="22"/>
  <c r="K31" i="22" s="1"/>
  <c r="K32" i="22"/>
  <c r="L16" i="22"/>
  <c r="L17" i="22" s="1"/>
  <c r="L18" i="22"/>
  <c r="L19" i="22" s="1"/>
  <c r="L20" i="22"/>
  <c r="L21" i="22" s="1"/>
  <c r="L22" i="22"/>
  <c r="L23" i="22" s="1"/>
  <c r="L24" i="22"/>
  <c r="L25" i="22" s="1"/>
  <c r="L26" i="22"/>
  <c r="L27" i="22" s="1"/>
  <c r="L28" i="22"/>
  <c r="L29" i="22" s="1"/>
  <c r="L30" i="22"/>
  <c r="L31" i="22" s="1"/>
  <c r="L32" i="22"/>
  <c r="M16" i="22"/>
  <c r="M17" i="22" s="1"/>
  <c r="M20" i="22"/>
  <c r="M21" i="22" s="1"/>
  <c r="M22" i="22"/>
  <c r="M23" i="22"/>
  <c r="M26" i="22"/>
  <c r="M27" i="22"/>
  <c r="M28" i="22"/>
  <c r="M29" i="22" s="1"/>
  <c r="M32" i="22"/>
  <c r="M15" i="22"/>
  <c r="L15" i="22"/>
  <c r="M14" i="22"/>
  <c r="L14" i="22"/>
  <c r="K15" i="22"/>
  <c r="K14" i="22"/>
  <c r="J15" i="22"/>
  <c r="J14" i="22"/>
  <c r="K13" i="21"/>
  <c r="K14" i="21" s="1"/>
  <c r="K15" i="21"/>
  <c r="K16" i="21"/>
  <c r="K17" i="21"/>
  <c r="K18" i="21" s="1"/>
  <c r="K19" i="21"/>
  <c r="K20" i="21"/>
  <c r="K21" i="21"/>
  <c r="K22" i="21" s="1"/>
  <c r="K23" i="21"/>
  <c r="K24" i="21"/>
  <c r="K25" i="21"/>
  <c r="K26" i="21" s="1"/>
  <c r="K27" i="21"/>
  <c r="K28" i="21"/>
  <c r="K29" i="21"/>
  <c r="J13" i="21"/>
  <c r="J14" i="21" s="1"/>
  <c r="J15" i="21"/>
  <c r="J16" i="21"/>
  <c r="J17" i="21"/>
  <c r="J18" i="21" s="1"/>
  <c r="J19" i="21"/>
  <c r="J20" i="21"/>
  <c r="J21" i="21"/>
  <c r="J22" i="21" s="1"/>
  <c r="J23" i="21"/>
  <c r="J24" i="21"/>
  <c r="J25" i="21"/>
  <c r="J26" i="21" s="1"/>
  <c r="J27" i="21"/>
  <c r="J28" i="21"/>
  <c r="J29" i="21"/>
  <c r="K11" i="21"/>
  <c r="J11" i="21"/>
  <c r="F9" i="20"/>
  <c r="L9" i="20" s="1"/>
  <c r="K10" i="29" l="1"/>
  <c r="K11" i="29" s="1"/>
  <c r="K23" i="29"/>
  <c r="L22" i="29"/>
  <c r="L23" i="29" s="1"/>
  <c r="K15" i="29"/>
  <c r="L14" i="29"/>
  <c r="L15" i="29" s="1"/>
  <c r="K21" i="29"/>
  <c r="L20" i="29"/>
  <c r="L21" i="29" s="1"/>
  <c r="K24" i="29"/>
  <c r="K18" i="29"/>
  <c r="J23" i="29"/>
  <c r="J15" i="29"/>
  <c r="K12" i="29"/>
  <c r="K16" i="29"/>
  <c r="J21" i="29"/>
  <c r="L10" i="29"/>
  <c r="L11" i="29" s="1"/>
  <c r="M9" i="20"/>
  <c r="M10" i="20" s="1"/>
  <c r="N9" i="20"/>
  <c r="N10" i="20" s="1"/>
  <c r="L10" i="20"/>
  <c r="M18" i="22"/>
  <c r="M19" i="22" s="1"/>
  <c r="M30" i="22"/>
  <c r="M31" i="22" s="1"/>
  <c r="M24" i="22"/>
  <c r="M25" i="22" s="1"/>
  <c r="L12" i="29" l="1"/>
  <c r="L13" i="29" s="1"/>
  <c r="K13" i="29"/>
  <c r="K25" i="29"/>
  <c r="L24" i="29"/>
  <c r="L25" i="29" s="1"/>
  <c r="K19" i="29"/>
  <c r="L18" i="29"/>
  <c r="L19" i="29" s="1"/>
  <c r="L16" i="29"/>
  <c r="L17" i="29" s="1"/>
  <c r="K17" i="29"/>
  <c r="L9" i="29"/>
  <c r="K9" i="29"/>
  <c r="I23" i="23"/>
  <c r="I21" i="23"/>
  <c r="F10" i="20" l="1"/>
  <c r="F11" i="20" s="1"/>
  <c r="E10" i="20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K12" i="21"/>
  <c r="J12" i="21"/>
  <c r="F12" i="20" l="1"/>
  <c r="F13" i="20" s="1"/>
  <c r="L11" i="20"/>
  <c r="L12" i="20" l="1"/>
  <c r="N11" i="20"/>
  <c r="N12" i="20" s="1"/>
  <c r="M11" i="20"/>
  <c r="M12" i="20" s="1"/>
  <c r="F14" i="20"/>
  <c r="F15" i="20" s="1"/>
  <c r="L13" i="20"/>
  <c r="F16" i="20" l="1"/>
  <c r="F17" i="20" s="1"/>
  <c r="L15" i="20"/>
  <c r="L14" i="20"/>
  <c r="N13" i="20"/>
  <c r="N14" i="20" s="1"/>
  <c r="M13" i="20"/>
  <c r="M14" i="20" s="1"/>
  <c r="L16" i="20" l="1"/>
  <c r="N15" i="20"/>
  <c r="N16" i="20" s="1"/>
  <c r="M15" i="20"/>
  <c r="M16" i="20" s="1"/>
  <c r="F18" i="20"/>
  <c r="F19" i="20" s="1"/>
  <c r="L17" i="20"/>
  <c r="J8" i="23"/>
  <c r="K8" i="23" s="1"/>
  <c r="L8" i="23" s="1"/>
  <c r="M8" i="23" s="1"/>
  <c r="N8" i="23" s="1"/>
  <c r="I10" i="23"/>
  <c r="I12" i="23" s="1"/>
  <c r="I18" i="23" s="1"/>
  <c r="I19" i="23" s="1"/>
  <c r="I20" i="23" s="1"/>
  <c r="I25" i="23" s="1"/>
  <c r="K5" i="21"/>
  <c r="K7" i="21" s="1"/>
  <c r="K9" i="21" s="1"/>
  <c r="J7" i="21"/>
  <c r="J9" i="21" s="1"/>
  <c r="K13" i="20"/>
  <c r="K14" i="20" s="1"/>
  <c r="K15" i="20" s="1"/>
  <c r="K16" i="20" s="1"/>
  <c r="K17" i="20" s="1"/>
  <c r="K18" i="20" s="1"/>
  <c r="K19" i="20" s="1"/>
  <c r="K20" i="20" s="1"/>
  <c r="K21" i="20" s="1"/>
  <c r="F20" i="20" l="1"/>
  <c r="F21" i="20" s="1"/>
  <c r="L19" i="20"/>
  <c r="L18" i="20"/>
  <c r="N17" i="20"/>
  <c r="N18" i="20" s="1"/>
  <c r="M17" i="20"/>
  <c r="M18" i="20" s="1"/>
  <c r="J10" i="23"/>
  <c r="K10" i="23" s="1"/>
  <c r="L10" i="23" s="1"/>
  <c r="M10" i="23" s="1"/>
  <c r="N10" i="23" s="1"/>
  <c r="M10" i="22"/>
  <c r="M12" i="22"/>
  <c r="M8" i="22"/>
  <c r="L20" i="20" l="1"/>
  <c r="M19" i="20"/>
  <c r="M20" i="20" s="1"/>
  <c r="N19" i="20"/>
  <c r="N20" i="20" s="1"/>
  <c r="L21" i="20"/>
  <c r="F22" i="20"/>
  <c r="F23" i="20" s="1"/>
  <c r="J12" i="23"/>
  <c r="K12" i="23"/>
  <c r="L12" i="23" s="1"/>
  <c r="M12" i="23" s="1"/>
  <c r="N12" i="23" s="1"/>
  <c r="N21" i="20" l="1"/>
  <c r="N22" i="20" s="1"/>
  <c r="M21" i="20"/>
  <c r="M22" i="20" s="1"/>
  <c r="L22" i="20"/>
  <c r="F24" i="20"/>
  <c r="F25" i="20" s="1"/>
  <c r="L23" i="20"/>
  <c r="F26" i="20" l="1"/>
  <c r="F27" i="20" s="1"/>
  <c r="L27" i="20" s="1"/>
  <c r="L25" i="20"/>
  <c r="L24" i="20"/>
  <c r="M23" i="20"/>
  <c r="M24" i="20" s="1"/>
  <c r="N23" i="20"/>
  <c r="N24" i="20" s="1"/>
  <c r="M25" i="20" l="1"/>
  <c r="M26" i="20" s="1"/>
  <c r="N25" i="20"/>
  <c r="N26" i="20" s="1"/>
  <c r="L26" i="20"/>
  <c r="N27" i="20"/>
  <c r="M27" i="20"/>
</calcChain>
</file>

<file path=xl/sharedStrings.xml><?xml version="1.0" encoding="utf-8"?>
<sst xmlns="http://schemas.openxmlformats.org/spreadsheetml/2006/main" count="762" uniqueCount="211">
  <si>
    <t>VOY</t>
  </si>
  <si>
    <t>ETD</t>
  </si>
  <si>
    <t>CONTACT US</t>
  </si>
  <si>
    <t>Vessel Code</t>
  </si>
  <si>
    <t>Schedule is subject to changes with/without prior notice.</t>
  </si>
  <si>
    <t>Ocean Network Express (Vietnam) Co., Ltd - Hanoi Branch</t>
  </si>
  <si>
    <t>Tel #: 84 24 44582600/ Fax # : 84 24 32181928/ 84 24 32181918</t>
  </si>
  <si>
    <t>Website: www.one-line.com</t>
  </si>
  <si>
    <t>Customer Service Team:</t>
  </si>
  <si>
    <t>VN.HAN.CSVC@one-line.com</t>
  </si>
  <si>
    <t>Sales &amp; MarketingTeam :</t>
  </si>
  <si>
    <t>VN.HAN.SALES@one-line.com</t>
  </si>
  <si>
    <t>VN.HPH.SALES@one-line.com</t>
  </si>
  <si>
    <t>20A Le Hong Phong Str, Ngo Quyen Dist, Hai Phong City</t>
  </si>
  <si>
    <t>Ocean Network Express (Vietnam) Co., Ltd -Haiphong Branch Office</t>
  </si>
  <si>
    <t>Tel #:  84 22 53266430 Fax # : 84 22 53556776</t>
  </si>
  <si>
    <t>VN.HPH.CSVC@one-line.com</t>
  </si>
  <si>
    <t>Schedule Hai Phong export to</t>
  </si>
  <si>
    <t>23 Phan Chu Trinh Str, Hoan Kiem Dist, Hanoi</t>
  </si>
  <si>
    <t>SOUTH AND WEST ASIA</t>
  </si>
  <si>
    <t>ETA</t>
  </si>
  <si>
    <t>Mother vessel</t>
  </si>
  <si>
    <t>HAIPHONG</t>
  </si>
  <si>
    <t>SINGAPORE</t>
  </si>
  <si>
    <t>CHENNAI</t>
  </si>
  <si>
    <t>NORDEMILIA</t>
  </si>
  <si>
    <t>NDKT</t>
  </si>
  <si>
    <t>MOL SUCCESS</t>
  </si>
  <si>
    <t>UCCT</t>
  </si>
  <si>
    <t>070W</t>
  </si>
  <si>
    <t>NORDLION</t>
  </si>
  <si>
    <t>LIOT</t>
  </si>
  <si>
    <t>RACHA BHUM</t>
  </si>
  <si>
    <t>RCBT</t>
  </si>
  <si>
    <t>099W</t>
  </si>
  <si>
    <t>NYK PAULA</t>
  </si>
  <si>
    <t>YPLT</t>
  </si>
  <si>
    <t>172W</t>
  </si>
  <si>
    <t>Ocean Network Express (Vietnam) Co., Ltd. - Hanoi Branch</t>
  </si>
  <si>
    <t>6fl., Sun Red River Bldg., 23 Phan Chu Trinh Str., Hoan Kiem Distr., Hanoi</t>
  </si>
  <si>
    <t>CUS PIC:</t>
  </si>
  <si>
    <t>Ms. Phuong:</t>
  </si>
  <si>
    <t>SLS PIC:</t>
  </si>
  <si>
    <t>Mr. Trung: 0903229.114</t>
  </si>
  <si>
    <t>Mr. Dung: 0903259135</t>
  </si>
  <si>
    <t>Mr. Quang: 0932188379</t>
  </si>
  <si>
    <t>Mr. Minh: 0904862427</t>
  </si>
  <si>
    <t>Vessel code</t>
  </si>
  <si>
    <t>NFUT</t>
  </si>
  <si>
    <t>0026S</t>
  </si>
  <si>
    <t>0188S</t>
  </si>
  <si>
    <t>0027S</t>
  </si>
  <si>
    <t>0189S</t>
  </si>
  <si>
    <t>Singapore</t>
  </si>
  <si>
    <t>Week no.</t>
  </si>
  <si>
    <t>Chennai</t>
  </si>
  <si>
    <t>Kattupalli</t>
  </si>
  <si>
    <t>NVS-TE1 from Haiphong to India</t>
  </si>
  <si>
    <t>(Service to India - TE1)</t>
  </si>
  <si>
    <t>(Service to India - TE2)</t>
  </si>
  <si>
    <t>NVS-TE2 from Haiphong to India</t>
  </si>
  <si>
    <t>Address: 6Fl, Sun Red River Building</t>
  </si>
  <si>
    <t>Address: Room 720, 7th Floor, TD Business Center</t>
  </si>
  <si>
    <t>SGSIN01</t>
  </si>
  <si>
    <t>Aqaba</t>
  </si>
  <si>
    <t>04/23</t>
  </si>
  <si>
    <t>06/25</t>
  </si>
  <si>
    <t>NVS-AR1 from Haiphong to Red Sea</t>
  </si>
  <si>
    <t>Jeddah</t>
  </si>
  <si>
    <t>(Service to Red Sea - AR1)</t>
  </si>
  <si>
    <t>BACK TO MAIN</t>
  </si>
  <si>
    <t>SGSIN04</t>
  </si>
  <si>
    <t>JEBEL ALI</t>
  </si>
  <si>
    <t>JUBAIL</t>
  </si>
  <si>
    <t>ABU DHABI</t>
  </si>
  <si>
    <t>UMM SALAL</t>
  </si>
  <si>
    <t>UMLT</t>
  </si>
  <si>
    <t>007W</t>
  </si>
  <si>
    <t>UNAYZAH</t>
  </si>
  <si>
    <t>UYZT</t>
  </si>
  <si>
    <t>006W</t>
  </si>
  <si>
    <t>AL QIBLA</t>
  </si>
  <si>
    <t>AQBT</t>
  </si>
  <si>
    <t>BASLE EXPRESS</t>
  </si>
  <si>
    <t>MOTHER VESSEL NAME</t>
  </si>
  <si>
    <t>VSL CODE</t>
  </si>
  <si>
    <t>PIPAVAV</t>
  </si>
  <si>
    <t>NHAVA SHEVA</t>
  </si>
  <si>
    <t>COLOMBO</t>
  </si>
  <si>
    <t>TO BE NOMINATED</t>
  </si>
  <si>
    <t>YM SUCCESS</t>
  </si>
  <si>
    <t>YMPT</t>
  </si>
  <si>
    <t>NTET</t>
  </si>
  <si>
    <t>NTTT</t>
  </si>
  <si>
    <t>(Service to India - Colombo - PS3)</t>
  </si>
  <si>
    <t>Sokhna</t>
  </si>
  <si>
    <t>VESSEL NAME</t>
  </si>
  <si>
    <t>VESSEL CODE</t>
  </si>
  <si>
    <t>CY/CDS CUT OFF TIME</t>
  </si>
  <si>
    <t>16:00 THU</t>
  </si>
  <si>
    <t>VGM CUT OFF TIME</t>
  </si>
  <si>
    <t>11:00 THU</t>
  </si>
  <si>
    <t>S/I CUT OFF TIME</t>
  </si>
  <si>
    <t>12:00 FRI</t>
  </si>
  <si>
    <t>Deadline for B/L Amendment</t>
  </si>
  <si>
    <t>16:00 TUE</t>
  </si>
  <si>
    <t>MLXT</t>
  </si>
  <si>
    <t>ERJT</t>
  </si>
  <si>
    <t>NVS-WIN WB from Haiphong to INDIA &amp; Colombo</t>
  </si>
  <si>
    <t>MAULLIN</t>
  </si>
  <si>
    <t>E.R. SWEDEN</t>
  </si>
  <si>
    <t>FRBT</t>
  </si>
  <si>
    <t>RCCT</t>
  </si>
  <si>
    <t>0005</t>
  </si>
  <si>
    <t>04/18</t>
  </si>
  <si>
    <t>04/26</t>
  </si>
  <si>
    <t>04/28</t>
  </si>
  <si>
    <t>05/03</t>
  </si>
  <si>
    <t>0048</t>
  </si>
  <si>
    <t>04/25</t>
  </si>
  <si>
    <t>05/05</t>
  </si>
  <si>
    <t>05/10</t>
  </si>
  <si>
    <t>0010</t>
  </si>
  <si>
    <t>05/02</t>
  </si>
  <si>
    <t>05/12</t>
  </si>
  <si>
    <t>05/17</t>
  </si>
  <si>
    <t>0016</t>
  </si>
  <si>
    <t>05/09</t>
  </si>
  <si>
    <t>05/19</t>
  </si>
  <si>
    <t>05/24</t>
  </si>
  <si>
    <t>E.R. KOBE</t>
  </si>
  <si>
    <t>RHL CONCORDIA</t>
  </si>
  <si>
    <t>GNVT</t>
  </si>
  <si>
    <t>BLYT</t>
  </si>
  <si>
    <t>GENOVA</t>
  </si>
  <si>
    <t>YORT</t>
  </si>
  <si>
    <t>GART</t>
  </si>
  <si>
    <t>FUNT</t>
  </si>
  <si>
    <t>RDKT</t>
  </si>
  <si>
    <t>YM ORCHID</t>
  </si>
  <si>
    <t>MOL GARLAND</t>
  </si>
  <si>
    <t>YM FOUNTAIN</t>
  </si>
  <si>
    <t xml:space="preserve">VSL CODE </t>
  </si>
  <si>
    <t>Schedule is subject to changes without prior notice, please contact ONE team for the latest update</t>
  </si>
  <si>
    <t>ARGT</t>
  </si>
  <si>
    <t>ARICA BRIDGE</t>
  </si>
  <si>
    <t>ENSENADA</t>
  </si>
  <si>
    <t>ESZT</t>
  </si>
  <si>
    <t>NALT</t>
  </si>
  <si>
    <t>NAGT</t>
  </si>
  <si>
    <t>NYBT</t>
  </si>
  <si>
    <t>NAQT</t>
  </si>
  <si>
    <t>QMLT</t>
  </si>
  <si>
    <t>MALIK AL ASHTAR</t>
  </si>
  <si>
    <t>DAMDAM</t>
  </si>
  <si>
    <t>MAX KING</t>
  </si>
  <si>
    <t>ALULA</t>
  </si>
  <si>
    <t>TBA</t>
  </si>
  <si>
    <t>106W</t>
  </si>
  <si>
    <t>NYK ARTEMIS</t>
  </si>
  <si>
    <t>MAKT</t>
  </si>
  <si>
    <t>SSST</t>
  </si>
  <si>
    <t>SEDT</t>
  </si>
  <si>
    <t>SEASPAN FRASER</t>
  </si>
  <si>
    <t>SEASPAN DUBAI</t>
  </si>
  <si>
    <t>CKRT</t>
  </si>
  <si>
    <t>YMWT</t>
  </si>
  <si>
    <t>7C7T</t>
  </si>
  <si>
    <t>KRISTINA</t>
  </si>
  <si>
    <t>E.R. DENMARK</t>
  </si>
  <si>
    <t>YM WEALTH</t>
  </si>
  <si>
    <t>NVS-AGS from Haiphong to MIDDLE EAST</t>
  </si>
  <si>
    <t>(Service to Middle East - AGS)</t>
  </si>
  <si>
    <t>TYAT</t>
  </si>
  <si>
    <t>OKRT</t>
  </si>
  <si>
    <t>CYBT</t>
  </si>
  <si>
    <t>TAYMA</t>
  </si>
  <si>
    <t>OOCL KOREA</t>
  </si>
  <si>
    <t>MQDT</t>
  </si>
  <si>
    <t>NART</t>
  </si>
  <si>
    <t>SDXT</t>
  </si>
  <si>
    <t>NAOT</t>
  </si>
  <si>
    <t>NTMT</t>
  </si>
  <si>
    <t>SEFT</t>
  </si>
  <si>
    <t>105W</t>
  </si>
  <si>
    <t>55W</t>
  </si>
  <si>
    <t>44W</t>
  </si>
  <si>
    <t>102W</t>
  </si>
  <si>
    <t>98W</t>
  </si>
  <si>
    <t>73W</t>
  </si>
  <si>
    <t>96W</t>
  </si>
  <si>
    <t>117W</t>
  </si>
  <si>
    <t>38W</t>
  </si>
  <si>
    <t>99W</t>
  </si>
  <si>
    <t>59W</t>
  </si>
  <si>
    <t>51W</t>
  </si>
  <si>
    <t>45W</t>
  </si>
  <si>
    <t>56W</t>
  </si>
  <si>
    <t>52W</t>
  </si>
  <si>
    <t>74W</t>
  </si>
  <si>
    <t xml:space="preserve">NVS-PS3 WB from Haiphong to INDIA </t>
  </si>
  <si>
    <t>NYK THESEUS</t>
  </si>
  <si>
    <t>MOL PREMIUM</t>
  </si>
  <si>
    <t>NYK ARGUS</t>
  </si>
  <si>
    <t>NYK TRITON</t>
  </si>
  <si>
    <t>NYK AQUARIUS</t>
  </si>
  <si>
    <t>NYK ATHENA</t>
  </si>
  <si>
    <t>SAN DIEGO BRIDGE</t>
  </si>
  <si>
    <t>NYK APOLLO</t>
  </si>
  <si>
    <t>NYK THEMIS</t>
  </si>
  <si>
    <t>SEATTLE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</si>
</sst>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"/>
    <numFmt numFmtId="165" formatCode="dd\/mm"/>
    <numFmt numFmtId="166" formatCode="[$-409]d\-mmm;@"/>
    <numFmt numFmtId="167" formatCode="0000&quot;E&quot;"/>
    <numFmt numFmtId="168" formatCode="0000&quot;S&quot;"/>
  </numFmts>
  <fonts count="4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2"/>
      <color rgb="FFBD0F72"/>
      <name val="Times New Roman"/>
      <family val="1"/>
    </font>
    <font>
      <b/>
      <sz val="12"/>
      <color theme="1" tint="0.14999847407452621"/>
      <name val="Times New Roman"/>
      <family val="1"/>
    </font>
    <font>
      <b/>
      <u/>
      <sz val="12"/>
      <color theme="1" tint="0.14999847407452621"/>
      <name val="Times New Roman"/>
      <family val="1"/>
    </font>
    <font>
      <sz val="10"/>
      <name val="Helv"/>
      <family val="2"/>
    </font>
    <font>
      <sz val="12"/>
      <color theme="1" tint="0.14999847407452621"/>
      <name val="Times New Roman"/>
      <family val="1"/>
    </font>
    <font>
      <b/>
      <u/>
      <sz val="10"/>
      <color rgb="FFBD0F72"/>
      <name val="Arial"/>
      <family val="2"/>
    </font>
    <font>
      <b/>
      <sz val="10"/>
      <color rgb="FFCCD3D1"/>
      <name val="Arial"/>
      <family val="2"/>
    </font>
    <font>
      <b/>
      <sz val="10"/>
      <color rgb="FFBD0F72"/>
      <name val="Arial"/>
      <family val="2"/>
    </font>
    <font>
      <sz val="10"/>
      <color rgb="FFBD0F72"/>
      <name val="Arial"/>
      <family val="2"/>
    </font>
    <font>
      <b/>
      <sz val="12"/>
      <color rgb="FFBD0F72"/>
      <name val="Arial"/>
      <family val="2"/>
    </font>
    <font>
      <b/>
      <sz val="12"/>
      <color theme="0"/>
      <name val="Times New Roman"/>
      <family val="1"/>
    </font>
    <font>
      <sz val="10"/>
      <color theme="1"/>
      <name val="Tahoma"/>
      <family val="2"/>
    </font>
    <font>
      <sz val="10"/>
      <color rgb="FFFFFFFE"/>
      <name val="Arial"/>
      <family val="2"/>
    </font>
    <font>
      <sz val="18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8"/>
      <color rgb="FFBD0F72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rgb="FFBD0F72"/>
      <name val="Arial"/>
      <family val="2"/>
    </font>
    <font>
      <sz val="10"/>
      <color rgb="FF00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71">
    <xf numFmtId="0" fontId="0" fillId="0" borderId="0"/>
    <xf numFmtId="0" fontId="6" fillId="0" borderId="0" applyNumberFormat="0" applyFill="0" applyBorder="0" applyAlignment="0" applyProtection="0"/>
    <xf numFmtId="0" fontId="3" fillId="0" borderId="1"/>
    <xf numFmtId="0" fontId="13" fillId="0" borderId="1"/>
    <xf numFmtId="0" fontId="13" fillId="0" borderId="1"/>
    <xf numFmtId="0" fontId="21" fillId="0" borderId="1"/>
    <xf numFmtId="0" fontId="24" fillId="0" borderId="1"/>
    <xf numFmtId="0" fontId="31" fillId="0" borderId="47" applyNumberFormat="0" applyFill="0" applyAlignment="0" applyProtection="0"/>
    <xf numFmtId="0" fontId="32" fillId="0" borderId="48" applyNumberFormat="0" applyFill="0" applyAlignment="0" applyProtection="0"/>
    <xf numFmtId="0" fontId="33" fillId="0" borderId="49" applyNumberFormat="0" applyFill="0" applyAlignment="0" applyProtection="0"/>
    <xf numFmtId="0" fontId="37" fillId="8" borderId="50" applyNumberFormat="0" applyAlignment="0" applyProtection="0"/>
    <xf numFmtId="0" fontId="38" fillId="9" borderId="51" applyNumberFormat="0" applyAlignment="0" applyProtection="0"/>
    <xf numFmtId="0" fontId="39" fillId="9" borderId="50" applyNumberFormat="0" applyAlignment="0" applyProtection="0"/>
    <xf numFmtId="0" fontId="40" fillId="0" borderId="52" applyNumberFormat="0" applyFill="0" applyAlignment="0" applyProtection="0"/>
    <xf numFmtId="0" fontId="41" fillId="10" borderId="53" applyNumberFormat="0" applyAlignment="0" applyProtection="0"/>
    <xf numFmtId="0" fontId="44" fillId="0" borderId="55" applyNumberFormat="0" applyFill="0" applyAlignment="0" applyProtection="0"/>
    <xf numFmtId="0" fontId="2" fillId="0" borderId="1"/>
    <xf numFmtId="0" fontId="30" fillId="0" borderId="1" applyNumberFormat="0" applyFill="0" applyBorder="0" applyAlignment="0" applyProtection="0"/>
    <xf numFmtId="0" fontId="33" fillId="0" borderId="1" applyNumberFormat="0" applyFill="0" applyBorder="0" applyAlignment="0" applyProtection="0"/>
    <xf numFmtId="0" fontId="34" fillId="5" borderId="1" applyNumberFormat="0" applyBorder="0" applyAlignment="0" applyProtection="0"/>
    <xf numFmtId="0" fontId="35" fillId="6" borderId="1" applyNumberFormat="0" applyBorder="0" applyAlignment="0" applyProtection="0"/>
    <xf numFmtId="0" fontId="36" fillId="7" borderId="1" applyNumberFormat="0" applyBorder="0" applyAlignment="0" applyProtection="0"/>
    <xf numFmtId="0" fontId="42" fillId="0" borderId="1" applyNumberFormat="0" applyFill="0" applyBorder="0" applyAlignment="0" applyProtection="0"/>
    <xf numFmtId="0" fontId="2" fillId="11" borderId="54" applyNumberFormat="0" applyFont="0" applyAlignment="0" applyProtection="0"/>
    <xf numFmtId="0" fontId="43" fillId="0" borderId="1" applyNumberFormat="0" applyFill="0" applyBorder="0" applyAlignment="0" applyProtection="0"/>
    <xf numFmtId="0" fontId="26" fillId="12" borderId="1" applyNumberFormat="0" applyBorder="0" applyAlignment="0" applyProtection="0"/>
    <xf numFmtId="0" fontId="2" fillId="13" borderId="1" applyNumberFormat="0" applyBorder="0" applyAlignment="0" applyProtection="0"/>
    <xf numFmtId="0" fontId="2" fillId="14" borderId="1" applyNumberFormat="0" applyBorder="0" applyAlignment="0" applyProtection="0"/>
    <xf numFmtId="0" fontId="2" fillId="15" borderId="1" applyNumberFormat="0" applyBorder="0" applyAlignment="0" applyProtection="0"/>
    <xf numFmtId="0" fontId="26" fillId="16" borderId="1" applyNumberFormat="0" applyBorder="0" applyAlignment="0" applyProtection="0"/>
    <xf numFmtId="0" fontId="2" fillId="17" borderId="1" applyNumberFormat="0" applyBorder="0" applyAlignment="0" applyProtection="0"/>
    <xf numFmtId="0" fontId="2" fillId="18" borderId="1" applyNumberFormat="0" applyBorder="0" applyAlignment="0" applyProtection="0"/>
    <xf numFmtId="0" fontId="2" fillId="19" borderId="1" applyNumberFormat="0" applyBorder="0" applyAlignment="0" applyProtection="0"/>
    <xf numFmtId="0" fontId="26" fillId="20" borderId="1" applyNumberFormat="0" applyBorder="0" applyAlignment="0" applyProtection="0"/>
    <xf numFmtId="0" fontId="2" fillId="21" borderId="1" applyNumberFormat="0" applyBorder="0" applyAlignment="0" applyProtection="0"/>
    <xf numFmtId="0" fontId="2" fillId="22" borderId="1" applyNumberFormat="0" applyBorder="0" applyAlignment="0" applyProtection="0"/>
    <xf numFmtId="0" fontId="2" fillId="23" borderId="1" applyNumberFormat="0" applyBorder="0" applyAlignment="0" applyProtection="0"/>
    <xf numFmtId="0" fontId="26" fillId="24" borderId="1" applyNumberFormat="0" applyBorder="0" applyAlignment="0" applyProtection="0"/>
    <xf numFmtId="0" fontId="2" fillId="25" borderId="1" applyNumberFormat="0" applyBorder="0" applyAlignment="0" applyProtection="0"/>
    <xf numFmtId="0" fontId="2" fillId="26" borderId="1" applyNumberFormat="0" applyBorder="0" applyAlignment="0" applyProtection="0"/>
    <xf numFmtId="0" fontId="2" fillId="27" borderId="1" applyNumberFormat="0" applyBorder="0" applyAlignment="0" applyProtection="0"/>
    <xf numFmtId="0" fontId="26" fillId="28" borderId="1" applyNumberFormat="0" applyBorder="0" applyAlignment="0" applyProtection="0"/>
    <xf numFmtId="0" fontId="2" fillId="29" borderId="1" applyNumberFormat="0" applyBorder="0" applyAlignment="0" applyProtection="0"/>
    <xf numFmtId="0" fontId="2" fillId="30" borderId="1" applyNumberFormat="0" applyBorder="0" applyAlignment="0" applyProtection="0"/>
    <xf numFmtId="0" fontId="2" fillId="31" borderId="1" applyNumberFormat="0" applyBorder="0" applyAlignment="0" applyProtection="0"/>
    <xf numFmtId="0" fontId="26" fillId="32" borderId="1" applyNumberFormat="0" applyBorder="0" applyAlignment="0" applyProtection="0"/>
    <xf numFmtId="0" fontId="2" fillId="33" borderId="1" applyNumberFormat="0" applyBorder="0" applyAlignment="0" applyProtection="0"/>
    <xf numFmtId="0" fontId="2" fillId="34" borderId="1" applyNumberFormat="0" applyBorder="0" applyAlignment="0" applyProtection="0"/>
    <xf numFmtId="0" fontId="2" fillId="35" borderId="1" applyNumberFormat="0" applyBorder="0" applyAlignment="0" applyProtection="0"/>
    <xf numFmtId="0" fontId="29" fillId="0" borderId="1"/>
    <xf numFmtId="0" fontId="6" fillId="0" borderId="1" applyNumberFormat="0" applyFill="0" applyBorder="0" applyAlignment="0" applyProtection="0"/>
    <xf numFmtId="0" fontId="1" fillId="0" borderId="1"/>
    <xf numFmtId="0" fontId="1" fillId="11" borderId="54" applyNumberFormat="0" applyFont="0" applyAlignment="0" applyProtection="0"/>
    <xf numFmtId="0" fontId="1" fillId="13" borderId="1" applyNumberFormat="0" applyBorder="0" applyAlignment="0" applyProtection="0"/>
    <xf numFmtId="0" fontId="1" fillId="14" borderId="1" applyNumberFormat="0" applyBorder="0" applyAlignment="0" applyProtection="0"/>
    <xf numFmtId="0" fontId="1" fillId="15" borderId="1" applyNumberFormat="0" applyBorder="0" applyAlignment="0" applyProtection="0"/>
    <xf numFmtId="0" fontId="1" fillId="17" borderId="1" applyNumberFormat="0" applyBorder="0" applyAlignment="0" applyProtection="0"/>
    <xf numFmtId="0" fontId="1" fillId="18" borderId="1" applyNumberFormat="0" applyBorder="0" applyAlignment="0" applyProtection="0"/>
    <xf numFmtId="0" fontId="1" fillId="19" borderId="1" applyNumberFormat="0" applyBorder="0" applyAlignment="0" applyProtection="0"/>
    <xf numFmtId="0" fontId="1" fillId="21" borderId="1" applyNumberFormat="0" applyBorder="0" applyAlignment="0" applyProtection="0"/>
    <xf numFmtId="0" fontId="1" fillId="22" borderId="1" applyNumberFormat="0" applyBorder="0" applyAlignment="0" applyProtection="0"/>
    <xf numFmtId="0" fontId="1" fillId="23" borderId="1" applyNumberFormat="0" applyBorder="0" applyAlignment="0" applyProtection="0"/>
    <xf numFmtId="0" fontId="1" fillId="25" borderId="1" applyNumberFormat="0" applyBorder="0" applyAlignment="0" applyProtection="0"/>
    <xf numFmtId="0" fontId="1" fillId="26" borderId="1" applyNumberFormat="0" applyBorder="0" applyAlignment="0" applyProtection="0"/>
    <xf numFmtId="0" fontId="1" fillId="27" borderId="1" applyNumberFormat="0" applyBorder="0" applyAlignment="0" applyProtection="0"/>
    <xf numFmtId="0" fontId="1" fillId="29" borderId="1" applyNumberFormat="0" applyBorder="0" applyAlignment="0" applyProtection="0"/>
    <xf numFmtId="0" fontId="1" fillId="30" borderId="1" applyNumberFormat="0" applyBorder="0" applyAlignment="0" applyProtection="0"/>
    <xf numFmtId="0" fontId="1" fillId="31" borderId="1" applyNumberFormat="0" applyBorder="0" applyAlignment="0" applyProtection="0"/>
    <xf numFmtId="0" fontId="1" fillId="33" borderId="1" applyNumberFormat="0" applyBorder="0" applyAlignment="0" applyProtection="0"/>
    <xf numFmtId="0" fontId="1" fillId="34" borderId="1" applyNumberFormat="0" applyBorder="0" applyAlignment="0" applyProtection="0"/>
    <xf numFmtId="0" fontId="1" fillId="35" borderId="1" applyNumberFormat="0" applyBorder="0" applyAlignment="0" applyProtection="0"/>
  </cellStyleXfs>
  <cellXfs count="277">
    <xf numFmtId="0" fontId="0" fillId="0" borderId="0" xfId="0" applyFont="1" applyAlignment="1"/>
    <xf numFmtId="0" fontId="0" fillId="0" borderId="0" xfId="0"/>
    <xf numFmtId="0" fontId="7" fillId="0" borderId="0" xfId="0" applyFont="1"/>
    <xf numFmtId="164" fontId="4" fillId="2" borderId="1" xfId="2" applyNumberFormat="1" applyFont="1" applyFill="1" applyAlignment="1">
      <alignment horizontal="center"/>
    </xf>
    <xf numFmtId="0" fontId="8" fillId="2" borderId="1" xfId="2" applyFont="1" applyFill="1"/>
    <xf numFmtId="0" fontId="4" fillId="2" borderId="1" xfId="2" applyFont="1" applyFill="1" applyAlignment="1">
      <alignment horizontal="center"/>
    </xf>
    <xf numFmtId="0" fontId="10" fillId="2" borderId="1" xfId="2" applyFont="1" applyFill="1" applyBorder="1" applyAlignment="1">
      <alignment horizontal="left"/>
    </xf>
    <xf numFmtId="0" fontId="5" fillId="2" borderId="1" xfId="2" applyFont="1" applyFill="1" applyAlignment="1">
      <alignment horizontal="left"/>
    </xf>
    <xf numFmtId="0" fontId="5" fillId="2" borderId="1" xfId="2" applyFont="1" applyFill="1" applyBorder="1"/>
    <xf numFmtId="0" fontId="11" fillId="2" borderId="1" xfId="2" applyFont="1" applyFill="1"/>
    <xf numFmtId="0" fontId="11" fillId="2" borderId="1" xfId="2" applyFont="1" applyFill="1" applyBorder="1" applyAlignment="1">
      <alignment horizontal="left"/>
    </xf>
    <xf numFmtId="0" fontId="11" fillId="2" borderId="1" xfId="2" applyFont="1" applyFill="1" applyBorder="1"/>
    <xf numFmtId="0" fontId="12" fillId="2" borderId="1" xfId="2" applyFont="1" applyFill="1" applyBorder="1" applyAlignment="1">
      <alignment horizontal="left"/>
    </xf>
    <xf numFmtId="0" fontId="11" fillId="2" borderId="1" xfId="3" applyFont="1" applyFill="1" applyBorder="1" applyAlignment="1">
      <alignment horizontal="left"/>
    </xf>
    <xf numFmtId="0" fontId="11" fillId="2" borderId="1" xfId="4" applyFont="1" applyFill="1" applyBorder="1"/>
    <xf numFmtId="0" fontId="0" fillId="0" borderId="0" xfId="0" applyAlignment="1">
      <alignment horizontal="center"/>
    </xf>
    <xf numFmtId="0" fontId="15" fillId="0" borderId="2" xfId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4" fillId="2" borderId="1" xfId="2" applyFont="1" applyFill="1" applyAlignment="1">
      <alignment horizontal="left"/>
    </xf>
    <xf numFmtId="0" fontId="9" fillId="2" borderId="1" xfId="2" applyFont="1" applyFill="1"/>
    <xf numFmtId="165" fontId="20" fillId="3" borderId="3" xfId="2" applyNumberFormat="1" applyFont="1" applyFill="1" applyBorder="1" applyAlignment="1">
      <alignment horizontal="center" vertical="center"/>
    </xf>
    <xf numFmtId="164" fontId="20" fillId="3" borderId="11" xfId="2" applyNumberFormat="1" applyFont="1" applyFill="1" applyBorder="1" applyAlignment="1">
      <alignment horizontal="center" vertical="center" wrapText="1"/>
    </xf>
    <xf numFmtId="165" fontId="20" fillId="3" borderId="5" xfId="2" applyNumberFormat="1" applyFont="1" applyFill="1" applyBorder="1" applyAlignment="1">
      <alignment horizontal="center" vertical="center"/>
    </xf>
    <xf numFmtId="0" fontId="4" fillId="2" borderId="1" xfId="2" applyFont="1" applyFill="1"/>
    <xf numFmtId="0" fontId="11" fillId="0" borderId="1" xfId="2" applyFont="1"/>
    <xf numFmtId="0" fontId="14" fillId="2" borderId="1" xfId="2" applyFont="1" applyFill="1" applyBorder="1"/>
    <xf numFmtId="0" fontId="14" fillId="0" borderId="1" xfId="2" applyFont="1"/>
    <xf numFmtId="0" fontId="11" fillId="2" borderId="1" xfId="2" applyNumberFormat="1" applyFont="1" applyFill="1" applyBorder="1" applyAlignment="1">
      <alignment horizontal="left"/>
    </xf>
    <xf numFmtId="0" fontId="14" fillId="2" borderId="1" xfId="2" applyFont="1" applyFill="1" applyAlignment="1">
      <alignment horizontal="left"/>
    </xf>
    <xf numFmtId="0" fontId="11" fillId="2" borderId="1" xfId="2" applyFont="1" applyFill="1" applyAlignment="1">
      <alignment horizontal="left"/>
    </xf>
    <xf numFmtId="164" fontId="14" fillId="2" borderId="1" xfId="2" applyNumberFormat="1" applyFont="1" applyFill="1"/>
    <xf numFmtId="0" fontId="0" fillId="2" borderId="0" xfId="0" applyFont="1" applyFill="1" applyAlignment="1"/>
    <xf numFmtId="0" fontId="3" fillId="4" borderId="9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3" fillId="2" borderId="0" xfId="0" applyFont="1" applyFill="1" applyAlignment="1">
      <alignment horizontal="left"/>
    </xf>
    <xf numFmtId="0" fontId="14" fillId="2" borderId="1" xfId="2" applyFont="1" applyFill="1"/>
    <xf numFmtId="49" fontId="22" fillId="3" borderId="2" xfId="0" applyNumberFormat="1" applyFont="1" applyFill="1" applyBorder="1" applyAlignment="1">
      <alignment horizontal="center" vertical="center" wrapText="1"/>
    </xf>
    <xf numFmtId="0" fontId="24" fillId="2" borderId="1" xfId="6" applyFill="1"/>
    <xf numFmtId="49" fontId="22" fillId="3" borderId="15" xfId="6" applyNumberFormat="1" applyFont="1" applyFill="1" applyBorder="1" applyAlignment="1">
      <alignment horizontal="center" vertical="center" wrapText="1"/>
    </xf>
    <xf numFmtId="49" fontId="22" fillId="3" borderId="2" xfId="6" applyNumberFormat="1" applyFont="1" applyFill="1" applyBorder="1" applyAlignment="1">
      <alignment horizontal="center" vertical="center" wrapText="1"/>
    </xf>
    <xf numFmtId="49" fontId="22" fillId="3" borderId="2" xfId="6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/>
    </xf>
    <xf numFmtId="49" fontId="22" fillId="3" borderId="2" xfId="6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/>
    <xf numFmtId="0" fontId="3" fillId="4" borderId="1" xfId="0" applyNumberFormat="1" applyFont="1" applyFill="1" applyBorder="1" applyAlignment="1">
      <alignment horizontal="center" vertical="center" wrapText="1"/>
    </xf>
    <xf numFmtId="16" fontId="3" fillId="4" borderId="1" xfId="0" applyNumberFormat="1" applyFont="1" applyFill="1" applyBorder="1" applyAlignment="1">
      <alignment horizontal="center" vertical="center" wrapText="1"/>
    </xf>
    <xf numFmtId="0" fontId="26" fillId="3" borderId="2" xfId="6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/>
    <xf numFmtId="16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/>
    <xf numFmtId="0" fontId="5" fillId="2" borderId="1" xfId="2" applyNumberFormat="1" applyFont="1" applyFill="1" applyBorder="1" applyAlignment="1">
      <alignment horizontal="left"/>
    </xf>
    <xf numFmtId="164" fontId="4" fillId="2" borderId="1" xfId="2" applyNumberFormat="1" applyFont="1" applyFill="1"/>
    <xf numFmtId="0" fontId="26" fillId="3" borderId="3" xfId="6" applyFont="1" applyFill="1" applyBorder="1" applyAlignment="1">
      <alignment horizontal="center" vertical="center"/>
    </xf>
    <xf numFmtId="0" fontId="24" fillId="2" borderId="1" xfId="6" applyFill="1" applyAlignment="1"/>
    <xf numFmtId="49" fontId="22" fillId="3" borderId="24" xfId="0" applyNumberFormat="1" applyFont="1" applyFill="1" applyBorder="1" applyAlignment="1">
      <alignment horizontal="center" vertical="center"/>
    </xf>
    <xf numFmtId="49" fontId="22" fillId="3" borderId="2" xfId="6" applyNumberFormat="1" applyFont="1" applyFill="1" applyBorder="1" applyAlignment="1">
      <alignment horizontal="center" vertical="center" wrapText="1"/>
    </xf>
    <xf numFmtId="49" fontId="22" fillId="3" borderId="3" xfId="6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2" fillId="3" borderId="2" xfId="6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/>
    </xf>
    <xf numFmtId="0" fontId="3" fillId="4" borderId="30" xfId="0" applyNumberFormat="1" applyFont="1" applyFill="1" applyBorder="1" applyAlignment="1">
      <alignment horizontal="center" vertical="center" wrapText="1"/>
    </xf>
    <xf numFmtId="16" fontId="3" fillId="4" borderId="33" xfId="0" applyNumberFormat="1" applyFont="1" applyFill="1" applyBorder="1" applyAlignment="1">
      <alignment horizontal="center" vertical="center" wrapText="1"/>
    </xf>
    <xf numFmtId="16" fontId="3" fillId="4" borderId="15" xfId="0" applyNumberFormat="1" applyFont="1" applyFill="1" applyBorder="1" applyAlignment="1">
      <alignment horizontal="center" vertical="center" wrapText="1"/>
    </xf>
    <xf numFmtId="16" fontId="3" fillId="4" borderId="22" xfId="0" applyNumberFormat="1" applyFont="1" applyFill="1" applyBorder="1" applyAlignment="1">
      <alignment horizontal="center" vertical="center" wrapText="1"/>
    </xf>
    <xf numFmtId="16" fontId="3" fillId="4" borderId="5" xfId="0" applyNumberFormat="1" applyFont="1" applyFill="1" applyBorder="1" applyAlignment="1">
      <alignment horizontal="center" vertical="center" wrapText="1"/>
    </xf>
    <xf numFmtId="0" fontId="3" fillId="4" borderId="33" xfId="0" applyNumberFormat="1" applyFont="1" applyFill="1" applyBorder="1" applyAlignment="1">
      <alignment horizontal="center" vertical="center" wrapText="1"/>
    </xf>
    <xf numFmtId="0" fontId="3" fillId="4" borderId="15" xfId="0" applyNumberFormat="1" applyFont="1" applyFill="1" applyBorder="1" applyAlignment="1">
      <alignment horizontal="center" vertical="center" wrapText="1"/>
    </xf>
    <xf numFmtId="0" fontId="3" fillId="4" borderId="22" xfId="0" applyNumberFormat="1" applyFont="1" applyFill="1" applyBorder="1" applyAlignment="1">
      <alignment horizontal="left" vertical="center" wrapText="1"/>
    </xf>
    <xf numFmtId="0" fontId="3" fillId="4" borderId="32" xfId="0" applyNumberFormat="1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/>
    </xf>
    <xf numFmtId="14" fontId="24" fillId="2" borderId="1" xfId="6" applyNumberFormat="1" applyFill="1"/>
    <xf numFmtId="0" fontId="3" fillId="4" borderId="39" xfId="0" applyNumberFormat="1" applyFont="1" applyFill="1" applyBorder="1" applyAlignment="1">
      <alignment horizontal="left" vertical="center" wrapText="1"/>
    </xf>
    <xf numFmtId="0" fontId="3" fillId="4" borderId="40" xfId="0" applyNumberFormat="1" applyFont="1" applyFill="1" applyBorder="1" applyAlignment="1">
      <alignment horizontal="center" vertical="center" wrapText="1"/>
    </xf>
    <xf numFmtId="0" fontId="3" fillId="4" borderId="41" xfId="0" applyNumberFormat="1" applyFont="1" applyFill="1" applyBorder="1" applyAlignment="1">
      <alignment horizontal="center" vertical="center" wrapText="1"/>
    </xf>
    <xf numFmtId="16" fontId="3" fillId="4" borderId="39" xfId="0" applyNumberFormat="1" applyFont="1" applyFill="1" applyBorder="1" applyAlignment="1">
      <alignment horizontal="center" vertical="center" wrapText="1"/>
    </xf>
    <xf numFmtId="16" fontId="3" fillId="4" borderId="40" xfId="0" applyNumberFormat="1" applyFont="1" applyFill="1" applyBorder="1" applyAlignment="1">
      <alignment horizontal="center" vertical="center" wrapText="1"/>
    </xf>
    <xf numFmtId="16" fontId="3" fillId="4" borderId="15" xfId="0" applyNumberFormat="1" applyFont="1" applyFill="1" applyBorder="1" applyAlignment="1">
      <alignment horizontal="center" vertical="center" wrapText="1"/>
    </xf>
    <xf numFmtId="16" fontId="3" fillId="4" borderId="2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16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left" vertical="center" wrapText="1"/>
    </xf>
    <xf numFmtId="0" fontId="24" fillId="2" borderId="1" xfId="6" applyFill="1" applyBorder="1"/>
    <xf numFmtId="16" fontId="3" fillId="4" borderId="33" xfId="0" applyNumberFormat="1" applyFont="1" applyFill="1" applyBorder="1" applyAlignment="1">
      <alignment horizontal="center" vertical="center" wrapText="1"/>
    </xf>
    <xf numFmtId="16" fontId="3" fillId="4" borderId="5" xfId="0" applyNumberFormat="1" applyFont="1" applyFill="1" applyBorder="1" applyAlignment="1">
      <alignment horizontal="center" vertical="center" wrapText="1"/>
    </xf>
    <xf numFmtId="16" fontId="3" fillId="4" borderId="37" xfId="0" applyNumberFormat="1" applyFont="1" applyFill="1" applyBorder="1" applyAlignment="1">
      <alignment horizontal="center" vertical="center" wrapText="1"/>
    </xf>
    <xf numFmtId="0" fontId="3" fillId="4" borderId="37" xfId="0" applyNumberFormat="1" applyFont="1" applyFill="1" applyBorder="1" applyAlignment="1">
      <alignment horizontal="center" vertical="center" wrapText="1"/>
    </xf>
    <xf numFmtId="166" fontId="3" fillId="4" borderId="37" xfId="0" applyNumberFormat="1" applyFont="1" applyFill="1" applyBorder="1" applyAlignment="1">
      <alignment horizontal="center" vertical="center" wrapText="1"/>
    </xf>
    <xf numFmtId="0" fontId="26" fillId="3" borderId="25" xfId="6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 wrapText="1"/>
    </xf>
    <xf numFmtId="0" fontId="3" fillId="4" borderId="15" xfId="0" applyNumberFormat="1" applyFont="1" applyFill="1" applyBorder="1" applyAlignment="1">
      <alignment horizontal="center" vertical="center" wrapText="1"/>
    </xf>
    <xf numFmtId="16" fontId="3" fillId="4" borderId="22" xfId="0" applyNumberFormat="1" applyFont="1" applyFill="1" applyBorder="1" applyAlignment="1">
      <alignment horizontal="center" vertical="center" wrapText="1"/>
    </xf>
    <xf numFmtId="0" fontId="3" fillId="4" borderId="22" xfId="0" applyNumberFormat="1" applyFont="1" applyFill="1" applyBorder="1" applyAlignment="1">
      <alignment horizontal="left" vertical="center" wrapText="1"/>
    </xf>
    <xf numFmtId="0" fontId="3" fillId="4" borderId="43" xfId="0" applyNumberFormat="1" applyFont="1" applyFill="1" applyBorder="1" applyAlignment="1">
      <alignment horizontal="left" vertical="center" wrapText="1"/>
    </xf>
    <xf numFmtId="16" fontId="3" fillId="4" borderId="42" xfId="0" applyNumberFormat="1" applyFont="1" applyFill="1" applyBorder="1" applyAlignment="1">
      <alignment horizontal="center" vertical="center" wrapText="1"/>
    </xf>
    <xf numFmtId="16" fontId="3" fillId="4" borderId="45" xfId="0" applyNumberFormat="1" applyFont="1" applyFill="1" applyBorder="1" applyAlignment="1">
      <alignment horizontal="center" vertical="center" wrapText="1"/>
    </xf>
    <xf numFmtId="168" fontId="3" fillId="4" borderId="38" xfId="0" applyNumberFormat="1" applyFont="1" applyFill="1" applyBorder="1" applyAlignment="1">
      <alignment horizontal="center" vertical="center" wrapText="1"/>
    </xf>
    <xf numFmtId="0" fontId="3" fillId="4" borderId="46" xfId="0" applyNumberFormat="1" applyFont="1" applyFill="1" applyBorder="1" applyAlignment="1">
      <alignment horizontal="center" vertical="center" wrapText="1"/>
    </xf>
    <xf numFmtId="168" fontId="3" fillId="4" borderId="44" xfId="0" applyNumberFormat="1" applyFont="1" applyFill="1" applyBorder="1" applyAlignment="1">
      <alignment horizontal="center" vertical="center" wrapText="1"/>
    </xf>
    <xf numFmtId="167" fontId="3" fillId="4" borderId="38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7" fontId="3" fillId="4" borderId="44" xfId="0" applyNumberFormat="1" applyFont="1" applyFill="1" applyBorder="1" applyAlignment="1">
      <alignment horizontal="center" vertical="center" wrapText="1"/>
    </xf>
    <xf numFmtId="166" fontId="0" fillId="0" borderId="42" xfId="0" applyNumberFormat="1" applyBorder="1" applyAlignment="1">
      <alignment horizontal="center" vertical="center"/>
    </xf>
    <xf numFmtId="49" fontId="22" fillId="3" borderId="2" xfId="0" applyNumberFormat="1" applyFont="1" applyFill="1" applyBorder="1" applyAlignment="1">
      <alignment horizontal="center" vertical="center" wrapText="1"/>
    </xf>
    <xf numFmtId="0" fontId="3" fillId="4" borderId="15" xfId="0" applyNumberFormat="1" applyFont="1" applyFill="1" applyBorder="1" applyAlignment="1">
      <alignment horizontal="center" vertical="center" wrapText="1"/>
    </xf>
    <xf numFmtId="16" fontId="3" fillId="4" borderId="22" xfId="0" applyNumberFormat="1" applyFont="1" applyFill="1" applyBorder="1" applyAlignment="1">
      <alignment horizontal="center" vertical="center" wrapText="1"/>
    </xf>
    <xf numFmtId="0" fontId="3" fillId="4" borderId="22" xfId="0" applyNumberFormat="1" applyFont="1" applyFill="1" applyBorder="1" applyAlignment="1">
      <alignment horizontal="left" vertical="center" wrapText="1"/>
    </xf>
    <xf numFmtId="16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1" fontId="22" fillId="3" borderId="2" xfId="0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2" fillId="3" borderId="2" xfId="6" applyNumberFormat="1" applyFont="1" applyFill="1" applyBorder="1" applyAlignment="1">
      <alignment horizontal="center" vertical="center" wrapText="1"/>
    </xf>
    <xf numFmtId="49" fontId="22" fillId="3" borderId="3" xfId="6" applyNumberFormat="1" applyFont="1" applyFill="1" applyBorder="1" applyAlignment="1">
      <alignment horizontal="center" vertical="center" wrapText="1"/>
    </xf>
    <xf numFmtId="0" fontId="26" fillId="3" borderId="25" xfId="6" applyFont="1" applyFill="1" applyBorder="1" applyAlignment="1">
      <alignment horizontal="center" vertical="center"/>
    </xf>
    <xf numFmtId="49" fontId="22" fillId="3" borderId="3" xfId="0" applyNumberFormat="1" applyFont="1" applyFill="1" applyBorder="1" applyAlignment="1">
      <alignment horizontal="center" vertical="center" wrapText="1"/>
    </xf>
    <xf numFmtId="168" fontId="3" fillId="4" borderId="5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7" fontId="3" fillId="4" borderId="56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" fillId="0" borderId="1" xfId="6" applyNumberFormat="1" applyFont="1" applyFill="1" applyBorder="1" applyAlignment="1">
      <alignment horizontal="center" vertical="center" wrapText="1"/>
    </xf>
    <xf numFmtId="168" fontId="3" fillId="4" borderId="1" xfId="49" applyNumberFormat="1" applyFont="1" applyFill="1" applyBorder="1" applyAlignment="1">
      <alignment horizontal="center" vertical="center" wrapText="1"/>
    </xf>
    <xf numFmtId="0" fontId="24" fillId="2" borderId="1" xfId="6" applyFill="1"/>
    <xf numFmtId="0" fontId="3" fillId="4" borderId="1" xfId="49" applyNumberFormat="1" applyFont="1" applyFill="1" applyBorder="1" applyAlignment="1">
      <alignment horizontal="center" vertical="center" wrapText="1"/>
    </xf>
    <xf numFmtId="16" fontId="3" fillId="4" borderId="1" xfId="49" applyNumberFormat="1" applyFont="1" applyFill="1" applyBorder="1" applyAlignment="1">
      <alignment horizontal="center" vertical="center" wrapText="1"/>
    </xf>
    <xf numFmtId="0" fontId="3" fillId="4" borderId="1" xfId="49" applyNumberFormat="1" applyFont="1" applyFill="1" applyBorder="1" applyAlignment="1">
      <alignment horizontal="left" vertical="center" wrapText="1"/>
    </xf>
    <xf numFmtId="167" fontId="3" fillId="2" borderId="1" xfId="6" applyNumberFormat="1" applyFont="1" applyFill="1" applyBorder="1" applyAlignment="1">
      <alignment horizontal="center" vertical="center" wrapText="1"/>
    </xf>
    <xf numFmtId="16" fontId="3" fillId="2" borderId="1" xfId="6" applyNumberFormat="1" applyFont="1" applyFill="1" applyBorder="1" applyAlignment="1">
      <alignment horizontal="center" vertical="center" wrapText="1"/>
    </xf>
    <xf numFmtId="16" fontId="3" fillId="2" borderId="2" xfId="6" applyNumberFormat="1" applyFont="1" applyFill="1" applyBorder="1" applyAlignment="1">
      <alignment horizontal="center" vertical="center" wrapText="1"/>
    </xf>
    <xf numFmtId="16" fontId="3" fillId="4" borderId="15" xfId="49" applyNumberFormat="1" applyFont="1" applyFill="1" applyBorder="1" applyAlignment="1">
      <alignment horizontal="center" vertical="center" wrapText="1"/>
    </xf>
    <xf numFmtId="16" fontId="3" fillId="4" borderId="22" xfId="49" applyNumberFormat="1" applyFont="1" applyFill="1" applyBorder="1" applyAlignment="1">
      <alignment horizontal="center" vertical="center" wrapText="1"/>
    </xf>
    <xf numFmtId="0" fontId="3" fillId="4" borderId="15" xfId="49" applyNumberFormat="1" applyFont="1" applyFill="1" applyBorder="1" applyAlignment="1">
      <alignment horizontal="center" vertical="center" wrapText="1"/>
    </xf>
    <xf numFmtId="0" fontId="3" fillId="4" borderId="22" xfId="49" applyNumberFormat="1" applyFont="1" applyFill="1" applyBorder="1" applyAlignment="1">
      <alignment horizontal="left" vertical="center" wrapText="1"/>
    </xf>
    <xf numFmtId="16" fontId="3" fillId="2" borderId="5" xfId="6" applyNumberFormat="1" applyFont="1" applyFill="1" applyBorder="1" applyAlignment="1">
      <alignment horizontal="center" vertical="center" wrapText="1"/>
    </xf>
    <xf numFmtId="0" fontId="3" fillId="4" borderId="2" xfId="49" applyNumberFormat="1" applyFont="1" applyFill="1" applyBorder="1" applyAlignment="1">
      <alignment horizontal="center" vertical="center" wrapText="1"/>
    </xf>
    <xf numFmtId="0" fontId="3" fillId="0" borderId="9" xfId="6" applyNumberFormat="1" applyFont="1" applyFill="1" applyBorder="1" applyAlignment="1">
      <alignment horizontal="center" vertical="center" wrapText="1"/>
    </xf>
    <xf numFmtId="16" fontId="3" fillId="4" borderId="2" xfId="49" applyNumberFormat="1" applyFont="1" applyFill="1" applyBorder="1" applyAlignment="1">
      <alignment horizontal="center" vertical="center" wrapText="1"/>
    </xf>
    <xf numFmtId="0" fontId="3" fillId="4" borderId="2" xfId="49" applyNumberFormat="1" applyFont="1" applyFill="1" applyBorder="1" applyAlignment="1">
      <alignment horizontal="left" vertical="center" wrapText="1"/>
    </xf>
    <xf numFmtId="168" fontId="3" fillId="4" borderId="38" xfId="49" applyNumberFormat="1" applyFont="1" applyFill="1" applyBorder="1" applyAlignment="1">
      <alignment horizontal="center" vertical="center" wrapText="1"/>
    </xf>
    <xf numFmtId="0" fontId="3" fillId="0" borderId="15" xfId="6" applyNumberFormat="1" applyFont="1" applyFill="1" applyBorder="1" applyAlignment="1">
      <alignment horizontal="center" vertical="center" wrapText="1"/>
    </xf>
    <xf numFmtId="167" fontId="3" fillId="2" borderId="5" xfId="6" applyNumberFormat="1" applyFont="1" applyFill="1" applyBorder="1" applyAlignment="1">
      <alignment horizontal="center" vertical="center" wrapText="1"/>
    </xf>
    <xf numFmtId="168" fontId="3" fillId="4" borderId="2" xfId="49" applyNumberFormat="1" applyFont="1" applyFill="1" applyBorder="1" applyAlignment="1">
      <alignment horizontal="center" vertical="center" wrapText="1"/>
    </xf>
    <xf numFmtId="0" fontId="3" fillId="0" borderId="2" xfId="6" applyNumberFormat="1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 vertical="center"/>
    </xf>
    <xf numFmtId="0" fontId="27" fillId="0" borderId="7" xfId="5" applyFont="1" applyBorder="1" applyAlignment="1">
      <alignment horizontal="center" vertical="center"/>
    </xf>
    <xf numFmtId="167" fontId="3" fillId="2" borderId="2" xfId="6" applyNumberFormat="1" applyFont="1" applyFill="1" applyBorder="1" applyAlignment="1">
      <alignment horizontal="center" vertical="center" wrapText="1"/>
    </xf>
    <xf numFmtId="0" fontId="3" fillId="4" borderId="15" xfId="0" applyNumberFormat="1" applyFont="1" applyFill="1" applyBorder="1" applyAlignment="1">
      <alignment horizontal="center" vertical="center" wrapText="1"/>
    </xf>
    <xf numFmtId="16" fontId="3" fillId="4" borderId="22" xfId="0" applyNumberFormat="1" applyFont="1" applyFill="1" applyBorder="1" applyAlignment="1">
      <alignment horizontal="center" vertical="center" wrapText="1"/>
    </xf>
    <xf numFmtId="16" fontId="3" fillId="2" borderId="2" xfId="6" applyNumberFormat="1" applyFont="1" applyFill="1" applyBorder="1" applyAlignment="1">
      <alignment horizontal="center" vertical="center" wrapText="1"/>
    </xf>
    <xf numFmtId="0" fontId="3" fillId="2" borderId="2" xfId="6" applyNumberFormat="1" applyFont="1" applyFill="1" applyBorder="1" applyAlignment="1">
      <alignment horizontal="center" vertical="center" wrapText="1"/>
    </xf>
    <xf numFmtId="16" fontId="3" fillId="2" borderId="5" xfId="6" applyNumberFormat="1" applyFont="1" applyFill="1" applyBorder="1" applyAlignment="1">
      <alignment horizontal="center" vertical="center" wrapText="1"/>
    </xf>
    <xf numFmtId="0" fontId="3" fillId="4" borderId="22" xfId="0" applyNumberFormat="1" applyFont="1" applyFill="1" applyBorder="1" applyAlignment="1">
      <alignment horizontal="left" vertical="center" wrapText="1"/>
    </xf>
    <xf numFmtId="16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1" fontId="22" fillId="3" borderId="24" xfId="0" applyNumberFormat="1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/>
    </xf>
    <xf numFmtId="166" fontId="3" fillId="4" borderId="59" xfId="0" applyNumberFormat="1" applyFont="1" applyFill="1" applyBorder="1" applyAlignment="1">
      <alignment horizontal="center" vertical="center" wrapText="1"/>
    </xf>
    <xf numFmtId="168" fontId="3" fillId="4" borderId="1" xfId="0" applyNumberFormat="1" applyFont="1" applyFill="1" applyBorder="1" applyAlignment="1">
      <alignment horizontal="center" vertical="center" wrapText="1"/>
    </xf>
    <xf numFmtId="168" fontId="3" fillId="4" borderId="2" xfId="0" applyNumberFormat="1" applyFont="1" applyFill="1" applyBorder="1" applyAlignment="1">
      <alignment horizontal="center" vertical="center" wrapText="1"/>
    </xf>
    <xf numFmtId="0" fontId="27" fillId="0" borderId="2" xfId="5" applyFont="1" applyBorder="1" applyAlignment="1">
      <alignment horizontal="center" vertical="center"/>
    </xf>
    <xf numFmtId="167" fontId="3" fillId="4" borderId="2" xfId="0" applyNumberFormat="1" applyFont="1" applyFill="1" applyBorder="1" applyAlignment="1">
      <alignment horizontal="center" vertical="center" wrapText="1"/>
    </xf>
    <xf numFmtId="16" fontId="27" fillId="0" borderId="2" xfId="5" applyNumberFormat="1" applyFont="1" applyBorder="1" applyAlignment="1">
      <alignment horizontal="center" vertical="center"/>
    </xf>
    <xf numFmtId="0" fontId="27" fillId="4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168" fontId="3" fillId="4" borderId="5" xfId="0" applyNumberFormat="1" applyFont="1" applyFill="1" applyBorder="1" applyAlignment="1">
      <alignment horizontal="center" vertical="center" wrapText="1"/>
    </xf>
    <xf numFmtId="0" fontId="3" fillId="4" borderId="20" xfId="0" applyNumberFormat="1" applyFont="1" applyFill="1" applyBorder="1" applyAlignment="1">
      <alignment horizontal="center" vertical="center" wrapText="1"/>
    </xf>
    <xf numFmtId="0" fontId="27" fillId="0" borderId="1" xfId="5" applyFont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 wrapText="1"/>
    </xf>
    <xf numFmtId="16" fontId="27" fillId="0" borderId="1" xfId="5" applyNumberFormat="1" applyFont="1" applyBorder="1" applyAlignment="1">
      <alignment horizontal="center" vertical="center"/>
    </xf>
    <xf numFmtId="0" fontId="27" fillId="0" borderId="6" xfId="5" applyFont="1" applyBorder="1" applyAlignment="1">
      <alignment horizontal="center" vertical="center"/>
    </xf>
    <xf numFmtId="0" fontId="3" fillId="2" borderId="9" xfId="6" applyNumberFormat="1" applyFont="1" applyFill="1" applyBorder="1" applyAlignment="1">
      <alignment horizontal="center" vertical="center" wrapText="1"/>
    </xf>
    <xf numFmtId="0" fontId="3" fillId="2" borderId="30" xfId="6" applyNumberFormat="1" applyFont="1" applyFill="1" applyBorder="1" applyAlignment="1">
      <alignment horizontal="center" vertical="center" wrapText="1"/>
    </xf>
    <xf numFmtId="0" fontId="3" fillId="2" borderId="1" xfId="6" applyNumberFormat="1" applyFont="1" applyFill="1" applyBorder="1" applyAlignment="1">
      <alignment horizontal="center" vertical="center" wrapText="1"/>
    </xf>
    <xf numFmtId="0" fontId="27" fillId="0" borderId="9" xfId="6" applyNumberFormat="1" applyFont="1" applyFill="1" applyBorder="1" applyAlignment="1">
      <alignment horizontal="center" vertical="center" wrapText="1"/>
    </xf>
    <xf numFmtId="0" fontId="3" fillId="4" borderId="5" xfId="49" applyNumberFormat="1" applyFont="1" applyFill="1" applyBorder="1" applyAlignment="1">
      <alignment horizontal="left" vertical="center" wrapText="1"/>
    </xf>
    <xf numFmtId="0" fontId="3" fillId="4" borderId="5" xfId="49" applyNumberFormat="1" applyFont="1" applyFill="1" applyBorder="1" applyAlignment="1">
      <alignment horizontal="center" vertical="center" wrapText="1"/>
    </xf>
    <xf numFmtId="168" fontId="3" fillId="4" borderId="5" xfId="49" applyNumberFormat="1" applyFont="1" applyFill="1" applyBorder="1" applyAlignment="1">
      <alignment horizontal="center" vertical="center" wrapText="1"/>
    </xf>
    <xf numFmtId="16" fontId="3" fillId="4" borderId="5" xfId="49" applyNumberFormat="1" applyFont="1" applyFill="1" applyBorder="1" applyAlignment="1">
      <alignment horizontal="center" vertical="center" wrapText="1"/>
    </xf>
    <xf numFmtId="0" fontId="3" fillId="2" borderId="5" xfId="6" applyNumberFormat="1" applyFont="1" applyFill="1" applyBorder="1" applyAlignment="1">
      <alignment horizontal="center" vertical="center" wrapText="1"/>
    </xf>
    <xf numFmtId="16" fontId="3" fillId="4" borderId="2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8" fontId="3" fillId="2" borderId="2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center" wrapText="1"/>
    </xf>
    <xf numFmtId="16" fontId="3" fillId="2" borderId="21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166" fontId="3" fillId="36" borderId="2" xfId="0" applyNumberFormat="1" applyFont="1" applyFill="1" applyBorder="1" applyAlignment="1">
      <alignment horizontal="center" vertical="center" wrapText="1"/>
    </xf>
    <xf numFmtId="0" fontId="6" fillId="0" borderId="2" xfId="1" applyFill="1" applyBorder="1" applyAlignment="1">
      <alignment horizontal="center" vertical="center"/>
    </xf>
    <xf numFmtId="1" fontId="22" fillId="3" borderId="3" xfId="0" applyNumberFormat="1" applyFont="1" applyFill="1" applyBorder="1" applyAlignment="1">
      <alignment horizontal="center" vertical="center" wrapText="1"/>
    </xf>
    <xf numFmtId="1" fontId="22" fillId="3" borderId="57" xfId="0" applyNumberFormat="1" applyFont="1" applyFill="1" applyBorder="1" applyAlignment="1">
      <alignment horizontal="center" vertical="center" wrapText="1"/>
    </xf>
    <xf numFmtId="49" fontId="22" fillId="3" borderId="34" xfId="0" applyNumberFormat="1" applyFont="1" applyFill="1" applyBorder="1" applyAlignment="1">
      <alignment horizontal="center" vertical="center" wrapText="1"/>
    </xf>
    <xf numFmtId="49" fontId="22" fillId="3" borderId="12" xfId="0" applyNumberFormat="1" applyFont="1" applyFill="1" applyBorder="1" applyAlignment="1">
      <alignment horizontal="center" vertical="center" wrapText="1"/>
    </xf>
    <xf numFmtId="49" fontId="22" fillId="3" borderId="3" xfId="6" applyNumberFormat="1" applyFont="1" applyFill="1" applyBorder="1" applyAlignment="1">
      <alignment horizontal="center" vertical="center" wrapText="1"/>
    </xf>
    <xf numFmtId="49" fontId="22" fillId="3" borderId="2" xfId="6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0" fontId="3" fillId="4" borderId="15" xfId="0" applyNumberFormat="1" applyFont="1" applyFill="1" applyBorder="1" applyAlignment="1">
      <alignment horizontal="center" vertical="center" wrapText="1"/>
    </xf>
    <xf numFmtId="0" fontId="3" fillId="4" borderId="61" xfId="0" applyNumberFormat="1" applyFont="1" applyFill="1" applyBorder="1" applyAlignment="1">
      <alignment horizontal="center" vertical="center" wrapText="1"/>
    </xf>
    <xf numFmtId="16" fontId="3" fillId="4" borderId="22" xfId="0" applyNumberFormat="1" applyFont="1" applyFill="1" applyBorder="1" applyAlignment="1">
      <alignment horizontal="center" vertical="center" wrapText="1"/>
    </xf>
    <xf numFmtId="16" fontId="3" fillId="4" borderId="23" xfId="0" applyNumberFormat="1" applyFont="1" applyFill="1" applyBorder="1" applyAlignment="1">
      <alignment horizontal="center" vertical="center" wrapText="1"/>
    </xf>
    <xf numFmtId="16" fontId="3" fillId="4" borderId="15" xfId="0" applyNumberFormat="1" applyFont="1" applyFill="1" applyBorder="1" applyAlignment="1">
      <alignment horizontal="center" vertical="center" wrapText="1"/>
    </xf>
    <xf numFmtId="16" fontId="3" fillId="4" borderId="10" xfId="0" applyNumberFormat="1" applyFont="1" applyFill="1" applyBorder="1" applyAlignment="1">
      <alignment horizontal="center" vertical="center" wrapText="1"/>
    </xf>
    <xf numFmtId="0" fontId="3" fillId="4" borderId="35" xfId="0" applyNumberFormat="1" applyFont="1" applyFill="1" applyBorder="1" applyAlignment="1">
      <alignment horizontal="left" vertical="center" wrapText="1"/>
    </xf>
    <xf numFmtId="0" fontId="3" fillId="4" borderId="36" xfId="0" applyNumberFormat="1" applyFont="1" applyFill="1" applyBorder="1" applyAlignment="1">
      <alignment horizontal="left" vertical="center" wrapText="1"/>
    </xf>
    <xf numFmtId="0" fontId="3" fillId="4" borderId="60" xfId="0" applyNumberFormat="1" applyFont="1" applyFill="1" applyBorder="1" applyAlignment="1">
      <alignment horizontal="left" vertical="center" wrapText="1"/>
    </xf>
    <xf numFmtId="0" fontId="3" fillId="4" borderId="30" xfId="0" applyNumberFormat="1" applyFont="1" applyFill="1" applyBorder="1" applyAlignment="1">
      <alignment horizontal="center" vertical="center" wrapText="1"/>
    </xf>
    <xf numFmtId="0" fontId="3" fillId="4" borderId="31" xfId="0" applyNumberFormat="1" applyFont="1" applyFill="1" applyBorder="1" applyAlignment="1">
      <alignment horizontal="center" vertical="center" wrapText="1"/>
    </xf>
    <xf numFmtId="0" fontId="3" fillId="4" borderId="62" xfId="0" applyNumberFormat="1" applyFont="1" applyFill="1" applyBorder="1" applyAlignment="1">
      <alignment horizontal="center" vertical="center" wrapText="1"/>
    </xf>
    <xf numFmtId="16" fontId="3" fillId="4" borderId="63" xfId="0" applyNumberFormat="1" applyFont="1" applyFill="1" applyBorder="1" applyAlignment="1">
      <alignment horizontal="center" vertical="center" wrapText="1"/>
    </xf>
    <xf numFmtId="16" fontId="3" fillId="4" borderId="61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 vertical="center"/>
    </xf>
    <xf numFmtId="0" fontId="27" fillId="0" borderId="7" xfId="5" applyFont="1" applyBorder="1" applyAlignment="1">
      <alignment horizontal="center" vertical="center"/>
    </xf>
    <xf numFmtId="16" fontId="27" fillId="0" borderId="5" xfId="5" applyNumberFormat="1" applyFont="1" applyBorder="1" applyAlignment="1">
      <alignment horizontal="center" vertical="center"/>
    </xf>
    <xf numFmtId="16" fontId="27" fillId="0" borderId="13" xfId="5" applyNumberFormat="1" applyFont="1" applyBorder="1" applyAlignment="1">
      <alignment horizontal="center" vertical="center"/>
    </xf>
    <xf numFmtId="0" fontId="27" fillId="0" borderId="14" xfId="5" applyFont="1" applyBorder="1" applyAlignment="1">
      <alignment horizontal="center" vertical="center"/>
    </xf>
    <xf numFmtId="49" fontId="22" fillId="3" borderId="34" xfId="6" applyNumberFormat="1" applyFont="1" applyFill="1" applyBorder="1" applyAlignment="1">
      <alignment horizontal="center" vertical="center" wrapText="1"/>
    </xf>
    <xf numFmtId="49" fontId="22" fillId="3" borderId="12" xfId="6" applyNumberFormat="1" applyFont="1" applyFill="1" applyBorder="1" applyAlignment="1">
      <alignment horizontal="center" vertical="center" wrapText="1"/>
    </xf>
    <xf numFmtId="0" fontId="20" fillId="3" borderId="4" xfId="2" applyFont="1" applyFill="1" applyBorder="1" applyAlignment="1">
      <alignment horizontal="center" vertical="center" wrapText="1"/>
    </xf>
    <xf numFmtId="0" fontId="20" fillId="3" borderId="7" xfId="2" applyFont="1" applyFill="1" applyBorder="1" applyAlignment="1">
      <alignment horizontal="center" vertical="center" wrapText="1"/>
    </xf>
    <xf numFmtId="167" fontId="3" fillId="2" borderId="2" xfId="6" applyNumberFormat="1" applyFont="1" applyFill="1" applyBorder="1" applyAlignment="1">
      <alignment horizontal="center" vertical="center" wrapText="1"/>
    </xf>
    <xf numFmtId="49" fontId="22" fillId="3" borderId="4" xfId="6" applyNumberFormat="1" applyFont="1" applyFill="1" applyBorder="1" applyAlignment="1">
      <alignment horizontal="center" vertical="center" wrapText="1"/>
    </xf>
    <xf numFmtId="49" fontId="22" fillId="3" borderId="6" xfId="6" applyNumberFormat="1" applyFont="1" applyFill="1" applyBorder="1" applyAlignment="1">
      <alignment horizontal="center" vertical="center" wrapText="1"/>
    </xf>
    <xf numFmtId="49" fontId="22" fillId="3" borderId="7" xfId="6" applyNumberFormat="1" applyFont="1" applyFill="1" applyBorder="1" applyAlignment="1">
      <alignment horizontal="center" vertical="center" wrapText="1"/>
    </xf>
    <xf numFmtId="0" fontId="27" fillId="0" borderId="6" xfId="5" applyFont="1" applyBorder="1" applyAlignment="1">
      <alignment horizontal="center" vertical="center"/>
    </xf>
    <xf numFmtId="0" fontId="3" fillId="4" borderId="22" xfId="0" applyNumberFormat="1" applyFont="1" applyFill="1" applyBorder="1" applyAlignment="1">
      <alignment horizontal="left" vertical="center" wrapText="1"/>
    </xf>
    <xf numFmtId="0" fontId="3" fillId="4" borderId="23" xfId="0" applyNumberFormat="1" applyFont="1" applyFill="1" applyBorder="1" applyAlignment="1">
      <alignment horizontal="left" vertical="center" wrapText="1"/>
    </xf>
    <xf numFmtId="49" fontId="22" fillId="3" borderId="16" xfId="6" applyNumberFormat="1" applyFont="1" applyFill="1" applyBorder="1" applyAlignment="1">
      <alignment horizontal="center" vertical="center" wrapText="1"/>
    </xf>
    <xf numFmtId="49" fontId="22" fillId="3" borderId="19" xfId="6" applyNumberFormat="1" applyFont="1" applyFill="1" applyBorder="1" applyAlignment="1">
      <alignment horizontal="center" vertical="center" wrapText="1"/>
    </xf>
    <xf numFmtId="49" fontId="22" fillId="3" borderId="17" xfId="6" applyNumberFormat="1" applyFont="1" applyFill="1" applyBorder="1" applyAlignment="1">
      <alignment horizontal="center" vertical="center" wrapText="1"/>
    </xf>
    <xf numFmtId="49" fontId="22" fillId="3" borderId="29" xfId="6" applyNumberFormat="1" applyFont="1" applyFill="1" applyBorder="1" applyAlignment="1">
      <alignment horizontal="center" vertical="center" wrapText="1"/>
    </xf>
    <xf numFmtId="49" fontId="22" fillId="3" borderId="18" xfId="6" applyNumberFormat="1" applyFont="1" applyFill="1" applyBorder="1" applyAlignment="1">
      <alignment horizontal="center" vertical="center" wrapText="1"/>
    </xf>
    <xf numFmtId="0" fontId="3" fillId="2" borderId="2" xfId="6" applyNumberFormat="1" applyFont="1" applyFill="1" applyBorder="1" applyAlignment="1">
      <alignment horizontal="center" vertical="center" wrapText="1"/>
    </xf>
    <xf numFmtId="16" fontId="3" fillId="2" borderId="2" xfId="6" applyNumberFormat="1" applyFont="1" applyFill="1" applyBorder="1" applyAlignment="1">
      <alignment horizontal="center" vertical="center" wrapText="1"/>
    </xf>
    <xf numFmtId="16" fontId="3" fillId="2" borderId="5" xfId="6" applyNumberFormat="1" applyFont="1" applyFill="1" applyBorder="1" applyAlignment="1">
      <alignment horizontal="center" vertical="center" wrapText="1"/>
    </xf>
    <xf numFmtId="16" fontId="3" fillId="2" borderId="7" xfId="6" applyNumberFormat="1" applyFont="1" applyFill="1" applyBorder="1" applyAlignment="1">
      <alignment horizontal="center" vertical="center" wrapText="1"/>
    </xf>
    <xf numFmtId="0" fontId="3" fillId="2" borderId="7" xfId="6" applyNumberFormat="1" applyFont="1" applyFill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0" fontId="26" fillId="3" borderId="2" xfId="6" applyFont="1" applyFill="1" applyBorder="1" applyAlignment="1">
      <alignment horizontal="center" vertical="center"/>
    </xf>
    <xf numFmtId="49" fontId="22" fillId="3" borderId="5" xfId="0" applyNumberFormat="1" applyFont="1" applyFill="1" applyBorder="1" applyAlignment="1">
      <alignment horizontal="center" vertical="center" wrapText="1"/>
    </xf>
    <xf numFmtId="49" fontId="22" fillId="3" borderId="7" xfId="0" applyNumberFormat="1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49" fontId="22" fillId="3" borderId="4" xfId="0" applyNumberFormat="1" applyFont="1" applyFill="1" applyBorder="1" applyAlignment="1">
      <alignment horizontal="center" vertical="center" wrapText="1"/>
    </xf>
    <xf numFmtId="49" fontId="22" fillId="3" borderId="28" xfId="0" applyNumberFormat="1" applyFont="1" applyFill="1" applyBorder="1" applyAlignment="1">
      <alignment horizontal="center" vertical="center"/>
    </xf>
    <xf numFmtId="49" fontId="22" fillId="3" borderId="8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25" xfId="6" applyFont="1" applyFill="1" applyBorder="1" applyAlignment="1">
      <alignment horizontal="center" vertical="center"/>
    </xf>
    <xf numFmtId="0" fontId="26" fillId="3" borderId="26" xfId="6" applyFont="1" applyFill="1" applyBorder="1" applyAlignment="1">
      <alignment horizontal="center" vertical="center"/>
    </xf>
    <xf numFmtId="0" fontId="26" fillId="3" borderId="27" xfId="6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</cellXfs>
  <cellStyles count="71">
    <cellStyle name="20% - Accent1 2" xfId="26" xr:uid="{00000000-0005-0000-0000-000036000000}"/>
    <cellStyle name="20% - Accent1 2 2" xfId="53" xr:uid="{00000000-0005-0000-0000-000036000000}"/>
    <cellStyle name="20% - Accent2 2" xfId="30" xr:uid="{00000000-0005-0000-0000-000037000000}"/>
    <cellStyle name="20% - Accent2 2 2" xfId="56" xr:uid="{00000000-0005-0000-0000-000037000000}"/>
    <cellStyle name="20% - Accent3 2" xfId="34" xr:uid="{00000000-0005-0000-0000-000038000000}"/>
    <cellStyle name="20% - Accent3 2 2" xfId="59" xr:uid="{00000000-0005-0000-0000-000038000000}"/>
    <cellStyle name="20% - Accent4 2" xfId="38" xr:uid="{00000000-0005-0000-0000-000039000000}"/>
    <cellStyle name="20% - Accent4 2 2" xfId="62" xr:uid="{00000000-0005-0000-0000-000039000000}"/>
    <cellStyle name="20% - Accent5 2" xfId="42" xr:uid="{00000000-0005-0000-0000-00003A000000}"/>
    <cellStyle name="20% - Accent5 2 2" xfId="65" xr:uid="{00000000-0005-0000-0000-00003A000000}"/>
    <cellStyle name="20% - Accent6 2" xfId="46" xr:uid="{00000000-0005-0000-0000-00003B000000}"/>
    <cellStyle name="20% - Accent6 2 2" xfId="68" xr:uid="{00000000-0005-0000-0000-00003B000000}"/>
    <cellStyle name="40% - Accent1 2" xfId="27" xr:uid="{00000000-0005-0000-0000-00003C000000}"/>
    <cellStyle name="40% - Accent1 2 2" xfId="54" xr:uid="{00000000-0005-0000-0000-00003C000000}"/>
    <cellStyle name="40% - Accent2 2" xfId="31" xr:uid="{00000000-0005-0000-0000-00003D000000}"/>
    <cellStyle name="40% - Accent2 2 2" xfId="57" xr:uid="{00000000-0005-0000-0000-00003D000000}"/>
    <cellStyle name="40% - Accent3 2" xfId="35" xr:uid="{00000000-0005-0000-0000-00003E000000}"/>
    <cellStyle name="40% - Accent3 2 2" xfId="60" xr:uid="{00000000-0005-0000-0000-00003E000000}"/>
    <cellStyle name="40% - Accent4 2" xfId="39" xr:uid="{00000000-0005-0000-0000-00003F000000}"/>
    <cellStyle name="40% - Accent4 2 2" xfId="63" xr:uid="{00000000-0005-0000-0000-00003F000000}"/>
    <cellStyle name="40% - Accent5 2" xfId="43" xr:uid="{00000000-0005-0000-0000-000040000000}"/>
    <cellStyle name="40% - Accent5 2 2" xfId="66" xr:uid="{00000000-0005-0000-0000-000040000000}"/>
    <cellStyle name="40% - Accent6 2" xfId="47" xr:uid="{00000000-0005-0000-0000-000041000000}"/>
    <cellStyle name="40% - Accent6 2 2" xfId="69" xr:uid="{00000000-0005-0000-0000-000041000000}"/>
    <cellStyle name="60% - Accent1 2" xfId="28" xr:uid="{00000000-0005-0000-0000-000042000000}"/>
    <cellStyle name="60% - Accent1 2 2" xfId="55" xr:uid="{00000000-0005-0000-0000-000042000000}"/>
    <cellStyle name="60% - Accent2 2" xfId="32" xr:uid="{00000000-0005-0000-0000-000043000000}"/>
    <cellStyle name="60% - Accent2 2 2" xfId="58" xr:uid="{00000000-0005-0000-0000-000043000000}"/>
    <cellStyle name="60% - Accent3 2" xfId="36" xr:uid="{00000000-0005-0000-0000-000044000000}"/>
    <cellStyle name="60% - Accent3 2 2" xfId="61" xr:uid="{00000000-0005-0000-0000-000044000000}"/>
    <cellStyle name="60% - Accent4 2" xfId="40" xr:uid="{00000000-0005-0000-0000-000045000000}"/>
    <cellStyle name="60% - Accent4 2 2" xfId="64" xr:uid="{00000000-0005-0000-0000-000045000000}"/>
    <cellStyle name="60% - Accent5 2" xfId="44" xr:uid="{00000000-0005-0000-0000-000046000000}"/>
    <cellStyle name="60% - Accent5 2 2" xfId="67" xr:uid="{00000000-0005-0000-0000-000046000000}"/>
    <cellStyle name="60% - Accent6 2" xfId="48" xr:uid="{00000000-0005-0000-0000-000047000000}"/>
    <cellStyle name="60% - Accent6 2 2" xfId="70" xr:uid="{00000000-0005-0000-0000-000047000000}"/>
    <cellStyle name="Accent1 2" xfId="25" xr:uid="{00000000-0005-0000-0000-000048000000}"/>
    <cellStyle name="Accent2 2" xfId="29" xr:uid="{00000000-0005-0000-0000-000049000000}"/>
    <cellStyle name="Accent3 2" xfId="33" xr:uid="{00000000-0005-0000-0000-00004A000000}"/>
    <cellStyle name="Accent4 2" xfId="37" xr:uid="{00000000-0005-0000-0000-00004B000000}"/>
    <cellStyle name="Accent5 2" xfId="41" xr:uid="{00000000-0005-0000-0000-00004C000000}"/>
    <cellStyle name="Accent6 2" xfId="45" xr:uid="{00000000-0005-0000-0000-00004D000000}"/>
    <cellStyle name="Bad 2" xfId="20" xr:uid="{00000000-0005-0000-0000-00004E000000}"/>
    <cellStyle name="Calculation" xfId="12" builtinId="22" customBuiltin="1"/>
    <cellStyle name="Check Cell" xfId="14" builtinId="23" customBuiltin="1"/>
    <cellStyle name="Explanatory Text 2" xfId="24" xr:uid="{00000000-0005-0000-0000-00004F000000}"/>
    <cellStyle name="Good 2" xfId="19" xr:uid="{00000000-0005-0000-0000-000050000000}"/>
    <cellStyle name="Heading 1" xfId="7" builtinId="16" customBuiltin="1"/>
    <cellStyle name="Heading 2" xfId="8" builtinId="17" customBuiltin="1"/>
    <cellStyle name="Heading 3" xfId="9" builtinId="18" customBuiltin="1"/>
    <cellStyle name="Heading 4 2" xfId="18" xr:uid="{00000000-0005-0000-0000-000051000000}"/>
    <cellStyle name="Hyperlink" xfId="1" builtinId="8"/>
    <cellStyle name="Hyperlink 2" xfId="50" xr:uid="{00000000-0005-0000-0000-000069000000}"/>
    <cellStyle name="Input" xfId="10" builtinId="20" customBuiltin="1"/>
    <cellStyle name="Linked Cell" xfId="13" builtinId="24" customBuiltin="1"/>
    <cellStyle name="Neutral 2" xfId="21" xr:uid="{00000000-0005-0000-0000-000052000000}"/>
    <cellStyle name="Normal" xfId="0" builtinId="0"/>
    <cellStyle name="Normal 2" xfId="2" xr:uid="{75D0E29F-BD18-408E-AF89-E8AB81AB56D2}"/>
    <cellStyle name="Normal 3" xfId="6" xr:uid="{BDF86D54-E6B0-46BF-A5AD-C009B9FF749F}"/>
    <cellStyle name="Normal 4" xfId="16" xr:uid="{00000000-0005-0000-0000-000053000000}"/>
    <cellStyle name="Normal 4 2" xfId="51" xr:uid="{00000000-0005-0000-0000-000053000000}"/>
    <cellStyle name="Normal 5" xfId="5" xr:uid="{7A75954E-75F2-4BD8-8EF9-879BF7E770EA}"/>
    <cellStyle name="Normal 6" xfId="49" xr:uid="{00000000-0005-0000-0000-00006A000000}"/>
    <cellStyle name="Normal_INTRA ASIA SERVICE" xfId="4" xr:uid="{A5216D08-65DE-46F3-8215-74ED82FFAF00}"/>
    <cellStyle name="Note 2" xfId="23" xr:uid="{00000000-0005-0000-0000-000054000000}"/>
    <cellStyle name="Note 2 2" xfId="52" xr:uid="{00000000-0005-0000-0000-000054000000}"/>
    <cellStyle name="Output" xfId="11" builtinId="21" customBuiltin="1"/>
    <cellStyle name="Style 1" xfId="3" xr:uid="{2D3F2131-93F5-4834-96CB-AD74CFA82CBC}"/>
    <cellStyle name="Title 2" xfId="17" xr:uid="{00000000-0005-0000-0000-000055000000}"/>
    <cellStyle name="Total" xfId="15" builtinId="25" customBuiltin="1"/>
    <cellStyle name="Warning Text 2" xfId="22" xr:uid="{00000000-0005-0000-0000-000056000000}"/>
  </cellStyles>
  <dxfs count="0"/>
  <tableStyles count="0" defaultTableStyle="TableStyleMedium2" defaultPivotStyle="PivotStyleLight16"/>
  <colors>
    <mruColors>
      <color rgb="FFBD0F72"/>
      <color rgb="FFBD37FF"/>
      <color rgb="FFCCD3D1"/>
      <color rgb="FFFF3399"/>
      <color rgb="FF3366FF"/>
      <color rgb="FF3366E1"/>
      <color rgb="FFFF33CC"/>
      <color rgb="FFC729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0</xdr:row>
      <xdr:rowOff>133350</xdr:rowOff>
    </xdr:from>
    <xdr:ext cx="3417138" cy="694207"/>
    <xdr:pic>
      <xdr:nvPicPr>
        <xdr:cNvPr id="3" name="Picture 2">
          <a:extLst>
            <a:ext uri="{FF2B5EF4-FFF2-40B4-BE49-F238E27FC236}">
              <a16:creationId xmlns:a16="http://schemas.microsoft.com/office/drawing/2014/main" id="{E7F5F699-E11F-4322-A0B1-9E8B3B27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8350"/>
          <a:ext cx="3417138" cy="6942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1</xdr:row>
      <xdr:rowOff>50800</xdr:rowOff>
    </xdr:from>
    <xdr:to>
      <xdr:col>4</xdr:col>
      <xdr:colOff>626085</xdr:colOff>
      <xdr:row>4</xdr:row>
      <xdr:rowOff>137524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20B453-B2DC-4F17-9358-038533974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09550"/>
          <a:ext cx="3470885" cy="7005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186633</xdr:colOff>
      <xdr:row>0</xdr:row>
      <xdr:rowOff>161191</xdr:rowOff>
    </xdr:from>
    <xdr:to>
      <xdr:col>3</xdr:col>
      <xdr:colOff>680955</xdr:colOff>
      <xdr:row>1</xdr:row>
      <xdr:rowOff>274373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65B4CA-36EC-418B-8102-2FDEAAE51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33" y="161191"/>
          <a:ext cx="3466122" cy="7037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127000</xdr:rowOff>
    </xdr:from>
    <xdr:to>
      <xdr:col>3</xdr:col>
      <xdr:colOff>511785</xdr:colOff>
      <xdr:row>3</xdr:row>
      <xdr:rowOff>162923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891F89-3B22-4C62-AC0A-B2A788A83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27000"/>
          <a:ext cx="3470885" cy="7005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127000</xdr:rowOff>
    </xdr:from>
    <xdr:to>
      <xdr:col>3</xdr:col>
      <xdr:colOff>511785</xdr:colOff>
      <xdr:row>3</xdr:row>
      <xdr:rowOff>162923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FC8152-C8B8-426E-ACCD-D778B04D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27000"/>
          <a:ext cx="3470885" cy="6963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127000</xdr:rowOff>
    </xdr:from>
    <xdr:to>
      <xdr:col>3</xdr:col>
      <xdr:colOff>511785</xdr:colOff>
      <xdr:row>3</xdr:row>
      <xdr:rowOff>162923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791315-A0C4-433E-87AD-A62C40724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27000"/>
          <a:ext cx="3470885" cy="6963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127000</xdr:rowOff>
    </xdr:from>
    <xdr:to>
      <xdr:col>3</xdr:col>
      <xdr:colOff>210059</xdr:colOff>
      <xdr:row>3</xdr:row>
      <xdr:rowOff>83819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87F6AB-DBC8-4236-9018-E281EE4D2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27000"/>
          <a:ext cx="2162049" cy="543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tion%20Folder/2009/JAN%201ST/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D0C7B-D77B-41BF-9447-AAF32C500D33}">
  <sheetPr codeName="Sheet1">
    <tabColor rgb="FFBD0F72"/>
  </sheetPr>
  <dimension ref="A6:S19"/>
  <sheetViews>
    <sheetView showGridLines="0" zoomScaleNormal="100" workbookViewId="0">
      <selection activeCell="A16" sqref="A16"/>
    </sheetView>
  </sheetViews>
  <sheetFormatPr defaultColWidth="9.140625" defaultRowHeight="12.75" x14ac:dyDescent="0.2"/>
  <cols>
    <col min="1" max="1" width="38.7109375" style="15" customWidth="1"/>
    <col min="2" max="2" width="6.7109375" style="1" customWidth="1"/>
    <col min="3" max="8" width="9.140625" style="1"/>
    <col min="9" max="9" width="3.85546875" style="1" customWidth="1"/>
    <col min="10" max="16384" width="9.140625" style="1"/>
  </cols>
  <sheetData>
    <row r="6" spans="1:19" x14ac:dyDescent="0.2">
      <c r="C6" s="20"/>
    </row>
    <row r="7" spans="1:19" ht="17.649999999999999" customHeight="1" x14ac:dyDescent="0.25">
      <c r="A7" s="17" t="s">
        <v>17</v>
      </c>
      <c r="C7" s="24" t="s">
        <v>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7.649999999999999" customHeight="1" x14ac:dyDescent="0.2">
      <c r="A8" s="17" t="s">
        <v>19</v>
      </c>
      <c r="C8" s="18" t="s">
        <v>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2" customFormat="1" ht="20.65" customHeight="1" x14ac:dyDescent="0.2">
      <c r="A9" s="16" t="s">
        <v>58</v>
      </c>
      <c r="C9" s="18" t="s">
        <v>5</v>
      </c>
      <c r="D9" s="19"/>
      <c r="E9" s="19"/>
      <c r="F9" s="19"/>
      <c r="G9" s="19"/>
      <c r="H9" s="19"/>
      <c r="I9" s="19"/>
      <c r="J9" s="20" t="s">
        <v>14</v>
      </c>
      <c r="K9" s="21"/>
      <c r="L9" s="21"/>
      <c r="M9" s="21"/>
      <c r="N9" s="21"/>
      <c r="O9" s="21"/>
      <c r="P9" s="21"/>
      <c r="Q9" s="21"/>
      <c r="R9" s="21"/>
      <c r="S9" s="21"/>
    </row>
    <row r="10" spans="1:19" s="2" customFormat="1" ht="20.65" customHeight="1" x14ac:dyDescent="0.2">
      <c r="A10" s="16" t="s">
        <v>59</v>
      </c>
      <c r="C10" s="19" t="s">
        <v>61</v>
      </c>
      <c r="D10" s="19"/>
      <c r="E10" s="19"/>
      <c r="F10" s="19"/>
      <c r="G10" s="19"/>
      <c r="H10" s="19"/>
      <c r="I10" s="18"/>
      <c r="J10" s="21" t="s">
        <v>62</v>
      </c>
      <c r="K10" s="20"/>
      <c r="L10" s="20"/>
      <c r="M10" s="20"/>
      <c r="N10" s="20"/>
      <c r="O10" s="20"/>
      <c r="P10" s="20"/>
      <c r="Q10" s="20"/>
      <c r="R10" s="20"/>
      <c r="S10" s="20"/>
    </row>
    <row r="11" spans="1:19" s="2" customFormat="1" ht="20.65" customHeight="1" x14ac:dyDescent="0.2">
      <c r="A11" s="16" t="s">
        <v>69</v>
      </c>
      <c r="C11" s="19" t="s">
        <v>18</v>
      </c>
      <c r="D11" s="19"/>
      <c r="E11" s="19"/>
      <c r="F11" s="19"/>
      <c r="G11" s="19"/>
      <c r="H11" s="19"/>
      <c r="I11" s="18"/>
      <c r="J11" s="21" t="s">
        <v>13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s="2" customFormat="1" ht="20.65" customHeight="1" x14ac:dyDescent="0.2">
      <c r="A12" s="207" t="s">
        <v>172</v>
      </c>
      <c r="C12" s="19" t="s">
        <v>6</v>
      </c>
      <c r="D12" s="19"/>
      <c r="E12" s="19"/>
      <c r="F12" s="19"/>
      <c r="G12" s="19"/>
      <c r="H12" s="19"/>
      <c r="I12" s="18"/>
      <c r="J12" s="21" t="s">
        <v>15</v>
      </c>
      <c r="K12" s="21"/>
      <c r="L12" s="20"/>
      <c r="M12" s="20"/>
      <c r="N12" s="20"/>
      <c r="O12" s="20"/>
      <c r="P12" s="20"/>
      <c r="Q12" s="20"/>
      <c r="R12" s="20"/>
      <c r="S12" s="20"/>
    </row>
    <row r="13" spans="1:19" s="2" customFormat="1" ht="20.65" customHeight="1" x14ac:dyDescent="0.2">
      <c r="A13" s="16"/>
      <c r="C13" s="19" t="s">
        <v>7</v>
      </c>
      <c r="D13" s="19"/>
      <c r="E13" s="19"/>
      <c r="F13" s="19"/>
      <c r="G13" s="19"/>
      <c r="H13" s="19"/>
      <c r="I13" s="18"/>
      <c r="J13" s="21" t="s">
        <v>7</v>
      </c>
      <c r="K13" s="21"/>
      <c r="L13" s="20"/>
      <c r="M13" s="20"/>
      <c r="N13" s="20"/>
      <c r="O13" s="20"/>
      <c r="P13" s="20"/>
      <c r="Q13" s="20"/>
      <c r="R13" s="20"/>
      <c r="S13" s="20"/>
    </row>
    <row r="14" spans="1:19" s="2" customFormat="1" ht="20.65" customHeight="1" x14ac:dyDescent="0.2">
      <c r="A14" s="16"/>
      <c r="C14" s="18" t="s">
        <v>8</v>
      </c>
      <c r="D14" s="19"/>
      <c r="E14" s="19"/>
      <c r="F14" s="19"/>
      <c r="G14" s="19"/>
      <c r="H14" s="19"/>
      <c r="I14" s="18"/>
      <c r="J14" s="18" t="s">
        <v>8</v>
      </c>
      <c r="K14" s="20"/>
      <c r="L14" s="21"/>
      <c r="M14" s="21"/>
      <c r="N14" s="21"/>
      <c r="O14" s="21"/>
      <c r="P14" s="21"/>
      <c r="Q14" s="21"/>
      <c r="R14" s="21"/>
      <c r="S14" s="21"/>
    </row>
    <row r="15" spans="1:19" s="2" customFormat="1" ht="20.65" customHeight="1" x14ac:dyDescent="0.2">
      <c r="A15" s="16" t="s">
        <v>94</v>
      </c>
      <c r="C15" s="19" t="s">
        <v>9</v>
      </c>
      <c r="D15" s="19"/>
      <c r="E15" s="19"/>
      <c r="F15" s="19"/>
      <c r="G15" s="19"/>
      <c r="H15" s="19"/>
      <c r="I15" s="18"/>
      <c r="J15" s="22" t="s">
        <v>16</v>
      </c>
      <c r="K15" s="20"/>
      <c r="L15" s="21"/>
      <c r="M15" s="21"/>
      <c r="N15" s="21"/>
      <c r="O15" s="21"/>
      <c r="P15" s="21"/>
      <c r="Q15" s="21"/>
      <c r="R15" s="21"/>
      <c r="S15" s="21"/>
    </row>
    <row r="16" spans="1:19" s="2" customFormat="1" ht="20.65" customHeight="1" x14ac:dyDescent="0.2">
      <c r="A16" s="16"/>
      <c r="C16" s="18" t="s">
        <v>10</v>
      </c>
      <c r="D16" s="19"/>
      <c r="E16" s="19"/>
      <c r="F16" s="19"/>
      <c r="G16" s="19"/>
      <c r="H16" s="19"/>
      <c r="I16" s="19"/>
      <c r="J16" s="20" t="s">
        <v>10</v>
      </c>
      <c r="K16" s="19"/>
      <c r="L16" s="20"/>
      <c r="M16" s="20"/>
      <c r="N16" s="20"/>
      <c r="O16" s="20"/>
      <c r="P16" s="20"/>
      <c r="Q16" s="20"/>
      <c r="R16" s="20"/>
      <c r="S16" s="20"/>
    </row>
    <row r="17" spans="1:19" ht="17.649999999999999" customHeight="1" x14ac:dyDescent="0.2">
      <c r="A17" s="16"/>
      <c r="C17" s="19" t="s">
        <v>11</v>
      </c>
      <c r="D17" s="19"/>
      <c r="E17" s="19"/>
      <c r="F17" s="19"/>
      <c r="G17" s="19"/>
      <c r="H17" s="19"/>
      <c r="I17" s="19"/>
      <c r="J17" s="23" t="s">
        <v>12</v>
      </c>
      <c r="K17" s="19"/>
      <c r="L17" s="20"/>
      <c r="M17" s="20"/>
      <c r="N17" s="20"/>
      <c r="O17" s="20"/>
      <c r="P17" s="20"/>
      <c r="Q17" s="20"/>
      <c r="R17" s="20"/>
      <c r="S17" s="20"/>
    </row>
    <row r="18" spans="1:19" ht="17.649999999999999" customHeight="1" x14ac:dyDescent="0.2">
      <c r="C18" s="18"/>
      <c r="D18" s="19"/>
      <c r="E18" s="19"/>
      <c r="F18" s="19"/>
      <c r="G18" s="19"/>
      <c r="H18" s="19"/>
      <c r="I18" s="19"/>
      <c r="J18" s="20"/>
      <c r="K18" s="19"/>
      <c r="L18" s="19"/>
      <c r="M18" s="19"/>
      <c r="N18" s="19"/>
      <c r="O18" s="19"/>
      <c r="P18" s="19"/>
      <c r="Q18" s="19"/>
      <c r="R18" s="19"/>
      <c r="S18" s="19"/>
    </row>
    <row r="19" spans="1:19" x14ac:dyDescent="0.2">
      <c r="C19" s="19"/>
      <c r="D19" s="19"/>
      <c r="E19" s="19"/>
      <c r="F19" s="19"/>
      <c r="G19" s="19"/>
      <c r="H19" s="19"/>
      <c r="I19" s="19"/>
      <c r="J19" s="23"/>
      <c r="K19" s="19"/>
      <c r="L19" s="19"/>
      <c r="M19" s="19"/>
      <c r="N19" s="19"/>
      <c r="O19" s="19"/>
      <c r="P19" s="19"/>
      <c r="Q19" s="19"/>
      <c r="R19" s="19"/>
      <c r="S19" s="19"/>
    </row>
  </sheetData>
  <hyperlinks>
    <hyperlink ref="A9" location="'TE1-INDIA'!A1" display="(Service to India - TE1)" xr:uid="{AA7E5D06-F3E6-41C3-8A92-B7A8DDCEAC35}"/>
    <hyperlink ref="A10" location="'TE2-INDIA'!A1" display="(Service to India - TE2)" xr:uid="{2598E332-A2B6-4990-AFC1-E7303045C518}"/>
    <hyperlink ref="A11" location="'AR1-RED SEA'!A1" display="(Service to Red Sea - AR1)" xr:uid="{AD489A29-7C21-4B95-966F-017B5E8A7F11}"/>
    <hyperlink ref="A12" location="'AGS-MIDDLE EAST'!A1" display="(Service to Middle East - AGS)" xr:uid="{AEA903E8-224B-4968-8655-6F3706701F12}"/>
    <hyperlink ref="A15" location="'PS3 - INDIA&amp;COLOMBO'!A1" display="(Service to India - Colombo - PS3)" xr:uid="{E70EE7F3-5114-487F-9BD5-D69A69E2F72C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AC652-ED41-4F99-BA4A-BD30F52EBB1A}">
  <dimension ref="A4:N38"/>
  <sheetViews>
    <sheetView view="pageBreakPreview" zoomScale="98" zoomScaleNormal="100" zoomScaleSheetLayoutView="98" workbookViewId="0">
      <selection activeCell="C18" sqref="C18"/>
    </sheetView>
  </sheetViews>
  <sheetFormatPr defaultColWidth="8.7109375" defaultRowHeight="12.75" x14ac:dyDescent="0.2"/>
  <cols>
    <col min="1" max="1" width="5.7109375" style="38" customWidth="1"/>
    <col min="2" max="2" width="17.42578125" style="38" customWidth="1"/>
    <col min="3" max="6" width="10.28515625" style="38" customWidth="1"/>
    <col min="7" max="7" width="15.7109375" style="38" customWidth="1"/>
    <col min="8" max="8" width="10.85546875" style="38" hidden="1" customWidth="1"/>
    <col min="9" max="9" width="10.85546875" style="38" customWidth="1"/>
    <col min="10" max="10" width="10.28515625" style="38" customWidth="1"/>
    <col min="11" max="11" width="10.28515625" style="38" hidden="1" customWidth="1"/>
    <col min="12" max="12" width="18.140625" style="38" customWidth="1"/>
    <col min="13" max="14" width="10.28515625" style="38" customWidth="1"/>
    <col min="15" max="16384" width="8.7109375" style="38"/>
  </cols>
  <sheetData>
    <row r="4" spans="1:14" ht="23.25" x14ac:dyDescent="0.35">
      <c r="E4" s="41"/>
      <c r="F4" s="48" t="s">
        <v>57</v>
      </c>
      <c r="M4" s="50" t="s">
        <v>70</v>
      </c>
    </row>
    <row r="6" spans="1:14" ht="13.5" thickBot="1" x14ac:dyDescent="0.25"/>
    <row r="7" spans="1:14" s="40" customFormat="1" ht="19.899999999999999" customHeight="1" x14ac:dyDescent="0.2">
      <c r="A7" s="210" t="s">
        <v>54</v>
      </c>
      <c r="B7" s="212" t="s">
        <v>96</v>
      </c>
      <c r="C7" s="212" t="s">
        <v>97</v>
      </c>
      <c r="D7" s="212" t="s">
        <v>0</v>
      </c>
      <c r="E7" s="129" t="s">
        <v>1</v>
      </c>
      <c r="F7" s="129" t="s">
        <v>20</v>
      </c>
      <c r="G7" s="214" t="s">
        <v>21</v>
      </c>
      <c r="H7" s="214" t="s">
        <v>47</v>
      </c>
      <c r="I7" s="212" t="s">
        <v>97</v>
      </c>
      <c r="J7" s="214" t="s">
        <v>0</v>
      </c>
      <c r="K7" s="131" t="s">
        <v>20</v>
      </c>
      <c r="L7" s="131" t="s">
        <v>1</v>
      </c>
      <c r="M7" s="208" t="s">
        <v>20</v>
      </c>
      <c r="N7" s="209"/>
    </row>
    <row r="8" spans="1:14" s="40" customFormat="1" ht="19.899999999999999" customHeight="1" x14ac:dyDescent="0.2">
      <c r="A8" s="211"/>
      <c r="B8" s="213"/>
      <c r="C8" s="213"/>
      <c r="D8" s="213"/>
      <c r="E8" s="128" t="s">
        <v>22</v>
      </c>
      <c r="F8" s="128" t="s">
        <v>23</v>
      </c>
      <c r="G8" s="215"/>
      <c r="H8" s="215"/>
      <c r="I8" s="213"/>
      <c r="J8" s="215"/>
      <c r="K8" s="215" t="s">
        <v>53</v>
      </c>
      <c r="L8" s="215"/>
      <c r="M8" s="126" t="s">
        <v>56</v>
      </c>
      <c r="N8" s="173" t="s">
        <v>55</v>
      </c>
    </row>
    <row r="9" spans="1:14" ht="27" customHeight="1" x14ac:dyDescent="0.2">
      <c r="A9" s="174">
        <v>1</v>
      </c>
      <c r="B9" s="169" t="s">
        <v>155</v>
      </c>
      <c r="C9" s="101" t="s">
        <v>26</v>
      </c>
      <c r="D9" s="111">
        <v>45</v>
      </c>
      <c r="E9" s="99">
        <v>43469</v>
      </c>
      <c r="F9" s="98">
        <f>E9+6</f>
        <v>43475</v>
      </c>
      <c r="G9" s="100" t="s">
        <v>134</v>
      </c>
      <c r="H9" s="101" t="s">
        <v>48</v>
      </c>
      <c r="I9" s="185" t="s">
        <v>132</v>
      </c>
      <c r="J9" s="163">
        <v>9101</v>
      </c>
      <c r="K9" s="102">
        <v>43259</v>
      </c>
      <c r="L9" s="102">
        <f>F9+3</f>
        <v>43478</v>
      </c>
      <c r="M9" s="102">
        <f>L9+5</f>
        <v>43483</v>
      </c>
      <c r="N9" s="175">
        <f>L9+6</f>
        <v>43484</v>
      </c>
    </row>
    <row r="10" spans="1:14" ht="27" customHeight="1" x14ac:dyDescent="0.2">
      <c r="A10" s="174">
        <v>2</v>
      </c>
      <c r="B10" s="169" t="s">
        <v>25</v>
      </c>
      <c r="C10" s="101" t="s">
        <v>160</v>
      </c>
      <c r="D10" s="111">
        <v>15</v>
      </c>
      <c r="E10" s="99">
        <f>E9+7</f>
        <v>43476</v>
      </c>
      <c r="F10" s="99">
        <f>F9+7</f>
        <v>43482</v>
      </c>
      <c r="G10" s="100" t="s">
        <v>163</v>
      </c>
      <c r="H10" s="101" t="s">
        <v>132</v>
      </c>
      <c r="I10" s="185" t="s">
        <v>161</v>
      </c>
      <c r="J10" s="163">
        <v>41</v>
      </c>
      <c r="K10" s="102">
        <v>43266</v>
      </c>
      <c r="L10" s="102">
        <f>L9+7</f>
        <v>43485</v>
      </c>
      <c r="M10" s="102">
        <f>M9+7</f>
        <v>43490</v>
      </c>
      <c r="N10" s="175">
        <f>N9+7</f>
        <v>43491</v>
      </c>
    </row>
    <row r="11" spans="1:14" ht="27" customHeight="1" x14ac:dyDescent="0.2">
      <c r="A11" s="174">
        <v>3</v>
      </c>
      <c r="B11" s="169" t="s">
        <v>155</v>
      </c>
      <c r="C11" s="101" t="s">
        <v>26</v>
      </c>
      <c r="D11" s="111">
        <v>46</v>
      </c>
      <c r="E11" s="99">
        <f t="shared" ref="E11:E27" si="0">E10+7</f>
        <v>43483</v>
      </c>
      <c r="F11" s="99">
        <f t="shared" ref="F11:F27" si="1">F10+7</f>
        <v>43489</v>
      </c>
      <c r="G11" s="100" t="s">
        <v>164</v>
      </c>
      <c r="H11" s="101" t="s">
        <v>133</v>
      </c>
      <c r="I11" s="185" t="s">
        <v>162</v>
      </c>
      <c r="J11" s="163">
        <v>5</v>
      </c>
      <c r="K11" s="102">
        <v>43273</v>
      </c>
      <c r="L11" s="102">
        <f t="shared" ref="L11" si="2">F11+3</f>
        <v>43492</v>
      </c>
      <c r="M11" s="102">
        <f t="shared" ref="M11" si="3">L11+5</f>
        <v>43497</v>
      </c>
      <c r="N11" s="175">
        <f t="shared" ref="N11" si="4">L11+6</f>
        <v>43498</v>
      </c>
    </row>
    <row r="12" spans="1:14" ht="27" customHeight="1" x14ac:dyDescent="0.2">
      <c r="A12" s="174">
        <v>4</v>
      </c>
      <c r="B12" s="169" t="s">
        <v>25</v>
      </c>
      <c r="C12" s="101" t="s">
        <v>160</v>
      </c>
      <c r="D12" s="111">
        <v>16</v>
      </c>
      <c r="E12" s="99">
        <f t="shared" si="0"/>
        <v>43490</v>
      </c>
      <c r="F12" s="99">
        <f t="shared" si="1"/>
        <v>43496</v>
      </c>
      <c r="G12" s="100" t="s">
        <v>134</v>
      </c>
      <c r="H12" s="101" t="s">
        <v>48</v>
      </c>
      <c r="I12" s="185" t="s">
        <v>132</v>
      </c>
      <c r="J12" s="163">
        <v>9102</v>
      </c>
      <c r="K12" s="102">
        <v>43280</v>
      </c>
      <c r="L12" s="102">
        <f t="shared" ref="L12" si="5">L11+7</f>
        <v>43499</v>
      </c>
      <c r="M12" s="102">
        <f t="shared" ref="M12" si="6">M11+7</f>
        <v>43504</v>
      </c>
      <c r="N12" s="175">
        <f t="shared" ref="N12" si="7">N11+7</f>
        <v>43505</v>
      </c>
    </row>
    <row r="13" spans="1:14" ht="27" customHeight="1" x14ac:dyDescent="0.2">
      <c r="A13" s="174">
        <v>5</v>
      </c>
      <c r="B13" s="169" t="s">
        <v>155</v>
      </c>
      <c r="C13" s="101" t="s">
        <v>26</v>
      </c>
      <c r="D13" s="111">
        <v>47</v>
      </c>
      <c r="E13" s="99">
        <f t="shared" si="0"/>
        <v>43497</v>
      </c>
      <c r="F13" s="99">
        <f t="shared" si="1"/>
        <v>43503</v>
      </c>
      <c r="G13" s="100" t="s">
        <v>163</v>
      </c>
      <c r="H13" s="101" t="s">
        <v>132</v>
      </c>
      <c r="I13" s="185" t="s">
        <v>161</v>
      </c>
      <c r="J13" s="163">
        <v>42</v>
      </c>
      <c r="K13" s="102">
        <f t="shared" ref="K13:N20" si="8">K12+7</f>
        <v>43287</v>
      </c>
      <c r="L13" s="102">
        <f t="shared" ref="L13" si="9">F13+3</f>
        <v>43506</v>
      </c>
      <c r="M13" s="102">
        <f t="shared" ref="M13" si="10">L13+5</f>
        <v>43511</v>
      </c>
      <c r="N13" s="175">
        <f t="shared" ref="N13" si="11">L13+6</f>
        <v>43512</v>
      </c>
    </row>
    <row r="14" spans="1:14" ht="27" customHeight="1" x14ac:dyDescent="0.2">
      <c r="A14" s="174">
        <v>6</v>
      </c>
      <c r="B14" s="169" t="s">
        <v>25</v>
      </c>
      <c r="C14" s="101" t="s">
        <v>160</v>
      </c>
      <c r="D14" s="111">
        <v>17</v>
      </c>
      <c r="E14" s="99">
        <f t="shared" si="0"/>
        <v>43504</v>
      </c>
      <c r="F14" s="99">
        <f t="shared" si="1"/>
        <v>43510</v>
      </c>
      <c r="G14" s="100" t="s">
        <v>164</v>
      </c>
      <c r="H14" s="101" t="s">
        <v>133</v>
      </c>
      <c r="I14" s="185" t="s">
        <v>162</v>
      </c>
      <c r="J14" s="163">
        <v>6</v>
      </c>
      <c r="K14" s="102">
        <f t="shared" si="8"/>
        <v>43294</v>
      </c>
      <c r="L14" s="102">
        <f t="shared" si="8"/>
        <v>43513</v>
      </c>
      <c r="M14" s="102">
        <f t="shared" si="8"/>
        <v>43518</v>
      </c>
      <c r="N14" s="175">
        <f t="shared" si="8"/>
        <v>43519</v>
      </c>
    </row>
    <row r="15" spans="1:14" ht="27" customHeight="1" x14ac:dyDescent="0.2">
      <c r="A15" s="174">
        <v>7</v>
      </c>
      <c r="B15" s="169" t="s">
        <v>155</v>
      </c>
      <c r="C15" s="101" t="s">
        <v>26</v>
      </c>
      <c r="D15" s="111">
        <v>48</v>
      </c>
      <c r="E15" s="99">
        <f t="shared" si="0"/>
        <v>43511</v>
      </c>
      <c r="F15" s="99">
        <f t="shared" si="1"/>
        <v>43517</v>
      </c>
      <c r="G15" s="100" t="s">
        <v>134</v>
      </c>
      <c r="H15" s="101" t="s">
        <v>48</v>
      </c>
      <c r="I15" s="185" t="s">
        <v>132</v>
      </c>
      <c r="J15" s="163">
        <v>9103</v>
      </c>
      <c r="K15" s="102">
        <f t="shared" si="8"/>
        <v>43301</v>
      </c>
      <c r="L15" s="102">
        <f t="shared" ref="L15" si="12">F15+3</f>
        <v>43520</v>
      </c>
      <c r="M15" s="102">
        <f t="shared" ref="M15" si="13">L15+5</f>
        <v>43525</v>
      </c>
      <c r="N15" s="175">
        <f t="shared" ref="N15" si="14">L15+6</f>
        <v>43526</v>
      </c>
    </row>
    <row r="16" spans="1:14" ht="27" customHeight="1" x14ac:dyDescent="0.2">
      <c r="A16" s="174">
        <v>8</v>
      </c>
      <c r="B16" s="169" t="s">
        <v>25</v>
      </c>
      <c r="C16" s="101" t="s">
        <v>160</v>
      </c>
      <c r="D16" s="111">
        <v>18</v>
      </c>
      <c r="E16" s="99">
        <f t="shared" si="0"/>
        <v>43518</v>
      </c>
      <c r="F16" s="99">
        <f t="shared" si="1"/>
        <v>43524</v>
      </c>
      <c r="G16" s="100" t="s">
        <v>163</v>
      </c>
      <c r="H16" s="101" t="s">
        <v>132</v>
      </c>
      <c r="I16" s="185" t="s">
        <v>161</v>
      </c>
      <c r="J16" s="163">
        <v>43</v>
      </c>
      <c r="K16" s="102">
        <f t="shared" si="8"/>
        <v>43308</v>
      </c>
      <c r="L16" s="102">
        <f t="shared" si="8"/>
        <v>43527</v>
      </c>
      <c r="M16" s="102">
        <f t="shared" si="8"/>
        <v>43532</v>
      </c>
      <c r="N16" s="175">
        <f t="shared" si="8"/>
        <v>43533</v>
      </c>
    </row>
    <row r="17" spans="1:14" ht="27" customHeight="1" x14ac:dyDescent="0.2">
      <c r="A17" s="174">
        <v>9</v>
      </c>
      <c r="B17" s="169" t="s">
        <v>155</v>
      </c>
      <c r="C17" s="101" t="s">
        <v>26</v>
      </c>
      <c r="D17" s="111">
        <v>49</v>
      </c>
      <c r="E17" s="99">
        <f t="shared" si="0"/>
        <v>43525</v>
      </c>
      <c r="F17" s="99">
        <f t="shared" si="1"/>
        <v>43531</v>
      </c>
      <c r="G17" s="100" t="s">
        <v>164</v>
      </c>
      <c r="H17" s="101" t="s">
        <v>133</v>
      </c>
      <c r="I17" s="185" t="s">
        <v>162</v>
      </c>
      <c r="J17" s="163">
        <v>7</v>
      </c>
      <c r="K17" s="102">
        <f t="shared" si="8"/>
        <v>43315</v>
      </c>
      <c r="L17" s="102">
        <f t="shared" ref="L17" si="15">F17+3</f>
        <v>43534</v>
      </c>
      <c r="M17" s="102">
        <f t="shared" ref="M17" si="16">L17+5</f>
        <v>43539</v>
      </c>
      <c r="N17" s="175">
        <f t="shared" ref="N17" si="17">L17+6</f>
        <v>43540</v>
      </c>
    </row>
    <row r="18" spans="1:14" ht="27" customHeight="1" x14ac:dyDescent="0.2">
      <c r="A18" s="174">
        <v>10</v>
      </c>
      <c r="B18" s="169" t="s">
        <v>25</v>
      </c>
      <c r="C18" s="101" t="s">
        <v>160</v>
      </c>
      <c r="D18" s="111">
        <v>19</v>
      </c>
      <c r="E18" s="99">
        <f t="shared" si="0"/>
        <v>43532</v>
      </c>
      <c r="F18" s="99">
        <f t="shared" si="1"/>
        <v>43538</v>
      </c>
      <c r="G18" s="100" t="s">
        <v>134</v>
      </c>
      <c r="H18" s="101" t="s">
        <v>48</v>
      </c>
      <c r="I18" s="185" t="s">
        <v>132</v>
      </c>
      <c r="J18" s="163">
        <v>9104</v>
      </c>
      <c r="K18" s="102">
        <f t="shared" si="8"/>
        <v>43322</v>
      </c>
      <c r="L18" s="102">
        <f t="shared" si="8"/>
        <v>43541</v>
      </c>
      <c r="M18" s="102">
        <f t="shared" si="8"/>
        <v>43546</v>
      </c>
      <c r="N18" s="175">
        <f t="shared" si="8"/>
        <v>43547</v>
      </c>
    </row>
    <row r="19" spans="1:14" ht="27" customHeight="1" x14ac:dyDescent="0.2">
      <c r="A19" s="174">
        <v>11</v>
      </c>
      <c r="B19" s="169" t="s">
        <v>155</v>
      </c>
      <c r="C19" s="101" t="s">
        <v>26</v>
      </c>
      <c r="D19" s="111">
        <v>50</v>
      </c>
      <c r="E19" s="99">
        <f t="shared" si="0"/>
        <v>43539</v>
      </c>
      <c r="F19" s="99">
        <f t="shared" si="1"/>
        <v>43545</v>
      </c>
      <c r="G19" s="100" t="s">
        <v>163</v>
      </c>
      <c r="H19" s="101" t="s">
        <v>132</v>
      </c>
      <c r="I19" s="185" t="s">
        <v>161</v>
      </c>
      <c r="J19" s="163">
        <v>44</v>
      </c>
      <c r="K19" s="102">
        <f t="shared" si="8"/>
        <v>43329</v>
      </c>
      <c r="L19" s="102">
        <f t="shared" ref="L19" si="18">F19+3</f>
        <v>43548</v>
      </c>
      <c r="M19" s="102">
        <f t="shared" ref="M19" si="19">L19+5</f>
        <v>43553</v>
      </c>
      <c r="N19" s="175">
        <f t="shared" ref="N19" si="20">L19+6</f>
        <v>43554</v>
      </c>
    </row>
    <row r="20" spans="1:14" ht="27" customHeight="1" x14ac:dyDescent="0.2">
      <c r="A20" s="174">
        <v>12</v>
      </c>
      <c r="B20" s="169" t="s">
        <v>25</v>
      </c>
      <c r="C20" s="101" t="s">
        <v>160</v>
      </c>
      <c r="D20" s="111">
        <v>20</v>
      </c>
      <c r="E20" s="99">
        <f t="shared" si="0"/>
        <v>43546</v>
      </c>
      <c r="F20" s="99">
        <f t="shared" si="1"/>
        <v>43552</v>
      </c>
      <c r="G20" s="100" t="s">
        <v>164</v>
      </c>
      <c r="H20" s="101" t="s">
        <v>133</v>
      </c>
      <c r="I20" s="185" t="s">
        <v>162</v>
      </c>
      <c r="J20" s="158">
        <v>8</v>
      </c>
      <c r="K20" s="102">
        <f t="shared" si="8"/>
        <v>43336</v>
      </c>
      <c r="L20" s="102">
        <f t="shared" si="8"/>
        <v>43555</v>
      </c>
      <c r="M20" s="102">
        <f t="shared" si="8"/>
        <v>43560</v>
      </c>
      <c r="N20" s="175">
        <f t="shared" si="8"/>
        <v>43561</v>
      </c>
    </row>
    <row r="21" spans="1:14" ht="27" customHeight="1" x14ac:dyDescent="0.2">
      <c r="A21" s="174">
        <v>13</v>
      </c>
      <c r="B21" s="169" t="s">
        <v>155</v>
      </c>
      <c r="C21" s="93" t="s">
        <v>26</v>
      </c>
      <c r="D21" s="177">
        <v>51</v>
      </c>
      <c r="E21" s="95">
        <f t="shared" si="0"/>
        <v>43553</v>
      </c>
      <c r="F21" s="95">
        <f t="shared" si="1"/>
        <v>43559</v>
      </c>
      <c r="G21" s="100" t="s">
        <v>134</v>
      </c>
      <c r="H21" s="93" t="s">
        <v>48</v>
      </c>
      <c r="I21" s="93" t="s">
        <v>132</v>
      </c>
      <c r="J21" s="163">
        <v>9105</v>
      </c>
      <c r="K21" s="92">
        <f t="shared" ref="K21" si="21">K20+7</f>
        <v>43343</v>
      </c>
      <c r="L21" s="102">
        <f t="shared" ref="L21" si="22">F21+3</f>
        <v>43562</v>
      </c>
      <c r="M21" s="102">
        <f t="shared" ref="M21" si="23">L21+5</f>
        <v>43567</v>
      </c>
      <c r="N21" s="175">
        <f t="shared" ref="N21" si="24">L21+6</f>
        <v>43568</v>
      </c>
    </row>
    <row r="22" spans="1:14" ht="27" customHeight="1" x14ac:dyDescent="0.2">
      <c r="A22" s="174">
        <v>14</v>
      </c>
      <c r="B22" s="169" t="s">
        <v>25</v>
      </c>
      <c r="C22" s="93" t="s">
        <v>160</v>
      </c>
      <c r="D22" s="177">
        <v>21</v>
      </c>
      <c r="E22" s="99">
        <f t="shared" si="0"/>
        <v>43560</v>
      </c>
      <c r="F22" s="99">
        <f t="shared" si="1"/>
        <v>43566</v>
      </c>
      <c r="G22" s="100" t="s">
        <v>163</v>
      </c>
      <c r="H22" s="93"/>
      <c r="I22" s="93" t="s">
        <v>161</v>
      </c>
      <c r="J22" s="163">
        <v>45</v>
      </c>
      <c r="K22" s="92"/>
      <c r="L22" s="102">
        <f t="shared" ref="L22" si="25">L21+7</f>
        <v>43569</v>
      </c>
      <c r="M22" s="102">
        <f t="shared" ref="M22" si="26">M21+7</f>
        <v>43574</v>
      </c>
      <c r="N22" s="175">
        <f t="shared" ref="N22" si="27">N21+7</f>
        <v>43575</v>
      </c>
    </row>
    <row r="23" spans="1:14" ht="27" customHeight="1" x14ac:dyDescent="0.2">
      <c r="A23" s="174">
        <v>15</v>
      </c>
      <c r="B23" s="169" t="s">
        <v>155</v>
      </c>
      <c r="C23" s="93" t="s">
        <v>26</v>
      </c>
      <c r="D23" s="177">
        <v>52</v>
      </c>
      <c r="E23" s="95">
        <f t="shared" si="0"/>
        <v>43567</v>
      </c>
      <c r="F23" s="95">
        <f t="shared" si="1"/>
        <v>43573</v>
      </c>
      <c r="G23" s="100" t="s">
        <v>164</v>
      </c>
      <c r="H23" s="93"/>
      <c r="I23" s="93" t="s">
        <v>162</v>
      </c>
      <c r="J23" s="163">
        <v>9</v>
      </c>
      <c r="K23" s="92"/>
      <c r="L23" s="102">
        <f t="shared" ref="L23" si="28">F23+3</f>
        <v>43576</v>
      </c>
      <c r="M23" s="102">
        <f t="shared" ref="M23" si="29">L23+5</f>
        <v>43581</v>
      </c>
      <c r="N23" s="175">
        <f t="shared" ref="N23" si="30">L23+6</f>
        <v>43582</v>
      </c>
    </row>
    <row r="24" spans="1:14" ht="27" customHeight="1" x14ac:dyDescent="0.2">
      <c r="A24" s="174">
        <v>16</v>
      </c>
      <c r="B24" s="169" t="s">
        <v>25</v>
      </c>
      <c r="C24" s="93" t="s">
        <v>160</v>
      </c>
      <c r="D24" s="177">
        <v>22</v>
      </c>
      <c r="E24" s="99">
        <f t="shared" si="0"/>
        <v>43574</v>
      </c>
      <c r="F24" s="99">
        <f t="shared" si="1"/>
        <v>43580</v>
      </c>
      <c r="G24" s="100" t="s">
        <v>134</v>
      </c>
      <c r="H24" s="93"/>
      <c r="I24" s="93" t="s">
        <v>132</v>
      </c>
      <c r="J24" s="163">
        <v>9106</v>
      </c>
      <c r="K24" s="92"/>
      <c r="L24" s="102">
        <f t="shared" ref="L24" si="31">L23+7</f>
        <v>43583</v>
      </c>
      <c r="M24" s="102">
        <f t="shared" ref="M24" si="32">M23+7</f>
        <v>43588</v>
      </c>
      <c r="N24" s="175">
        <f t="shared" ref="N24" si="33">N23+7</f>
        <v>43589</v>
      </c>
    </row>
    <row r="25" spans="1:14" ht="27" customHeight="1" x14ac:dyDescent="0.2">
      <c r="A25" s="174">
        <v>17</v>
      </c>
      <c r="B25" s="169" t="s">
        <v>155</v>
      </c>
      <c r="C25" s="183" t="s">
        <v>26</v>
      </c>
      <c r="D25" s="184">
        <v>53</v>
      </c>
      <c r="E25" s="95">
        <f t="shared" si="0"/>
        <v>43581</v>
      </c>
      <c r="F25" s="95">
        <f t="shared" si="1"/>
        <v>43587</v>
      </c>
      <c r="G25" s="100" t="s">
        <v>163</v>
      </c>
      <c r="H25" s="93"/>
      <c r="I25" s="93" t="s">
        <v>161</v>
      </c>
      <c r="J25" s="163">
        <v>46</v>
      </c>
      <c r="K25" s="92"/>
      <c r="L25" s="102">
        <f t="shared" ref="L25" si="34">F25+3</f>
        <v>43590</v>
      </c>
      <c r="M25" s="102">
        <f t="shared" ref="M25" si="35">L25+5</f>
        <v>43595</v>
      </c>
      <c r="N25" s="175">
        <f t="shared" ref="N25" si="36">L25+6</f>
        <v>43596</v>
      </c>
    </row>
    <row r="26" spans="1:14" ht="27" customHeight="1" x14ac:dyDescent="0.2">
      <c r="A26" s="182">
        <v>18</v>
      </c>
      <c r="B26" s="96" t="s">
        <v>25</v>
      </c>
      <c r="C26" s="93" t="s">
        <v>160</v>
      </c>
      <c r="D26" s="177">
        <v>23</v>
      </c>
      <c r="E26" s="99">
        <f t="shared" si="0"/>
        <v>43588</v>
      </c>
      <c r="F26" s="99">
        <f t="shared" si="1"/>
        <v>43594</v>
      </c>
      <c r="G26" s="100" t="s">
        <v>164</v>
      </c>
      <c r="H26" s="93"/>
      <c r="I26" s="93" t="s">
        <v>162</v>
      </c>
      <c r="J26" s="163">
        <v>10</v>
      </c>
      <c r="K26" s="92"/>
      <c r="L26" s="102">
        <f t="shared" ref="L26" si="37">L25+7</f>
        <v>43597</v>
      </c>
      <c r="M26" s="102">
        <f t="shared" ref="M26" si="38">M25+7</f>
        <v>43602</v>
      </c>
      <c r="N26" s="175">
        <f t="shared" ref="N26" si="39">N25+7</f>
        <v>43603</v>
      </c>
    </row>
    <row r="27" spans="1:14" ht="27" customHeight="1" x14ac:dyDescent="0.2">
      <c r="A27" s="182">
        <v>19</v>
      </c>
      <c r="B27" s="96" t="s">
        <v>155</v>
      </c>
      <c r="C27" s="93" t="s">
        <v>26</v>
      </c>
      <c r="D27" s="177">
        <v>54</v>
      </c>
      <c r="E27" s="95">
        <f t="shared" si="0"/>
        <v>43595</v>
      </c>
      <c r="F27" s="95">
        <f t="shared" si="1"/>
        <v>43601</v>
      </c>
      <c r="G27" s="95" t="s">
        <v>134</v>
      </c>
      <c r="H27" s="93"/>
      <c r="I27" s="93" t="s">
        <v>132</v>
      </c>
      <c r="J27" s="163">
        <v>9107</v>
      </c>
      <c r="K27" s="92"/>
      <c r="L27" s="92">
        <f t="shared" ref="L27" si="40">F27+3</f>
        <v>43604</v>
      </c>
      <c r="M27" s="92">
        <f t="shared" ref="M27" si="41">L27+5</f>
        <v>43609</v>
      </c>
      <c r="N27" s="92">
        <f t="shared" ref="N27" si="42">L27+6</f>
        <v>43610</v>
      </c>
    </row>
    <row r="29" spans="1:14" s="26" customFormat="1" ht="15.75" x14ac:dyDescent="0.25">
      <c r="A29" s="6" t="s">
        <v>143</v>
      </c>
      <c r="B29" s="7"/>
      <c r="C29" s="8"/>
      <c r="D29" s="8"/>
      <c r="E29" s="8"/>
    </row>
    <row r="30" spans="1:14" s="26" customFormat="1" ht="15.75" x14ac:dyDescent="0.25">
      <c r="A30" s="9" t="s">
        <v>98</v>
      </c>
      <c r="B30" s="10"/>
      <c r="C30" s="11"/>
      <c r="D30" s="11"/>
      <c r="E30" s="11" t="s">
        <v>2</v>
      </c>
      <c r="F30" s="30"/>
      <c r="G30" s="11"/>
    </row>
    <row r="31" spans="1:14" s="26" customFormat="1" ht="15" customHeight="1" x14ac:dyDescent="0.25">
      <c r="A31" s="12" t="s">
        <v>99</v>
      </c>
      <c r="B31" s="9"/>
      <c r="C31" s="9"/>
      <c r="D31" s="9"/>
      <c r="E31" s="9" t="s">
        <v>38</v>
      </c>
      <c r="F31" s="30"/>
      <c r="G31" s="11"/>
    </row>
    <row r="32" spans="1:14" s="26" customFormat="1" ht="15.75" x14ac:dyDescent="0.25">
      <c r="A32" s="9" t="s">
        <v>100</v>
      </c>
      <c r="B32" s="14"/>
      <c r="C32" s="9"/>
      <c r="D32" s="9"/>
      <c r="E32" s="42" t="s">
        <v>39</v>
      </c>
      <c r="F32" s="30"/>
      <c r="G32" s="9"/>
    </row>
    <row r="33" spans="1:7" s="26" customFormat="1" ht="15.75" x14ac:dyDescent="0.25">
      <c r="A33" s="12" t="s">
        <v>101</v>
      </c>
      <c r="B33" s="13"/>
      <c r="C33" s="9"/>
      <c r="D33" s="9"/>
      <c r="E33" s="34" t="s">
        <v>40</v>
      </c>
      <c r="F33" s="30"/>
      <c r="G33" s="42"/>
    </row>
    <row r="34" spans="1:7" s="26" customFormat="1" ht="15.75" x14ac:dyDescent="0.25">
      <c r="A34" s="9" t="s">
        <v>102</v>
      </c>
      <c r="B34" s="9"/>
      <c r="C34" s="9"/>
      <c r="D34" s="9"/>
      <c r="E34" s="35" t="s">
        <v>41</v>
      </c>
      <c r="F34" s="30"/>
      <c r="G34" s="34"/>
    </row>
    <row r="35" spans="1:7" s="26" customFormat="1" ht="15.75" x14ac:dyDescent="0.25">
      <c r="A35" s="12" t="s">
        <v>103</v>
      </c>
      <c r="B35" s="9"/>
      <c r="C35" s="9"/>
      <c r="D35" s="9"/>
      <c r="E35" s="36" t="s">
        <v>42</v>
      </c>
      <c r="F35" s="30"/>
      <c r="G35" s="35"/>
    </row>
    <row r="36" spans="1:7" s="26" customFormat="1" ht="15.75" x14ac:dyDescent="0.25">
      <c r="A36" s="30" t="s">
        <v>104</v>
      </c>
      <c r="B36" s="30"/>
      <c r="C36" s="30"/>
      <c r="D36" s="30"/>
      <c r="E36" s="37" t="s">
        <v>44</v>
      </c>
      <c r="F36" s="30"/>
      <c r="G36" s="30"/>
    </row>
    <row r="37" spans="1:7" s="26" customFormat="1" ht="15.75" x14ac:dyDescent="0.25">
      <c r="A37" s="30" t="s">
        <v>105</v>
      </c>
      <c r="B37" s="30"/>
      <c r="C37" s="30"/>
      <c r="D37" s="30"/>
      <c r="E37" s="30" t="s">
        <v>45</v>
      </c>
      <c r="F37" s="30"/>
      <c r="G37" s="30"/>
    </row>
    <row r="38" spans="1:7" s="26" customFormat="1" ht="15.75" x14ac:dyDescent="0.25">
      <c r="A38" s="30"/>
      <c r="B38" s="30"/>
      <c r="C38" s="30"/>
      <c r="D38" s="30"/>
      <c r="E38" s="30" t="s">
        <v>46</v>
      </c>
      <c r="F38" s="30"/>
      <c r="G38" s="30"/>
    </row>
  </sheetData>
  <mergeCells count="10">
    <mergeCell ref="M7:N7"/>
    <mergeCell ref="A7:A8"/>
    <mergeCell ref="D7:D8"/>
    <mergeCell ref="C7:C8"/>
    <mergeCell ref="B7:B8"/>
    <mergeCell ref="J7:J8"/>
    <mergeCell ref="H7:H8"/>
    <mergeCell ref="K8:L8"/>
    <mergeCell ref="G7:G8"/>
    <mergeCell ref="I7:I8"/>
  </mergeCells>
  <hyperlinks>
    <hyperlink ref="M4" location="MAIN!A1" display="BACK TO MAIN" xr:uid="{A1A6C558-5023-46AD-858F-624A857DAB38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21D7F-1901-45F3-925E-6C2D2A451848}">
  <sheetPr>
    <tabColor rgb="FFCCD3D1"/>
  </sheetPr>
  <dimension ref="A1:K41"/>
  <sheetViews>
    <sheetView view="pageBreakPreview" zoomScale="80" zoomScaleNormal="80" zoomScaleSheetLayoutView="80" workbookViewId="0"/>
  </sheetViews>
  <sheetFormatPr defaultRowHeight="15" x14ac:dyDescent="0.2"/>
  <cols>
    <col min="1" max="1" width="17.7109375" style="26" customWidth="1"/>
    <col min="2" max="2" width="16.140625" style="26" customWidth="1"/>
    <col min="3" max="3" width="8.7109375" style="26" customWidth="1"/>
    <col min="4" max="4" width="14.28515625" style="26" customWidth="1"/>
    <col min="5" max="5" width="17.42578125" style="26" customWidth="1"/>
    <col min="6" max="6" width="17.7109375" style="26" bestFit="1" customWidth="1"/>
    <col min="7" max="7" width="22" style="26" hidden="1" customWidth="1"/>
    <col min="8" max="8" width="22" style="26" customWidth="1"/>
    <col min="9" max="9" width="9.85546875" style="26" customWidth="1"/>
    <col min="10" max="10" width="14.140625" style="26" bestFit="1" customWidth="1"/>
    <col min="11" max="11" width="11.140625" style="26" bestFit="1" customWidth="1"/>
    <col min="12" max="242" width="8.7109375" style="26"/>
    <col min="243" max="243" width="10.42578125" style="26" customWidth="1"/>
    <col min="244" max="244" width="26.5703125" style="26" customWidth="1"/>
    <col min="245" max="246" width="12.5703125" style="26" customWidth="1"/>
    <col min="247" max="247" width="15" style="26" customWidth="1"/>
    <col min="248" max="248" width="11.28515625" style="26" customWidth="1"/>
    <col min="249" max="249" width="12" style="26" customWidth="1"/>
    <col min="250" max="250" width="34.28515625" style="26" customWidth="1"/>
    <col min="251" max="251" width="9.7109375" style="26" customWidth="1"/>
    <col min="252" max="252" width="8.7109375" style="26"/>
    <col min="253" max="253" width="14.5703125" style="26" customWidth="1"/>
    <col min="254" max="254" width="12" style="26" customWidth="1"/>
    <col min="255" max="255" width="10.7109375" style="26" customWidth="1"/>
    <col min="256" max="256" width="18" style="26" customWidth="1"/>
    <col min="257" max="257" width="16.28515625" style="26" customWidth="1"/>
    <col min="258" max="498" width="8.7109375" style="26"/>
    <col min="499" max="499" width="10.42578125" style="26" customWidth="1"/>
    <col min="500" max="500" width="26.5703125" style="26" customWidth="1"/>
    <col min="501" max="502" width="12.5703125" style="26" customWidth="1"/>
    <col min="503" max="503" width="15" style="26" customWidth="1"/>
    <col min="504" max="504" width="11.28515625" style="26" customWidth="1"/>
    <col min="505" max="505" width="12" style="26" customWidth="1"/>
    <col min="506" max="506" width="34.28515625" style="26" customWidth="1"/>
    <col min="507" max="507" width="9.7109375" style="26" customWidth="1"/>
    <col min="508" max="508" width="8.7109375" style="26"/>
    <col min="509" max="509" width="14.5703125" style="26" customWidth="1"/>
    <col min="510" max="510" width="12" style="26" customWidth="1"/>
    <col min="511" max="511" width="10.7109375" style="26" customWidth="1"/>
    <col min="512" max="512" width="18" style="26" customWidth="1"/>
    <col min="513" max="513" width="16.28515625" style="26" customWidth="1"/>
    <col min="514" max="754" width="8.7109375" style="26"/>
    <col min="755" max="755" width="10.42578125" style="26" customWidth="1"/>
    <col min="756" max="756" width="26.5703125" style="26" customWidth="1"/>
    <col min="757" max="758" width="12.5703125" style="26" customWidth="1"/>
    <col min="759" max="759" width="15" style="26" customWidth="1"/>
    <col min="760" max="760" width="11.28515625" style="26" customWidth="1"/>
    <col min="761" max="761" width="12" style="26" customWidth="1"/>
    <col min="762" max="762" width="34.28515625" style="26" customWidth="1"/>
    <col min="763" max="763" width="9.7109375" style="26" customWidth="1"/>
    <col min="764" max="764" width="8.7109375" style="26"/>
    <col min="765" max="765" width="14.5703125" style="26" customWidth="1"/>
    <col min="766" max="766" width="12" style="26" customWidth="1"/>
    <col min="767" max="767" width="10.7109375" style="26" customWidth="1"/>
    <col min="768" max="768" width="18" style="26" customWidth="1"/>
    <col min="769" max="769" width="16.28515625" style="26" customWidth="1"/>
    <col min="770" max="1010" width="8.7109375" style="26"/>
    <col min="1011" max="1011" width="10.42578125" style="26" customWidth="1"/>
    <col min="1012" max="1012" width="26.5703125" style="26" customWidth="1"/>
    <col min="1013" max="1014" width="12.5703125" style="26" customWidth="1"/>
    <col min="1015" max="1015" width="15" style="26" customWidth="1"/>
    <col min="1016" max="1016" width="11.28515625" style="26" customWidth="1"/>
    <col min="1017" max="1017" width="12" style="26" customWidth="1"/>
    <col min="1018" max="1018" width="34.28515625" style="26" customWidth="1"/>
    <col min="1019" max="1019" width="9.7109375" style="26" customWidth="1"/>
    <col min="1020" max="1020" width="8.7109375" style="26"/>
    <col min="1021" max="1021" width="14.5703125" style="26" customWidth="1"/>
    <col min="1022" max="1022" width="12" style="26" customWidth="1"/>
    <col min="1023" max="1023" width="10.7109375" style="26" customWidth="1"/>
    <col min="1024" max="1024" width="18" style="26" customWidth="1"/>
    <col min="1025" max="1025" width="16.28515625" style="26" customWidth="1"/>
    <col min="1026" max="1266" width="8.7109375" style="26"/>
    <col min="1267" max="1267" width="10.42578125" style="26" customWidth="1"/>
    <col min="1268" max="1268" width="26.5703125" style="26" customWidth="1"/>
    <col min="1269" max="1270" width="12.5703125" style="26" customWidth="1"/>
    <col min="1271" max="1271" width="15" style="26" customWidth="1"/>
    <col min="1272" max="1272" width="11.28515625" style="26" customWidth="1"/>
    <col min="1273" max="1273" width="12" style="26" customWidth="1"/>
    <col min="1274" max="1274" width="34.28515625" style="26" customWidth="1"/>
    <col min="1275" max="1275" width="9.7109375" style="26" customWidth="1"/>
    <col min="1276" max="1276" width="8.7109375" style="26"/>
    <col min="1277" max="1277" width="14.5703125" style="26" customWidth="1"/>
    <col min="1278" max="1278" width="12" style="26" customWidth="1"/>
    <col min="1279" max="1279" width="10.7109375" style="26" customWidth="1"/>
    <col min="1280" max="1280" width="18" style="26" customWidth="1"/>
    <col min="1281" max="1281" width="16.28515625" style="26" customWidth="1"/>
    <col min="1282" max="1522" width="8.7109375" style="26"/>
    <col min="1523" max="1523" width="10.42578125" style="26" customWidth="1"/>
    <col min="1524" max="1524" width="26.5703125" style="26" customWidth="1"/>
    <col min="1525" max="1526" width="12.5703125" style="26" customWidth="1"/>
    <col min="1527" max="1527" width="15" style="26" customWidth="1"/>
    <col min="1528" max="1528" width="11.28515625" style="26" customWidth="1"/>
    <col min="1529" max="1529" width="12" style="26" customWidth="1"/>
    <col min="1530" max="1530" width="34.28515625" style="26" customWidth="1"/>
    <col min="1531" max="1531" width="9.7109375" style="26" customWidth="1"/>
    <col min="1532" max="1532" width="8.7109375" style="26"/>
    <col min="1533" max="1533" width="14.5703125" style="26" customWidth="1"/>
    <col min="1534" max="1534" width="12" style="26" customWidth="1"/>
    <col min="1535" max="1535" width="10.7109375" style="26" customWidth="1"/>
    <col min="1536" max="1536" width="18" style="26" customWidth="1"/>
    <col min="1537" max="1537" width="16.28515625" style="26" customWidth="1"/>
    <col min="1538" max="1778" width="8.7109375" style="26"/>
    <col min="1779" max="1779" width="10.42578125" style="26" customWidth="1"/>
    <col min="1780" max="1780" width="26.5703125" style="26" customWidth="1"/>
    <col min="1781" max="1782" width="12.5703125" style="26" customWidth="1"/>
    <col min="1783" max="1783" width="15" style="26" customWidth="1"/>
    <col min="1784" max="1784" width="11.28515625" style="26" customWidth="1"/>
    <col min="1785" max="1785" width="12" style="26" customWidth="1"/>
    <col min="1786" max="1786" width="34.28515625" style="26" customWidth="1"/>
    <col min="1787" max="1787" width="9.7109375" style="26" customWidth="1"/>
    <col min="1788" max="1788" width="8.7109375" style="26"/>
    <col min="1789" max="1789" width="14.5703125" style="26" customWidth="1"/>
    <col min="1790" max="1790" width="12" style="26" customWidth="1"/>
    <col min="1791" max="1791" width="10.7109375" style="26" customWidth="1"/>
    <col min="1792" max="1792" width="18" style="26" customWidth="1"/>
    <col min="1793" max="1793" width="16.28515625" style="26" customWidth="1"/>
    <col min="1794" max="2034" width="8.7109375" style="26"/>
    <col min="2035" max="2035" width="10.42578125" style="26" customWidth="1"/>
    <col min="2036" max="2036" width="26.5703125" style="26" customWidth="1"/>
    <col min="2037" max="2038" width="12.5703125" style="26" customWidth="1"/>
    <col min="2039" max="2039" width="15" style="26" customWidth="1"/>
    <col min="2040" max="2040" width="11.28515625" style="26" customWidth="1"/>
    <col min="2041" max="2041" width="12" style="26" customWidth="1"/>
    <col min="2042" max="2042" width="34.28515625" style="26" customWidth="1"/>
    <col min="2043" max="2043" width="9.7109375" style="26" customWidth="1"/>
    <col min="2044" max="2044" width="8.7109375" style="26"/>
    <col min="2045" max="2045" width="14.5703125" style="26" customWidth="1"/>
    <col min="2046" max="2046" width="12" style="26" customWidth="1"/>
    <col min="2047" max="2047" width="10.7109375" style="26" customWidth="1"/>
    <col min="2048" max="2048" width="18" style="26" customWidth="1"/>
    <col min="2049" max="2049" width="16.28515625" style="26" customWidth="1"/>
    <col min="2050" max="2290" width="8.7109375" style="26"/>
    <col min="2291" max="2291" width="10.42578125" style="26" customWidth="1"/>
    <col min="2292" max="2292" width="26.5703125" style="26" customWidth="1"/>
    <col min="2293" max="2294" width="12.5703125" style="26" customWidth="1"/>
    <col min="2295" max="2295" width="15" style="26" customWidth="1"/>
    <col min="2296" max="2296" width="11.28515625" style="26" customWidth="1"/>
    <col min="2297" max="2297" width="12" style="26" customWidth="1"/>
    <col min="2298" max="2298" width="34.28515625" style="26" customWidth="1"/>
    <col min="2299" max="2299" width="9.7109375" style="26" customWidth="1"/>
    <col min="2300" max="2300" width="8.7109375" style="26"/>
    <col min="2301" max="2301" width="14.5703125" style="26" customWidth="1"/>
    <col min="2302" max="2302" width="12" style="26" customWidth="1"/>
    <col min="2303" max="2303" width="10.7109375" style="26" customWidth="1"/>
    <col min="2304" max="2304" width="18" style="26" customWidth="1"/>
    <col min="2305" max="2305" width="16.28515625" style="26" customWidth="1"/>
    <col min="2306" max="2546" width="8.7109375" style="26"/>
    <col min="2547" max="2547" width="10.42578125" style="26" customWidth="1"/>
    <col min="2548" max="2548" width="26.5703125" style="26" customWidth="1"/>
    <col min="2549" max="2550" width="12.5703125" style="26" customWidth="1"/>
    <col min="2551" max="2551" width="15" style="26" customWidth="1"/>
    <col min="2552" max="2552" width="11.28515625" style="26" customWidth="1"/>
    <col min="2553" max="2553" width="12" style="26" customWidth="1"/>
    <col min="2554" max="2554" width="34.28515625" style="26" customWidth="1"/>
    <col min="2555" max="2555" width="9.7109375" style="26" customWidth="1"/>
    <col min="2556" max="2556" width="8.7109375" style="26"/>
    <col min="2557" max="2557" width="14.5703125" style="26" customWidth="1"/>
    <col min="2558" max="2558" width="12" style="26" customWidth="1"/>
    <col min="2559" max="2559" width="10.7109375" style="26" customWidth="1"/>
    <col min="2560" max="2560" width="18" style="26" customWidth="1"/>
    <col min="2561" max="2561" width="16.28515625" style="26" customWidth="1"/>
    <col min="2562" max="2802" width="8.7109375" style="26"/>
    <col min="2803" max="2803" width="10.42578125" style="26" customWidth="1"/>
    <col min="2804" max="2804" width="26.5703125" style="26" customWidth="1"/>
    <col min="2805" max="2806" width="12.5703125" style="26" customWidth="1"/>
    <col min="2807" max="2807" width="15" style="26" customWidth="1"/>
    <col min="2808" max="2808" width="11.28515625" style="26" customWidth="1"/>
    <col min="2809" max="2809" width="12" style="26" customWidth="1"/>
    <col min="2810" max="2810" width="34.28515625" style="26" customWidth="1"/>
    <col min="2811" max="2811" width="9.7109375" style="26" customWidth="1"/>
    <col min="2812" max="2812" width="8.7109375" style="26"/>
    <col min="2813" max="2813" width="14.5703125" style="26" customWidth="1"/>
    <col min="2814" max="2814" width="12" style="26" customWidth="1"/>
    <col min="2815" max="2815" width="10.7109375" style="26" customWidth="1"/>
    <col min="2816" max="2816" width="18" style="26" customWidth="1"/>
    <col min="2817" max="2817" width="16.28515625" style="26" customWidth="1"/>
    <col min="2818" max="3058" width="8.7109375" style="26"/>
    <col min="3059" max="3059" width="10.42578125" style="26" customWidth="1"/>
    <col min="3060" max="3060" width="26.5703125" style="26" customWidth="1"/>
    <col min="3061" max="3062" width="12.5703125" style="26" customWidth="1"/>
    <col min="3063" max="3063" width="15" style="26" customWidth="1"/>
    <col min="3064" max="3064" width="11.28515625" style="26" customWidth="1"/>
    <col min="3065" max="3065" width="12" style="26" customWidth="1"/>
    <col min="3066" max="3066" width="34.28515625" style="26" customWidth="1"/>
    <col min="3067" max="3067" width="9.7109375" style="26" customWidth="1"/>
    <col min="3068" max="3068" width="8.7109375" style="26"/>
    <col min="3069" max="3069" width="14.5703125" style="26" customWidth="1"/>
    <col min="3070" max="3070" width="12" style="26" customWidth="1"/>
    <col min="3071" max="3071" width="10.7109375" style="26" customWidth="1"/>
    <col min="3072" max="3072" width="18" style="26" customWidth="1"/>
    <col min="3073" max="3073" width="16.28515625" style="26" customWidth="1"/>
    <col min="3074" max="3314" width="8.7109375" style="26"/>
    <col min="3315" max="3315" width="10.42578125" style="26" customWidth="1"/>
    <col min="3316" max="3316" width="26.5703125" style="26" customWidth="1"/>
    <col min="3317" max="3318" width="12.5703125" style="26" customWidth="1"/>
    <col min="3319" max="3319" width="15" style="26" customWidth="1"/>
    <col min="3320" max="3320" width="11.28515625" style="26" customWidth="1"/>
    <col min="3321" max="3321" width="12" style="26" customWidth="1"/>
    <col min="3322" max="3322" width="34.28515625" style="26" customWidth="1"/>
    <col min="3323" max="3323" width="9.7109375" style="26" customWidth="1"/>
    <col min="3324" max="3324" width="8.7109375" style="26"/>
    <col min="3325" max="3325" width="14.5703125" style="26" customWidth="1"/>
    <col min="3326" max="3326" width="12" style="26" customWidth="1"/>
    <col min="3327" max="3327" width="10.7109375" style="26" customWidth="1"/>
    <col min="3328" max="3328" width="18" style="26" customWidth="1"/>
    <col min="3329" max="3329" width="16.28515625" style="26" customWidth="1"/>
    <col min="3330" max="3570" width="8.7109375" style="26"/>
    <col min="3571" max="3571" width="10.42578125" style="26" customWidth="1"/>
    <col min="3572" max="3572" width="26.5703125" style="26" customWidth="1"/>
    <col min="3573" max="3574" width="12.5703125" style="26" customWidth="1"/>
    <col min="3575" max="3575" width="15" style="26" customWidth="1"/>
    <col min="3576" max="3576" width="11.28515625" style="26" customWidth="1"/>
    <col min="3577" max="3577" width="12" style="26" customWidth="1"/>
    <col min="3578" max="3578" width="34.28515625" style="26" customWidth="1"/>
    <col min="3579" max="3579" width="9.7109375" style="26" customWidth="1"/>
    <col min="3580" max="3580" width="8.7109375" style="26"/>
    <col min="3581" max="3581" width="14.5703125" style="26" customWidth="1"/>
    <col min="3582" max="3582" width="12" style="26" customWidth="1"/>
    <col min="3583" max="3583" width="10.7109375" style="26" customWidth="1"/>
    <col min="3584" max="3584" width="18" style="26" customWidth="1"/>
    <col min="3585" max="3585" width="16.28515625" style="26" customWidth="1"/>
    <col min="3586" max="3826" width="8.7109375" style="26"/>
    <col min="3827" max="3827" width="10.42578125" style="26" customWidth="1"/>
    <col min="3828" max="3828" width="26.5703125" style="26" customWidth="1"/>
    <col min="3829" max="3830" width="12.5703125" style="26" customWidth="1"/>
    <col min="3831" max="3831" width="15" style="26" customWidth="1"/>
    <col min="3832" max="3832" width="11.28515625" style="26" customWidth="1"/>
    <col min="3833" max="3833" width="12" style="26" customWidth="1"/>
    <col min="3834" max="3834" width="34.28515625" style="26" customWidth="1"/>
    <col min="3835" max="3835" width="9.7109375" style="26" customWidth="1"/>
    <col min="3836" max="3836" width="8.7109375" style="26"/>
    <col min="3837" max="3837" width="14.5703125" style="26" customWidth="1"/>
    <col min="3838" max="3838" width="12" style="26" customWidth="1"/>
    <col min="3839" max="3839" width="10.7109375" style="26" customWidth="1"/>
    <col min="3840" max="3840" width="18" style="26" customWidth="1"/>
    <col min="3841" max="3841" width="16.28515625" style="26" customWidth="1"/>
    <col min="3842" max="4082" width="8.7109375" style="26"/>
    <col min="4083" max="4083" width="10.42578125" style="26" customWidth="1"/>
    <col min="4084" max="4084" width="26.5703125" style="26" customWidth="1"/>
    <col min="4085" max="4086" width="12.5703125" style="26" customWidth="1"/>
    <col min="4087" max="4087" width="15" style="26" customWidth="1"/>
    <col min="4088" max="4088" width="11.28515625" style="26" customWidth="1"/>
    <col min="4089" max="4089" width="12" style="26" customWidth="1"/>
    <col min="4090" max="4090" width="34.28515625" style="26" customWidth="1"/>
    <col min="4091" max="4091" width="9.7109375" style="26" customWidth="1"/>
    <col min="4092" max="4092" width="8.7109375" style="26"/>
    <col min="4093" max="4093" width="14.5703125" style="26" customWidth="1"/>
    <col min="4094" max="4094" width="12" style="26" customWidth="1"/>
    <col min="4095" max="4095" width="10.7109375" style="26" customWidth="1"/>
    <col min="4096" max="4096" width="18" style="26" customWidth="1"/>
    <col min="4097" max="4097" width="16.28515625" style="26" customWidth="1"/>
    <col min="4098" max="4338" width="8.7109375" style="26"/>
    <col min="4339" max="4339" width="10.42578125" style="26" customWidth="1"/>
    <col min="4340" max="4340" width="26.5703125" style="26" customWidth="1"/>
    <col min="4341" max="4342" width="12.5703125" style="26" customWidth="1"/>
    <col min="4343" max="4343" width="15" style="26" customWidth="1"/>
    <col min="4344" max="4344" width="11.28515625" style="26" customWidth="1"/>
    <col min="4345" max="4345" width="12" style="26" customWidth="1"/>
    <col min="4346" max="4346" width="34.28515625" style="26" customWidth="1"/>
    <col min="4347" max="4347" width="9.7109375" style="26" customWidth="1"/>
    <col min="4348" max="4348" width="8.7109375" style="26"/>
    <col min="4349" max="4349" width="14.5703125" style="26" customWidth="1"/>
    <col min="4350" max="4350" width="12" style="26" customWidth="1"/>
    <col min="4351" max="4351" width="10.7109375" style="26" customWidth="1"/>
    <col min="4352" max="4352" width="18" style="26" customWidth="1"/>
    <col min="4353" max="4353" width="16.28515625" style="26" customWidth="1"/>
    <col min="4354" max="4594" width="8.7109375" style="26"/>
    <col min="4595" max="4595" width="10.42578125" style="26" customWidth="1"/>
    <col min="4596" max="4596" width="26.5703125" style="26" customWidth="1"/>
    <col min="4597" max="4598" width="12.5703125" style="26" customWidth="1"/>
    <col min="4599" max="4599" width="15" style="26" customWidth="1"/>
    <col min="4600" max="4600" width="11.28515625" style="26" customWidth="1"/>
    <col min="4601" max="4601" width="12" style="26" customWidth="1"/>
    <col min="4602" max="4602" width="34.28515625" style="26" customWidth="1"/>
    <col min="4603" max="4603" width="9.7109375" style="26" customWidth="1"/>
    <col min="4604" max="4604" width="8.7109375" style="26"/>
    <col min="4605" max="4605" width="14.5703125" style="26" customWidth="1"/>
    <col min="4606" max="4606" width="12" style="26" customWidth="1"/>
    <col min="4607" max="4607" width="10.7109375" style="26" customWidth="1"/>
    <col min="4608" max="4608" width="18" style="26" customWidth="1"/>
    <col min="4609" max="4609" width="16.28515625" style="26" customWidth="1"/>
    <col min="4610" max="4850" width="8.7109375" style="26"/>
    <col min="4851" max="4851" width="10.42578125" style="26" customWidth="1"/>
    <col min="4852" max="4852" width="26.5703125" style="26" customWidth="1"/>
    <col min="4853" max="4854" width="12.5703125" style="26" customWidth="1"/>
    <col min="4855" max="4855" width="15" style="26" customWidth="1"/>
    <col min="4856" max="4856" width="11.28515625" style="26" customWidth="1"/>
    <col min="4857" max="4857" width="12" style="26" customWidth="1"/>
    <col min="4858" max="4858" width="34.28515625" style="26" customWidth="1"/>
    <col min="4859" max="4859" width="9.7109375" style="26" customWidth="1"/>
    <col min="4860" max="4860" width="8.7109375" style="26"/>
    <col min="4861" max="4861" width="14.5703125" style="26" customWidth="1"/>
    <col min="4862" max="4862" width="12" style="26" customWidth="1"/>
    <col min="4863" max="4863" width="10.7109375" style="26" customWidth="1"/>
    <col min="4864" max="4864" width="18" style="26" customWidth="1"/>
    <col min="4865" max="4865" width="16.28515625" style="26" customWidth="1"/>
    <col min="4866" max="5106" width="8.7109375" style="26"/>
    <col min="5107" max="5107" width="10.42578125" style="26" customWidth="1"/>
    <col min="5108" max="5108" width="26.5703125" style="26" customWidth="1"/>
    <col min="5109" max="5110" width="12.5703125" style="26" customWidth="1"/>
    <col min="5111" max="5111" width="15" style="26" customWidth="1"/>
    <col min="5112" max="5112" width="11.28515625" style="26" customWidth="1"/>
    <col min="5113" max="5113" width="12" style="26" customWidth="1"/>
    <col min="5114" max="5114" width="34.28515625" style="26" customWidth="1"/>
    <col min="5115" max="5115" width="9.7109375" style="26" customWidth="1"/>
    <col min="5116" max="5116" width="8.7109375" style="26"/>
    <col min="5117" max="5117" width="14.5703125" style="26" customWidth="1"/>
    <col min="5118" max="5118" width="12" style="26" customWidth="1"/>
    <col min="5119" max="5119" width="10.7109375" style="26" customWidth="1"/>
    <col min="5120" max="5120" width="18" style="26" customWidth="1"/>
    <col min="5121" max="5121" width="16.28515625" style="26" customWidth="1"/>
    <col min="5122" max="5362" width="8.7109375" style="26"/>
    <col min="5363" max="5363" width="10.42578125" style="26" customWidth="1"/>
    <col min="5364" max="5364" width="26.5703125" style="26" customWidth="1"/>
    <col min="5365" max="5366" width="12.5703125" style="26" customWidth="1"/>
    <col min="5367" max="5367" width="15" style="26" customWidth="1"/>
    <col min="5368" max="5368" width="11.28515625" style="26" customWidth="1"/>
    <col min="5369" max="5369" width="12" style="26" customWidth="1"/>
    <col min="5370" max="5370" width="34.28515625" style="26" customWidth="1"/>
    <col min="5371" max="5371" width="9.7109375" style="26" customWidth="1"/>
    <col min="5372" max="5372" width="8.7109375" style="26"/>
    <col min="5373" max="5373" width="14.5703125" style="26" customWidth="1"/>
    <col min="5374" max="5374" width="12" style="26" customWidth="1"/>
    <col min="5375" max="5375" width="10.7109375" style="26" customWidth="1"/>
    <col min="5376" max="5376" width="18" style="26" customWidth="1"/>
    <col min="5377" max="5377" width="16.28515625" style="26" customWidth="1"/>
    <col min="5378" max="5618" width="8.7109375" style="26"/>
    <col min="5619" max="5619" width="10.42578125" style="26" customWidth="1"/>
    <col min="5620" max="5620" width="26.5703125" style="26" customWidth="1"/>
    <col min="5621" max="5622" width="12.5703125" style="26" customWidth="1"/>
    <col min="5623" max="5623" width="15" style="26" customWidth="1"/>
    <col min="5624" max="5624" width="11.28515625" style="26" customWidth="1"/>
    <col min="5625" max="5625" width="12" style="26" customWidth="1"/>
    <col min="5626" max="5626" width="34.28515625" style="26" customWidth="1"/>
    <col min="5627" max="5627" width="9.7109375" style="26" customWidth="1"/>
    <col min="5628" max="5628" width="8.7109375" style="26"/>
    <col min="5629" max="5629" width="14.5703125" style="26" customWidth="1"/>
    <col min="5630" max="5630" width="12" style="26" customWidth="1"/>
    <col min="5631" max="5631" width="10.7109375" style="26" customWidth="1"/>
    <col min="5632" max="5632" width="18" style="26" customWidth="1"/>
    <col min="5633" max="5633" width="16.28515625" style="26" customWidth="1"/>
    <col min="5634" max="5874" width="8.7109375" style="26"/>
    <col min="5875" max="5875" width="10.42578125" style="26" customWidth="1"/>
    <col min="5876" max="5876" width="26.5703125" style="26" customWidth="1"/>
    <col min="5877" max="5878" width="12.5703125" style="26" customWidth="1"/>
    <col min="5879" max="5879" width="15" style="26" customWidth="1"/>
    <col min="5880" max="5880" width="11.28515625" style="26" customWidth="1"/>
    <col min="5881" max="5881" width="12" style="26" customWidth="1"/>
    <col min="5882" max="5882" width="34.28515625" style="26" customWidth="1"/>
    <col min="5883" max="5883" width="9.7109375" style="26" customWidth="1"/>
    <col min="5884" max="5884" width="8.7109375" style="26"/>
    <col min="5885" max="5885" width="14.5703125" style="26" customWidth="1"/>
    <col min="5886" max="5886" width="12" style="26" customWidth="1"/>
    <col min="5887" max="5887" width="10.7109375" style="26" customWidth="1"/>
    <col min="5888" max="5888" width="18" style="26" customWidth="1"/>
    <col min="5889" max="5889" width="16.28515625" style="26" customWidth="1"/>
    <col min="5890" max="6130" width="8.7109375" style="26"/>
    <col min="6131" max="6131" width="10.42578125" style="26" customWidth="1"/>
    <col min="6132" max="6132" width="26.5703125" style="26" customWidth="1"/>
    <col min="6133" max="6134" width="12.5703125" style="26" customWidth="1"/>
    <col min="6135" max="6135" width="15" style="26" customWidth="1"/>
    <col min="6136" max="6136" width="11.28515625" style="26" customWidth="1"/>
    <col min="6137" max="6137" width="12" style="26" customWidth="1"/>
    <col min="6138" max="6138" width="34.28515625" style="26" customWidth="1"/>
    <col min="6139" max="6139" width="9.7109375" style="26" customWidth="1"/>
    <col min="6140" max="6140" width="8.7109375" style="26"/>
    <col min="6141" max="6141" width="14.5703125" style="26" customWidth="1"/>
    <col min="6142" max="6142" width="12" style="26" customWidth="1"/>
    <col min="6143" max="6143" width="10.7109375" style="26" customWidth="1"/>
    <col min="6144" max="6144" width="18" style="26" customWidth="1"/>
    <col min="6145" max="6145" width="16.28515625" style="26" customWidth="1"/>
    <col min="6146" max="6386" width="8.7109375" style="26"/>
    <col min="6387" max="6387" width="10.42578125" style="26" customWidth="1"/>
    <col min="6388" max="6388" width="26.5703125" style="26" customWidth="1"/>
    <col min="6389" max="6390" width="12.5703125" style="26" customWidth="1"/>
    <col min="6391" max="6391" width="15" style="26" customWidth="1"/>
    <col min="6392" max="6392" width="11.28515625" style="26" customWidth="1"/>
    <col min="6393" max="6393" width="12" style="26" customWidth="1"/>
    <col min="6394" max="6394" width="34.28515625" style="26" customWidth="1"/>
    <col min="6395" max="6395" width="9.7109375" style="26" customWidth="1"/>
    <col min="6396" max="6396" width="8.7109375" style="26"/>
    <col min="6397" max="6397" width="14.5703125" style="26" customWidth="1"/>
    <col min="6398" max="6398" width="12" style="26" customWidth="1"/>
    <col min="6399" max="6399" width="10.7109375" style="26" customWidth="1"/>
    <col min="6400" max="6400" width="18" style="26" customWidth="1"/>
    <col min="6401" max="6401" width="16.28515625" style="26" customWidth="1"/>
    <col min="6402" max="6642" width="8.7109375" style="26"/>
    <col min="6643" max="6643" width="10.42578125" style="26" customWidth="1"/>
    <col min="6644" max="6644" width="26.5703125" style="26" customWidth="1"/>
    <col min="6645" max="6646" width="12.5703125" style="26" customWidth="1"/>
    <col min="6647" max="6647" width="15" style="26" customWidth="1"/>
    <col min="6648" max="6648" width="11.28515625" style="26" customWidth="1"/>
    <col min="6649" max="6649" width="12" style="26" customWidth="1"/>
    <col min="6650" max="6650" width="34.28515625" style="26" customWidth="1"/>
    <col min="6651" max="6651" width="9.7109375" style="26" customWidth="1"/>
    <col min="6652" max="6652" width="8.7109375" style="26"/>
    <col min="6653" max="6653" width="14.5703125" style="26" customWidth="1"/>
    <col min="6654" max="6654" width="12" style="26" customWidth="1"/>
    <col min="6655" max="6655" width="10.7109375" style="26" customWidth="1"/>
    <col min="6656" max="6656" width="18" style="26" customWidth="1"/>
    <col min="6657" max="6657" width="16.28515625" style="26" customWidth="1"/>
    <col min="6658" max="6898" width="8.7109375" style="26"/>
    <col min="6899" max="6899" width="10.42578125" style="26" customWidth="1"/>
    <col min="6900" max="6900" width="26.5703125" style="26" customWidth="1"/>
    <col min="6901" max="6902" width="12.5703125" style="26" customWidth="1"/>
    <col min="6903" max="6903" width="15" style="26" customWidth="1"/>
    <col min="6904" max="6904" width="11.28515625" style="26" customWidth="1"/>
    <col min="6905" max="6905" width="12" style="26" customWidth="1"/>
    <col min="6906" max="6906" width="34.28515625" style="26" customWidth="1"/>
    <col min="6907" max="6907" width="9.7109375" style="26" customWidth="1"/>
    <col min="6908" max="6908" width="8.7109375" style="26"/>
    <col min="6909" max="6909" width="14.5703125" style="26" customWidth="1"/>
    <col min="6910" max="6910" width="12" style="26" customWidth="1"/>
    <col min="6911" max="6911" width="10.7109375" style="26" customWidth="1"/>
    <col min="6912" max="6912" width="18" style="26" customWidth="1"/>
    <col min="6913" max="6913" width="16.28515625" style="26" customWidth="1"/>
    <col min="6914" max="7154" width="8.7109375" style="26"/>
    <col min="7155" max="7155" width="10.42578125" style="26" customWidth="1"/>
    <col min="7156" max="7156" width="26.5703125" style="26" customWidth="1"/>
    <col min="7157" max="7158" width="12.5703125" style="26" customWidth="1"/>
    <col min="7159" max="7159" width="15" style="26" customWidth="1"/>
    <col min="7160" max="7160" width="11.28515625" style="26" customWidth="1"/>
    <col min="7161" max="7161" width="12" style="26" customWidth="1"/>
    <col min="7162" max="7162" width="34.28515625" style="26" customWidth="1"/>
    <col min="7163" max="7163" width="9.7109375" style="26" customWidth="1"/>
    <col min="7164" max="7164" width="8.7109375" style="26"/>
    <col min="7165" max="7165" width="14.5703125" style="26" customWidth="1"/>
    <col min="7166" max="7166" width="12" style="26" customWidth="1"/>
    <col min="7167" max="7167" width="10.7109375" style="26" customWidth="1"/>
    <col min="7168" max="7168" width="18" style="26" customWidth="1"/>
    <col min="7169" max="7169" width="16.28515625" style="26" customWidth="1"/>
    <col min="7170" max="7410" width="8.7109375" style="26"/>
    <col min="7411" max="7411" width="10.42578125" style="26" customWidth="1"/>
    <col min="7412" max="7412" width="26.5703125" style="26" customWidth="1"/>
    <col min="7413" max="7414" width="12.5703125" style="26" customWidth="1"/>
    <col min="7415" max="7415" width="15" style="26" customWidth="1"/>
    <col min="7416" max="7416" width="11.28515625" style="26" customWidth="1"/>
    <col min="7417" max="7417" width="12" style="26" customWidth="1"/>
    <col min="7418" max="7418" width="34.28515625" style="26" customWidth="1"/>
    <col min="7419" max="7419" width="9.7109375" style="26" customWidth="1"/>
    <col min="7420" max="7420" width="8.7109375" style="26"/>
    <col min="7421" max="7421" width="14.5703125" style="26" customWidth="1"/>
    <col min="7422" max="7422" width="12" style="26" customWidth="1"/>
    <col min="7423" max="7423" width="10.7109375" style="26" customWidth="1"/>
    <col min="7424" max="7424" width="18" style="26" customWidth="1"/>
    <col min="7425" max="7425" width="16.28515625" style="26" customWidth="1"/>
    <col min="7426" max="7666" width="8.7109375" style="26"/>
    <col min="7667" max="7667" width="10.42578125" style="26" customWidth="1"/>
    <col min="7668" max="7668" width="26.5703125" style="26" customWidth="1"/>
    <col min="7669" max="7670" width="12.5703125" style="26" customWidth="1"/>
    <col min="7671" max="7671" width="15" style="26" customWidth="1"/>
    <col min="7672" max="7672" width="11.28515625" style="26" customWidth="1"/>
    <col min="7673" max="7673" width="12" style="26" customWidth="1"/>
    <col min="7674" max="7674" width="34.28515625" style="26" customWidth="1"/>
    <col min="7675" max="7675" width="9.7109375" style="26" customWidth="1"/>
    <col min="7676" max="7676" width="8.7109375" style="26"/>
    <col min="7677" max="7677" width="14.5703125" style="26" customWidth="1"/>
    <col min="7678" max="7678" width="12" style="26" customWidth="1"/>
    <col min="7679" max="7679" width="10.7109375" style="26" customWidth="1"/>
    <col min="7680" max="7680" width="18" style="26" customWidth="1"/>
    <col min="7681" max="7681" width="16.28515625" style="26" customWidth="1"/>
    <col min="7682" max="7922" width="8.7109375" style="26"/>
    <col min="7923" max="7923" width="10.42578125" style="26" customWidth="1"/>
    <col min="7924" max="7924" width="26.5703125" style="26" customWidth="1"/>
    <col min="7925" max="7926" width="12.5703125" style="26" customWidth="1"/>
    <col min="7927" max="7927" width="15" style="26" customWidth="1"/>
    <col min="7928" max="7928" width="11.28515625" style="26" customWidth="1"/>
    <col min="7929" max="7929" width="12" style="26" customWidth="1"/>
    <col min="7930" max="7930" width="34.28515625" style="26" customWidth="1"/>
    <col min="7931" max="7931" width="9.7109375" style="26" customWidth="1"/>
    <col min="7932" max="7932" width="8.7109375" style="26"/>
    <col min="7933" max="7933" width="14.5703125" style="26" customWidth="1"/>
    <col min="7934" max="7934" width="12" style="26" customWidth="1"/>
    <col min="7935" max="7935" width="10.7109375" style="26" customWidth="1"/>
    <col min="7936" max="7936" width="18" style="26" customWidth="1"/>
    <col min="7937" max="7937" width="16.28515625" style="26" customWidth="1"/>
    <col min="7938" max="8178" width="8.7109375" style="26"/>
    <col min="8179" max="8179" width="10.42578125" style="26" customWidth="1"/>
    <col min="8180" max="8180" width="26.5703125" style="26" customWidth="1"/>
    <col min="8181" max="8182" width="12.5703125" style="26" customWidth="1"/>
    <col min="8183" max="8183" width="15" style="26" customWidth="1"/>
    <col min="8184" max="8184" width="11.28515625" style="26" customWidth="1"/>
    <col min="8185" max="8185" width="12" style="26" customWidth="1"/>
    <col min="8186" max="8186" width="34.28515625" style="26" customWidth="1"/>
    <col min="8187" max="8187" width="9.7109375" style="26" customWidth="1"/>
    <col min="8188" max="8188" width="8.7109375" style="26"/>
    <col min="8189" max="8189" width="14.5703125" style="26" customWidth="1"/>
    <col min="8190" max="8190" width="12" style="26" customWidth="1"/>
    <col min="8191" max="8191" width="10.7109375" style="26" customWidth="1"/>
    <col min="8192" max="8192" width="18" style="26" customWidth="1"/>
    <col min="8193" max="8193" width="16.28515625" style="26" customWidth="1"/>
    <col min="8194" max="8434" width="8.7109375" style="26"/>
    <col min="8435" max="8435" width="10.42578125" style="26" customWidth="1"/>
    <col min="8436" max="8436" width="26.5703125" style="26" customWidth="1"/>
    <col min="8437" max="8438" width="12.5703125" style="26" customWidth="1"/>
    <col min="8439" max="8439" width="15" style="26" customWidth="1"/>
    <col min="8440" max="8440" width="11.28515625" style="26" customWidth="1"/>
    <col min="8441" max="8441" width="12" style="26" customWidth="1"/>
    <col min="8442" max="8442" width="34.28515625" style="26" customWidth="1"/>
    <col min="8443" max="8443" width="9.7109375" style="26" customWidth="1"/>
    <col min="8444" max="8444" width="8.7109375" style="26"/>
    <col min="8445" max="8445" width="14.5703125" style="26" customWidth="1"/>
    <col min="8446" max="8446" width="12" style="26" customWidth="1"/>
    <col min="8447" max="8447" width="10.7109375" style="26" customWidth="1"/>
    <col min="8448" max="8448" width="18" style="26" customWidth="1"/>
    <col min="8449" max="8449" width="16.28515625" style="26" customWidth="1"/>
    <col min="8450" max="8690" width="8.7109375" style="26"/>
    <col min="8691" max="8691" width="10.42578125" style="26" customWidth="1"/>
    <col min="8692" max="8692" width="26.5703125" style="26" customWidth="1"/>
    <col min="8693" max="8694" width="12.5703125" style="26" customWidth="1"/>
    <col min="8695" max="8695" width="15" style="26" customWidth="1"/>
    <col min="8696" max="8696" width="11.28515625" style="26" customWidth="1"/>
    <col min="8697" max="8697" width="12" style="26" customWidth="1"/>
    <col min="8698" max="8698" width="34.28515625" style="26" customWidth="1"/>
    <col min="8699" max="8699" width="9.7109375" style="26" customWidth="1"/>
    <col min="8700" max="8700" width="8.7109375" style="26"/>
    <col min="8701" max="8701" width="14.5703125" style="26" customWidth="1"/>
    <col min="8702" max="8702" width="12" style="26" customWidth="1"/>
    <col min="8703" max="8703" width="10.7109375" style="26" customWidth="1"/>
    <col min="8704" max="8704" width="18" style="26" customWidth="1"/>
    <col min="8705" max="8705" width="16.28515625" style="26" customWidth="1"/>
    <col min="8706" max="8946" width="8.7109375" style="26"/>
    <col min="8947" max="8947" width="10.42578125" style="26" customWidth="1"/>
    <col min="8948" max="8948" width="26.5703125" style="26" customWidth="1"/>
    <col min="8949" max="8950" width="12.5703125" style="26" customWidth="1"/>
    <col min="8951" max="8951" width="15" style="26" customWidth="1"/>
    <col min="8952" max="8952" width="11.28515625" style="26" customWidth="1"/>
    <col min="8953" max="8953" width="12" style="26" customWidth="1"/>
    <col min="8954" max="8954" width="34.28515625" style="26" customWidth="1"/>
    <col min="8955" max="8955" width="9.7109375" style="26" customWidth="1"/>
    <col min="8956" max="8956" width="8.7109375" style="26"/>
    <col min="8957" max="8957" width="14.5703125" style="26" customWidth="1"/>
    <col min="8958" max="8958" width="12" style="26" customWidth="1"/>
    <col min="8959" max="8959" width="10.7109375" style="26" customWidth="1"/>
    <col min="8960" max="8960" width="18" style="26" customWidth="1"/>
    <col min="8961" max="8961" width="16.28515625" style="26" customWidth="1"/>
    <col min="8962" max="9202" width="8.7109375" style="26"/>
    <col min="9203" max="9203" width="10.42578125" style="26" customWidth="1"/>
    <col min="9204" max="9204" width="26.5703125" style="26" customWidth="1"/>
    <col min="9205" max="9206" width="12.5703125" style="26" customWidth="1"/>
    <col min="9207" max="9207" width="15" style="26" customWidth="1"/>
    <col min="9208" max="9208" width="11.28515625" style="26" customWidth="1"/>
    <col min="9209" max="9209" width="12" style="26" customWidth="1"/>
    <col min="9210" max="9210" width="34.28515625" style="26" customWidth="1"/>
    <col min="9211" max="9211" width="9.7109375" style="26" customWidth="1"/>
    <col min="9212" max="9212" width="8.7109375" style="26"/>
    <col min="9213" max="9213" width="14.5703125" style="26" customWidth="1"/>
    <col min="9214" max="9214" width="12" style="26" customWidth="1"/>
    <col min="9215" max="9215" width="10.7109375" style="26" customWidth="1"/>
    <col min="9216" max="9216" width="18" style="26" customWidth="1"/>
    <col min="9217" max="9217" width="16.28515625" style="26" customWidth="1"/>
    <col min="9218" max="9458" width="8.7109375" style="26"/>
    <col min="9459" max="9459" width="10.42578125" style="26" customWidth="1"/>
    <col min="9460" max="9460" width="26.5703125" style="26" customWidth="1"/>
    <col min="9461" max="9462" width="12.5703125" style="26" customWidth="1"/>
    <col min="9463" max="9463" width="15" style="26" customWidth="1"/>
    <col min="9464" max="9464" width="11.28515625" style="26" customWidth="1"/>
    <col min="9465" max="9465" width="12" style="26" customWidth="1"/>
    <col min="9466" max="9466" width="34.28515625" style="26" customWidth="1"/>
    <col min="9467" max="9467" width="9.7109375" style="26" customWidth="1"/>
    <col min="9468" max="9468" width="8.7109375" style="26"/>
    <col min="9469" max="9469" width="14.5703125" style="26" customWidth="1"/>
    <col min="9470" max="9470" width="12" style="26" customWidth="1"/>
    <col min="9471" max="9471" width="10.7109375" style="26" customWidth="1"/>
    <col min="9472" max="9472" width="18" style="26" customWidth="1"/>
    <col min="9473" max="9473" width="16.28515625" style="26" customWidth="1"/>
    <col min="9474" max="9714" width="8.7109375" style="26"/>
    <col min="9715" max="9715" width="10.42578125" style="26" customWidth="1"/>
    <col min="9716" max="9716" width="26.5703125" style="26" customWidth="1"/>
    <col min="9717" max="9718" width="12.5703125" style="26" customWidth="1"/>
    <col min="9719" max="9719" width="15" style="26" customWidth="1"/>
    <col min="9720" max="9720" width="11.28515625" style="26" customWidth="1"/>
    <col min="9721" max="9721" width="12" style="26" customWidth="1"/>
    <col min="9722" max="9722" width="34.28515625" style="26" customWidth="1"/>
    <col min="9723" max="9723" width="9.7109375" style="26" customWidth="1"/>
    <col min="9724" max="9724" width="8.7109375" style="26"/>
    <col min="9725" max="9725" width="14.5703125" style="26" customWidth="1"/>
    <col min="9726" max="9726" width="12" style="26" customWidth="1"/>
    <col min="9727" max="9727" width="10.7109375" style="26" customWidth="1"/>
    <col min="9728" max="9728" width="18" style="26" customWidth="1"/>
    <col min="9729" max="9729" width="16.28515625" style="26" customWidth="1"/>
    <col min="9730" max="9970" width="8.7109375" style="26"/>
    <col min="9971" max="9971" width="10.42578125" style="26" customWidth="1"/>
    <col min="9972" max="9972" width="26.5703125" style="26" customWidth="1"/>
    <col min="9973" max="9974" width="12.5703125" style="26" customWidth="1"/>
    <col min="9975" max="9975" width="15" style="26" customWidth="1"/>
    <col min="9976" max="9976" width="11.28515625" style="26" customWidth="1"/>
    <col min="9977" max="9977" width="12" style="26" customWidth="1"/>
    <col min="9978" max="9978" width="34.28515625" style="26" customWidth="1"/>
    <col min="9979" max="9979" width="9.7109375" style="26" customWidth="1"/>
    <col min="9980" max="9980" width="8.7109375" style="26"/>
    <col min="9981" max="9981" width="14.5703125" style="26" customWidth="1"/>
    <col min="9982" max="9982" width="12" style="26" customWidth="1"/>
    <col min="9983" max="9983" width="10.7109375" style="26" customWidth="1"/>
    <col min="9984" max="9984" width="18" style="26" customWidth="1"/>
    <col min="9985" max="9985" width="16.28515625" style="26" customWidth="1"/>
    <col min="9986" max="10226" width="8.7109375" style="26"/>
    <col min="10227" max="10227" width="10.42578125" style="26" customWidth="1"/>
    <col min="10228" max="10228" width="26.5703125" style="26" customWidth="1"/>
    <col min="10229" max="10230" width="12.5703125" style="26" customWidth="1"/>
    <col min="10231" max="10231" width="15" style="26" customWidth="1"/>
    <col min="10232" max="10232" width="11.28515625" style="26" customWidth="1"/>
    <col min="10233" max="10233" width="12" style="26" customWidth="1"/>
    <col min="10234" max="10234" width="34.28515625" style="26" customWidth="1"/>
    <col min="10235" max="10235" width="9.7109375" style="26" customWidth="1"/>
    <col min="10236" max="10236" width="8.7109375" style="26"/>
    <col min="10237" max="10237" width="14.5703125" style="26" customWidth="1"/>
    <col min="10238" max="10238" width="12" style="26" customWidth="1"/>
    <col min="10239" max="10239" width="10.7109375" style="26" customWidth="1"/>
    <col min="10240" max="10240" width="18" style="26" customWidth="1"/>
    <col min="10241" max="10241" width="16.28515625" style="26" customWidth="1"/>
    <col min="10242" max="10482" width="8.7109375" style="26"/>
    <col min="10483" max="10483" width="10.42578125" style="26" customWidth="1"/>
    <col min="10484" max="10484" width="26.5703125" style="26" customWidth="1"/>
    <col min="10485" max="10486" width="12.5703125" style="26" customWidth="1"/>
    <col min="10487" max="10487" width="15" style="26" customWidth="1"/>
    <col min="10488" max="10488" width="11.28515625" style="26" customWidth="1"/>
    <col min="10489" max="10489" width="12" style="26" customWidth="1"/>
    <col min="10490" max="10490" width="34.28515625" style="26" customWidth="1"/>
    <col min="10491" max="10491" width="9.7109375" style="26" customWidth="1"/>
    <col min="10492" max="10492" width="8.7109375" style="26"/>
    <col min="10493" max="10493" width="14.5703125" style="26" customWidth="1"/>
    <col min="10494" max="10494" width="12" style="26" customWidth="1"/>
    <col min="10495" max="10495" width="10.7109375" style="26" customWidth="1"/>
    <col min="10496" max="10496" width="18" style="26" customWidth="1"/>
    <col min="10497" max="10497" width="16.28515625" style="26" customWidth="1"/>
    <col min="10498" max="10738" width="8.7109375" style="26"/>
    <col min="10739" max="10739" width="10.42578125" style="26" customWidth="1"/>
    <col min="10740" max="10740" width="26.5703125" style="26" customWidth="1"/>
    <col min="10741" max="10742" width="12.5703125" style="26" customWidth="1"/>
    <col min="10743" max="10743" width="15" style="26" customWidth="1"/>
    <col min="10744" max="10744" width="11.28515625" style="26" customWidth="1"/>
    <col min="10745" max="10745" width="12" style="26" customWidth="1"/>
    <col min="10746" max="10746" width="34.28515625" style="26" customWidth="1"/>
    <col min="10747" max="10747" width="9.7109375" style="26" customWidth="1"/>
    <col min="10748" max="10748" width="8.7109375" style="26"/>
    <col min="10749" max="10749" width="14.5703125" style="26" customWidth="1"/>
    <col min="10750" max="10750" width="12" style="26" customWidth="1"/>
    <col min="10751" max="10751" width="10.7109375" style="26" customWidth="1"/>
    <col min="10752" max="10752" width="18" style="26" customWidth="1"/>
    <col min="10753" max="10753" width="16.28515625" style="26" customWidth="1"/>
    <col min="10754" max="10994" width="8.7109375" style="26"/>
    <col min="10995" max="10995" width="10.42578125" style="26" customWidth="1"/>
    <col min="10996" max="10996" width="26.5703125" style="26" customWidth="1"/>
    <col min="10997" max="10998" width="12.5703125" style="26" customWidth="1"/>
    <col min="10999" max="10999" width="15" style="26" customWidth="1"/>
    <col min="11000" max="11000" width="11.28515625" style="26" customWidth="1"/>
    <col min="11001" max="11001" width="12" style="26" customWidth="1"/>
    <col min="11002" max="11002" width="34.28515625" style="26" customWidth="1"/>
    <col min="11003" max="11003" width="9.7109375" style="26" customWidth="1"/>
    <col min="11004" max="11004" width="8.7109375" style="26"/>
    <col min="11005" max="11005" width="14.5703125" style="26" customWidth="1"/>
    <col min="11006" max="11006" width="12" style="26" customWidth="1"/>
    <col min="11007" max="11007" width="10.7109375" style="26" customWidth="1"/>
    <col min="11008" max="11008" width="18" style="26" customWidth="1"/>
    <col min="11009" max="11009" width="16.28515625" style="26" customWidth="1"/>
    <col min="11010" max="11250" width="8.7109375" style="26"/>
    <col min="11251" max="11251" width="10.42578125" style="26" customWidth="1"/>
    <col min="11252" max="11252" width="26.5703125" style="26" customWidth="1"/>
    <col min="11253" max="11254" width="12.5703125" style="26" customWidth="1"/>
    <col min="11255" max="11255" width="15" style="26" customWidth="1"/>
    <col min="11256" max="11256" width="11.28515625" style="26" customWidth="1"/>
    <col min="11257" max="11257" width="12" style="26" customWidth="1"/>
    <col min="11258" max="11258" width="34.28515625" style="26" customWidth="1"/>
    <col min="11259" max="11259" width="9.7109375" style="26" customWidth="1"/>
    <col min="11260" max="11260" width="8.7109375" style="26"/>
    <col min="11261" max="11261" width="14.5703125" style="26" customWidth="1"/>
    <col min="11262" max="11262" width="12" style="26" customWidth="1"/>
    <col min="11263" max="11263" width="10.7109375" style="26" customWidth="1"/>
    <col min="11264" max="11264" width="18" style="26" customWidth="1"/>
    <col min="11265" max="11265" width="16.28515625" style="26" customWidth="1"/>
    <col min="11266" max="11506" width="8.7109375" style="26"/>
    <col min="11507" max="11507" width="10.42578125" style="26" customWidth="1"/>
    <col min="11508" max="11508" width="26.5703125" style="26" customWidth="1"/>
    <col min="11509" max="11510" width="12.5703125" style="26" customWidth="1"/>
    <col min="11511" max="11511" width="15" style="26" customWidth="1"/>
    <col min="11512" max="11512" width="11.28515625" style="26" customWidth="1"/>
    <col min="11513" max="11513" width="12" style="26" customWidth="1"/>
    <col min="11514" max="11514" width="34.28515625" style="26" customWidth="1"/>
    <col min="11515" max="11515" width="9.7109375" style="26" customWidth="1"/>
    <col min="11516" max="11516" width="8.7109375" style="26"/>
    <col min="11517" max="11517" width="14.5703125" style="26" customWidth="1"/>
    <col min="11518" max="11518" width="12" style="26" customWidth="1"/>
    <col min="11519" max="11519" width="10.7109375" style="26" customWidth="1"/>
    <col min="11520" max="11520" width="18" style="26" customWidth="1"/>
    <col min="11521" max="11521" width="16.28515625" style="26" customWidth="1"/>
    <col min="11522" max="11762" width="8.7109375" style="26"/>
    <col min="11763" max="11763" width="10.42578125" style="26" customWidth="1"/>
    <col min="11764" max="11764" width="26.5703125" style="26" customWidth="1"/>
    <col min="11765" max="11766" width="12.5703125" style="26" customWidth="1"/>
    <col min="11767" max="11767" width="15" style="26" customWidth="1"/>
    <col min="11768" max="11768" width="11.28515625" style="26" customWidth="1"/>
    <col min="11769" max="11769" width="12" style="26" customWidth="1"/>
    <col min="11770" max="11770" width="34.28515625" style="26" customWidth="1"/>
    <col min="11771" max="11771" width="9.7109375" style="26" customWidth="1"/>
    <col min="11772" max="11772" width="8.7109375" style="26"/>
    <col min="11773" max="11773" width="14.5703125" style="26" customWidth="1"/>
    <col min="11774" max="11774" width="12" style="26" customWidth="1"/>
    <col min="11775" max="11775" width="10.7109375" style="26" customWidth="1"/>
    <col min="11776" max="11776" width="18" style="26" customWidth="1"/>
    <col min="11777" max="11777" width="16.28515625" style="26" customWidth="1"/>
    <col min="11778" max="12018" width="8.7109375" style="26"/>
    <col min="12019" max="12019" width="10.42578125" style="26" customWidth="1"/>
    <col min="12020" max="12020" width="26.5703125" style="26" customWidth="1"/>
    <col min="12021" max="12022" width="12.5703125" style="26" customWidth="1"/>
    <col min="12023" max="12023" width="15" style="26" customWidth="1"/>
    <col min="12024" max="12024" width="11.28515625" style="26" customWidth="1"/>
    <col min="12025" max="12025" width="12" style="26" customWidth="1"/>
    <col min="12026" max="12026" width="34.28515625" style="26" customWidth="1"/>
    <col min="12027" max="12027" width="9.7109375" style="26" customWidth="1"/>
    <col min="12028" max="12028" width="8.7109375" style="26"/>
    <col min="12029" max="12029" width="14.5703125" style="26" customWidth="1"/>
    <col min="12030" max="12030" width="12" style="26" customWidth="1"/>
    <col min="12031" max="12031" width="10.7109375" style="26" customWidth="1"/>
    <col min="12032" max="12032" width="18" style="26" customWidth="1"/>
    <col min="12033" max="12033" width="16.28515625" style="26" customWidth="1"/>
    <col min="12034" max="12274" width="8.7109375" style="26"/>
    <col min="12275" max="12275" width="10.42578125" style="26" customWidth="1"/>
    <col min="12276" max="12276" width="26.5703125" style="26" customWidth="1"/>
    <col min="12277" max="12278" width="12.5703125" style="26" customWidth="1"/>
    <col min="12279" max="12279" width="15" style="26" customWidth="1"/>
    <col min="12280" max="12280" width="11.28515625" style="26" customWidth="1"/>
    <col min="12281" max="12281" width="12" style="26" customWidth="1"/>
    <col min="12282" max="12282" width="34.28515625" style="26" customWidth="1"/>
    <col min="12283" max="12283" width="9.7109375" style="26" customWidth="1"/>
    <col min="12284" max="12284" width="8.7109375" style="26"/>
    <col min="12285" max="12285" width="14.5703125" style="26" customWidth="1"/>
    <col min="12286" max="12286" width="12" style="26" customWidth="1"/>
    <col min="12287" max="12287" width="10.7109375" style="26" customWidth="1"/>
    <col min="12288" max="12288" width="18" style="26" customWidth="1"/>
    <col min="12289" max="12289" width="16.28515625" style="26" customWidth="1"/>
    <col min="12290" max="12530" width="8.7109375" style="26"/>
    <col min="12531" max="12531" width="10.42578125" style="26" customWidth="1"/>
    <col min="12532" max="12532" width="26.5703125" style="26" customWidth="1"/>
    <col min="12533" max="12534" width="12.5703125" style="26" customWidth="1"/>
    <col min="12535" max="12535" width="15" style="26" customWidth="1"/>
    <col min="12536" max="12536" width="11.28515625" style="26" customWidth="1"/>
    <col min="12537" max="12537" width="12" style="26" customWidth="1"/>
    <col min="12538" max="12538" width="34.28515625" style="26" customWidth="1"/>
    <col min="12539" max="12539" width="9.7109375" style="26" customWidth="1"/>
    <col min="12540" max="12540" width="8.7109375" style="26"/>
    <col min="12541" max="12541" width="14.5703125" style="26" customWidth="1"/>
    <col min="12542" max="12542" width="12" style="26" customWidth="1"/>
    <col min="12543" max="12543" width="10.7109375" style="26" customWidth="1"/>
    <col min="12544" max="12544" width="18" style="26" customWidth="1"/>
    <col min="12545" max="12545" width="16.28515625" style="26" customWidth="1"/>
    <col min="12546" max="12786" width="8.7109375" style="26"/>
    <col min="12787" max="12787" width="10.42578125" style="26" customWidth="1"/>
    <col min="12788" max="12788" width="26.5703125" style="26" customWidth="1"/>
    <col min="12789" max="12790" width="12.5703125" style="26" customWidth="1"/>
    <col min="12791" max="12791" width="15" style="26" customWidth="1"/>
    <col min="12792" max="12792" width="11.28515625" style="26" customWidth="1"/>
    <col min="12793" max="12793" width="12" style="26" customWidth="1"/>
    <col min="12794" max="12794" width="34.28515625" style="26" customWidth="1"/>
    <col min="12795" max="12795" width="9.7109375" style="26" customWidth="1"/>
    <col min="12796" max="12796" width="8.7109375" style="26"/>
    <col min="12797" max="12797" width="14.5703125" style="26" customWidth="1"/>
    <col min="12798" max="12798" width="12" style="26" customWidth="1"/>
    <col min="12799" max="12799" width="10.7109375" style="26" customWidth="1"/>
    <col min="12800" max="12800" width="18" style="26" customWidth="1"/>
    <col min="12801" max="12801" width="16.28515625" style="26" customWidth="1"/>
    <col min="12802" max="13042" width="8.7109375" style="26"/>
    <col min="13043" max="13043" width="10.42578125" style="26" customWidth="1"/>
    <col min="13044" max="13044" width="26.5703125" style="26" customWidth="1"/>
    <col min="13045" max="13046" width="12.5703125" style="26" customWidth="1"/>
    <col min="13047" max="13047" width="15" style="26" customWidth="1"/>
    <col min="13048" max="13048" width="11.28515625" style="26" customWidth="1"/>
    <col min="13049" max="13049" width="12" style="26" customWidth="1"/>
    <col min="13050" max="13050" width="34.28515625" style="26" customWidth="1"/>
    <col min="13051" max="13051" width="9.7109375" style="26" customWidth="1"/>
    <col min="13052" max="13052" width="8.7109375" style="26"/>
    <col min="13053" max="13053" width="14.5703125" style="26" customWidth="1"/>
    <col min="13054" max="13054" width="12" style="26" customWidth="1"/>
    <col min="13055" max="13055" width="10.7109375" style="26" customWidth="1"/>
    <col min="13056" max="13056" width="18" style="26" customWidth="1"/>
    <col min="13057" max="13057" width="16.28515625" style="26" customWidth="1"/>
    <col min="13058" max="13298" width="8.7109375" style="26"/>
    <col min="13299" max="13299" width="10.42578125" style="26" customWidth="1"/>
    <col min="13300" max="13300" width="26.5703125" style="26" customWidth="1"/>
    <col min="13301" max="13302" width="12.5703125" style="26" customWidth="1"/>
    <col min="13303" max="13303" width="15" style="26" customWidth="1"/>
    <col min="13304" max="13304" width="11.28515625" style="26" customWidth="1"/>
    <col min="13305" max="13305" width="12" style="26" customWidth="1"/>
    <col min="13306" max="13306" width="34.28515625" style="26" customWidth="1"/>
    <col min="13307" max="13307" width="9.7109375" style="26" customWidth="1"/>
    <col min="13308" max="13308" width="8.7109375" style="26"/>
    <col min="13309" max="13309" width="14.5703125" style="26" customWidth="1"/>
    <col min="13310" max="13310" width="12" style="26" customWidth="1"/>
    <col min="13311" max="13311" width="10.7109375" style="26" customWidth="1"/>
    <col min="13312" max="13312" width="18" style="26" customWidth="1"/>
    <col min="13313" max="13313" width="16.28515625" style="26" customWidth="1"/>
    <col min="13314" max="13554" width="8.7109375" style="26"/>
    <col min="13555" max="13555" width="10.42578125" style="26" customWidth="1"/>
    <col min="13556" max="13556" width="26.5703125" style="26" customWidth="1"/>
    <col min="13557" max="13558" width="12.5703125" style="26" customWidth="1"/>
    <col min="13559" max="13559" width="15" style="26" customWidth="1"/>
    <col min="13560" max="13560" width="11.28515625" style="26" customWidth="1"/>
    <col min="13561" max="13561" width="12" style="26" customWidth="1"/>
    <col min="13562" max="13562" width="34.28515625" style="26" customWidth="1"/>
    <col min="13563" max="13563" width="9.7109375" style="26" customWidth="1"/>
    <col min="13564" max="13564" width="8.7109375" style="26"/>
    <col min="13565" max="13565" width="14.5703125" style="26" customWidth="1"/>
    <col min="13566" max="13566" width="12" style="26" customWidth="1"/>
    <col min="13567" max="13567" width="10.7109375" style="26" customWidth="1"/>
    <col min="13568" max="13568" width="18" style="26" customWidth="1"/>
    <col min="13569" max="13569" width="16.28515625" style="26" customWidth="1"/>
    <col min="13570" max="13810" width="8.7109375" style="26"/>
    <col min="13811" max="13811" width="10.42578125" style="26" customWidth="1"/>
    <col min="13812" max="13812" width="26.5703125" style="26" customWidth="1"/>
    <col min="13813" max="13814" width="12.5703125" style="26" customWidth="1"/>
    <col min="13815" max="13815" width="15" style="26" customWidth="1"/>
    <col min="13816" max="13816" width="11.28515625" style="26" customWidth="1"/>
    <col min="13817" max="13817" width="12" style="26" customWidth="1"/>
    <col min="13818" max="13818" width="34.28515625" style="26" customWidth="1"/>
    <col min="13819" max="13819" width="9.7109375" style="26" customWidth="1"/>
    <col min="13820" max="13820" width="8.7109375" style="26"/>
    <col min="13821" max="13821" width="14.5703125" style="26" customWidth="1"/>
    <col min="13822" max="13822" width="12" style="26" customWidth="1"/>
    <col min="13823" max="13823" width="10.7109375" style="26" customWidth="1"/>
    <col min="13824" max="13824" width="18" style="26" customWidth="1"/>
    <col min="13825" max="13825" width="16.28515625" style="26" customWidth="1"/>
    <col min="13826" max="14066" width="8.7109375" style="26"/>
    <col min="14067" max="14067" width="10.42578125" style="26" customWidth="1"/>
    <col min="14068" max="14068" width="26.5703125" style="26" customWidth="1"/>
    <col min="14069" max="14070" width="12.5703125" style="26" customWidth="1"/>
    <col min="14071" max="14071" width="15" style="26" customWidth="1"/>
    <col min="14072" max="14072" width="11.28515625" style="26" customWidth="1"/>
    <col min="14073" max="14073" width="12" style="26" customWidth="1"/>
    <col min="14074" max="14074" width="34.28515625" style="26" customWidth="1"/>
    <col min="14075" max="14075" width="9.7109375" style="26" customWidth="1"/>
    <col min="14076" max="14076" width="8.7109375" style="26"/>
    <col min="14077" max="14077" width="14.5703125" style="26" customWidth="1"/>
    <col min="14078" max="14078" width="12" style="26" customWidth="1"/>
    <col min="14079" max="14079" width="10.7109375" style="26" customWidth="1"/>
    <col min="14080" max="14080" width="18" style="26" customWidth="1"/>
    <col min="14081" max="14081" width="16.28515625" style="26" customWidth="1"/>
    <col min="14082" max="14322" width="8.7109375" style="26"/>
    <col min="14323" max="14323" width="10.42578125" style="26" customWidth="1"/>
    <col min="14324" max="14324" width="26.5703125" style="26" customWidth="1"/>
    <col min="14325" max="14326" width="12.5703125" style="26" customWidth="1"/>
    <col min="14327" max="14327" width="15" style="26" customWidth="1"/>
    <col min="14328" max="14328" width="11.28515625" style="26" customWidth="1"/>
    <col min="14329" max="14329" width="12" style="26" customWidth="1"/>
    <col min="14330" max="14330" width="34.28515625" style="26" customWidth="1"/>
    <col min="14331" max="14331" width="9.7109375" style="26" customWidth="1"/>
    <col min="14332" max="14332" width="8.7109375" style="26"/>
    <col min="14333" max="14333" width="14.5703125" style="26" customWidth="1"/>
    <col min="14334" max="14334" width="12" style="26" customWidth="1"/>
    <col min="14335" max="14335" width="10.7109375" style="26" customWidth="1"/>
    <col min="14336" max="14336" width="18" style="26" customWidth="1"/>
    <col min="14337" max="14337" width="16.28515625" style="26" customWidth="1"/>
    <col min="14338" max="14578" width="8.7109375" style="26"/>
    <col min="14579" max="14579" width="10.42578125" style="26" customWidth="1"/>
    <col min="14580" max="14580" width="26.5703125" style="26" customWidth="1"/>
    <col min="14581" max="14582" width="12.5703125" style="26" customWidth="1"/>
    <col min="14583" max="14583" width="15" style="26" customWidth="1"/>
    <col min="14584" max="14584" width="11.28515625" style="26" customWidth="1"/>
    <col min="14585" max="14585" width="12" style="26" customWidth="1"/>
    <col min="14586" max="14586" width="34.28515625" style="26" customWidth="1"/>
    <col min="14587" max="14587" width="9.7109375" style="26" customWidth="1"/>
    <col min="14588" max="14588" width="8.7109375" style="26"/>
    <col min="14589" max="14589" width="14.5703125" style="26" customWidth="1"/>
    <col min="14590" max="14590" width="12" style="26" customWidth="1"/>
    <col min="14591" max="14591" width="10.7109375" style="26" customWidth="1"/>
    <col min="14592" max="14592" width="18" style="26" customWidth="1"/>
    <col min="14593" max="14593" width="16.28515625" style="26" customWidth="1"/>
    <col min="14594" max="14834" width="8.7109375" style="26"/>
    <col min="14835" max="14835" width="10.42578125" style="26" customWidth="1"/>
    <col min="14836" max="14836" width="26.5703125" style="26" customWidth="1"/>
    <col min="14837" max="14838" width="12.5703125" style="26" customWidth="1"/>
    <col min="14839" max="14839" width="15" style="26" customWidth="1"/>
    <col min="14840" max="14840" width="11.28515625" style="26" customWidth="1"/>
    <col min="14841" max="14841" width="12" style="26" customWidth="1"/>
    <col min="14842" max="14842" width="34.28515625" style="26" customWidth="1"/>
    <col min="14843" max="14843" width="9.7109375" style="26" customWidth="1"/>
    <col min="14844" max="14844" width="8.7109375" style="26"/>
    <col min="14845" max="14845" width="14.5703125" style="26" customWidth="1"/>
    <col min="14846" max="14846" width="12" style="26" customWidth="1"/>
    <col min="14847" max="14847" width="10.7109375" style="26" customWidth="1"/>
    <col min="14848" max="14848" width="18" style="26" customWidth="1"/>
    <col min="14849" max="14849" width="16.28515625" style="26" customWidth="1"/>
    <col min="14850" max="15090" width="8.7109375" style="26"/>
    <col min="15091" max="15091" width="10.42578125" style="26" customWidth="1"/>
    <col min="15092" max="15092" width="26.5703125" style="26" customWidth="1"/>
    <col min="15093" max="15094" width="12.5703125" style="26" customWidth="1"/>
    <col min="15095" max="15095" width="15" style="26" customWidth="1"/>
    <col min="15096" max="15096" width="11.28515625" style="26" customWidth="1"/>
    <col min="15097" max="15097" width="12" style="26" customWidth="1"/>
    <col min="15098" max="15098" width="34.28515625" style="26" customWidth="1"/>
    <col min="15099" max="15099" width="9.7109375" style="26" customWidth="1"/>
    <col min="15100" max="15100" width="8.7109375" style="26"/>
    <col min="15101" max="15101" width="14.5703125" style="26" customWidth="1"/>
    <col min="15102" max="15102" width="12" style="26" customWidth="1"/>
    <col min="15103" max="15103" width="10.7109375" style="26" customWidth="1"/>
    <col min="15104" max="15104" width="18" style="26" customWidth="1"/>
    <col min="15105" max="15105" width="16.28515625" style="26" customWidth="1"/>
    <col min="15106" max="15346" width="8.7109375" style="26"/>
    <col min="15347" max="15347" width="10.42578125" style="26" customWidth="1"/>
    <col min="15348" max="15348" width="26.5703125" style="26" customWidth="1"/>
    <col min="15349" max="15350" width="12.5703125" style="26" customWidth="1"/>
    <col min="15351" max="15351" width="15" style="26" customWidth="1"/>
    <col min="15352" max="15352" width="11.28515625" style="26" customWidth="1"/>
    <col min="15353" max="15353" width="12" style="26" customWidth="1"/>
    <col min="15354" max="15354" width="34.28515625" style="26" customWidth="1"/>
    <col min="15355" max="15355" width="9.7109375" style="26" customWidth="1"/>
    <col min="15356" max="15356" width="8.7109375" style="26"/>
    <col min="15357" max="15357" width="14.5703125" style="26" customWidth="1"/>
    <col min="15358" max="15358" width="12" style="26" customWidth="1"/>
    <col min="15359" max="15359" width="10.7109375" style="26" customWidth="1"/>
    <col min="15360" max="15360" width="18" style="26" customWidth="1"/>
    <col min="15361" max="15361" width="16.28515625" style="26" customWidth="1"/>
    <col min="15362" max="15602" width="8.7109375" style="26"/>
    <col min="15603" max="15603" width="10.42578125" style="26" customWidth="1"/>
    <col min="15604" max="15604" width="26.5703125" style="26" customWidth="1"/>
    <col min="15605" max="15606" width="12.5703125" style="26" customWidth="1"/>
    <col min="15607" max="15607" width="15" style="26" customWidth="1"/>
    <col min="15608" max="15608" width="11.28515625" style="26" customWidth="1"/>
    <col min="15609" max="15609" width="12" style="26" customWidth="1"/>
    <col min="15610" max="15610" width="34.28515625" style="26" customWidth="1"/>
    <col min="15611" max="15611" width="9.7109375" style="26" customWidth="1"/>
    <col min="15612" max="15612" width="8.7109375" style="26"/>
    <col min="15613" max="15613" width="14.5703125" style="26" customWidth="1"/>
    <col min="15614" max="15614" width="12" style="26" customWidth="1"/>
    <col min="15615" max="15615" width="10.7109375" style="26" customWidth="1"/>
    <col min="15616" max="15616" width="18" style="26" customWidth="1"/>
    <col min="15617" max="15617" width="16.28515625" style="26" customWidth="1"/>
    <col min="15618" max="15858" width="8.7109375" style="26"/>
    <col min="15859" max="15859" width="10.42578125" style="26" customWidth="1"/>
    <col min="15860" max="15860" width="26.5703125" style="26" customWidth="1"/>
    <col min="15861" max="15862" width="12.5703125" style="26" customWidth="1"/>
    <col min="15863" max="15863" width="15" style="26" customWidth="1"/>
    <col min="15864" max="15864" width="11.28515625" style="26" customWidth="1"/>
    <col min="15865" max="15865" width="12" style="26" customWidth="1"/>
    <col min="15866" max="15866" width="34.28515625" style="26" customWidth="1"/>
    <col min="15867" max="15867" width="9.7109375" style="26" customWidth="1"/>
    <col min="15868" max="15868" width="8.7109375" style="26"/>
    <col min="15869" max="15869" width="14.5703125" style="26" customWidth="1"/>
    <col min="15870" max="15870" width="12" style="26" customWidth="1"/>
    <col min="15871" max="15871" width="10.7109375" style="26" customWidth="1"/>
    <col min="15872" max="15872" width="18" style="26" customWidth="1"/>
    <col min="15873" max="15873" width="16.28515625" style="26" customWidth="1"/>
    <col min="15874" max="16114" width="8.7109375" style="26"/>
    <col min="16115" max="16115" width="10.42578125" style="26" customWidth="1"/>
    <col min="16116" max="16116" width="26.5703125" style="26" customWidth="1"/>
    <col min="16117" max="16118" width="12.5703125" style="26" customWidth="1"/>
    <col min="16119" max="16119" width="15" style="26" customWidth="1"/>
    <col min="16120" max="16120" width="11.28515625" style="26" customWidth="1"/>
    <col min="16121" max="16121" width="12" style="26" customWidth="1"/>
    <col min="16122" max="16122" width="34.28515625" style="26" customWidth="1"/>
    <col min="16123" max="16123" width="9.7109375" style="26" customWidth="1"/>
    <col min="16124" max="16124" width="8.7109375" style="26"/>
    <col min="16125" max="16125" width="14.5703125" style="26" customWidth="1"/>
    <col min="16126" max="16126" width="12" style="26" customWidth="1"/>
    <col min="16127" max="16127" width="10.7109375" style="26" customWidth="1"/>
    <col min="16128" max="16128" width="18" style="26" customWidth="1"/>
    <col min="16129" max="16129" width="16.28515625" style="26" customWidth="1"/>
    <col min="16130" max="16366" width="8.7109375" style="26"/>
    <col min="16367" max="16384" width="9.28515625" style="26" customWidth="1"/>
  </cols>
  <sheetData>
    <row r="1" spans="1:11" ht="46.5" customHeight="1" x14ac:dyDescent="0.35">
      <c r="A1" s="3"/>
      <c r="B1" s="4"/>
      <c r="C1" s="5"/>
      <c r="D1" s="41"/>
      <c r="E1" s="48" t="s">
        <v>60</v>
      </c>
      <c r="J1" s="50" t="s">
        <v>70</v>
      </c>
    </row>
    <row r="2" spans="1:11" ht="36.4" customHeight="1" thickBot="1" x14ac:dyDescent="0.3">
      <c r="B2" s="7"/>
      <c r="C2" s="8"/>
      <c r="D2" s="8"/>
      <c r="E2" s="8"/>
    </row>
    <row r="3" spans="1:11" ht="16.149999999999999" customHeight="1" thickBot="1" x14ac:dyDescent="0.25">
      <c r="A3" s="236" t="s">
        <v>96</v>
      </c>
      <c r="B3" s="212" t="s">
        <v>97</v>
      </c>
      <c r="C3" s="212" t="s">
        <v>0</v>
      </c>
      <c r="D3" s="68" t="s">
        <v>1</v>
      </c>
      <c r="E3" s="68" t="s">
        <v>20</v>
      </c>
      <c r="F3" s="238" t="s">
        <v>21</v>
      </c>
      <c r="G3" s="238" t="s">
        <v>3</v>
      </c>
      <c r="H3" s="241" t="s">
        <v>97</v>
      </c>
      <c r="I3" s="238" t="s">
        <v>0</v>
      </c>
      <c r="J3" s="27" t="s">
        <v>1</v>
      </c>
      <c r="K3" s="28" t="s">
        <v>20</v>
      </c>
    </row>
    <row r="4" spans="1:11" ht="31.5" x14ac:dyDescent="0.2">
      <c r="A4" s="237"/>
      <c r="B4" s="213"/>
      <c r="C4" s="213"/>
      <c r="D4" s="67" t="s">
        <v>22</v>
      </c>
      <c r="E4" s="67" t="s">
        <v>23</v>
      </c>
      <c r="F4" s="239"/>
      <c r="G4" s="239"/>
      <c r="H4" s="242"/>
      <c r="I4" s="239"/>
      <c r="J4" s="29" t="s">
        <v>23</v>
      </c>
      <c r="K4" s="28" t="s">
        <v>24</v>
      </c>
    </row>
    <row r="5" spans="1:11" ht="20.65" hidden="1" customHeight="1" x14ac:dyDescent="0.2">
      <c r="A5" s="222" t="s">
        <v>25</v>
      </c>
      <c r="B5" s="216" t="s">
        <v>26</v>
      </c>
      <c r="C5" s="225" t="s">
        <v>49</v>
      </c>
      <c r="D5" s="218">
        <v>43196</v>
      </c>
      <c r="E5" s="220">
        <v>43202</v>
      </c>
      <c r="F5" s="231" t="s">
        <v>27</v>
      </c>
      <c r="G5" s="231" t="s">
        <v>28</v>
      </c>
      <c r="H5" s="243"/>
      <c r="I5" s="240" t="s">
        <v>29</v>
      </c>
      <c r="J5" s="233">
        <v>43209</v>
      </c>
      <c r="K5" s="234">
        <f>J5+7</f>
        <v>43216</v>
      </c>
    </row>
    <row r="6" spans="1:11" hidden="1" x14ac:dyDescent="0.2">
      <c r="A6" s="223"/>
      <c r="B6" s="230"/>
      <c r="C6" s="226"/>
      <c r="D6" s="219"/>
      <c r="E6" s="221"/>
      <c r="F6" s="232"/>
      <c r="G6" s="232"/>
      <c r="H6" s="162"/>
      <c r="I6" s="240"/>
      <c r="J6" s="232"/>
      <c r="K6" s="235"/>
    </row>
    <row r="7" spans="1:11" ht="20.65" hidden="1" customHeight="1" x14ac:dyDescent="0.2">
      <c r="A7" s="222" t="s">
        <v>30</v>
      </c>
      <c r="B7" s="216" t="s">
        <v>31</v>
      </c>
      <c r="C7" s="225" t="s">
        <v>50</v>
      </c>
      <c r="D7" s="218">
        <v>43203</v>
      </c>
      <c r="E7" s="220">
        <v>43209</v>
      </c>
      <c r="F7" s="231" t="s">
        <v>32</v>
      </c>
      <c r="G7" s="231" t="s">
        <v>33</v>
      </c>
      <c r="H7" s="161"/>
      <c r="I7" s="231" t="s">
        <v>34</v>
      </c>
      <c r="J7" s="233">
        <f>J5+7</f>
        <v>43216</v>
      </c>
      <c r="K7" s="233">
        <f>K5+7</f>
        <v>43223</v>
      </c>
    </row>
    <row r="8" spans="1:11" ht="20.65" hidden="1" customHeight="1" x14ac:dyDescent="0.2">
      <c r="A8" s="223"/>
      <c r="B8" s="230"/>
      <c r="C8" s="226"/>
      <c r="D8" s="219"/>
      <c r="E8" s="221"/>
      <c r="F8" s="232"/>
      <c r="G8" s="232"/>
      <c r="H8" s="162"/>
      <c r="I8" s="232"/>
      <c r="J8" s="232"/>
      <c r="K8" s="232"/>
    </row>
    <row r="9" spans="1:11" ht="20.65" hidden="1" customHeight="1" x14ac:dyDescent="0.2">
      <c r="A9" s="222" t="s">
        <v>25</v>
      </c>
      <c r="B9" s="216" t="s">
        <v>26</v>
      </c>
      <c r="C9" s="225" t="s">
        <v>51</v>
      </c>
      <c r="D9" s="218">
        <v>43210</v>
      </c>
      <c r="E9" s="220">
        <v>43216</v>
      </c>
      <c r="F9" s="231" t="s">
        <v>35</v>
      </c>
      <c r="G9" s="231" t="s">
        <v>36</v>
      </c>
      <c r="H9" s="161"/>
      <c r="I9" s="231" t="s">
        <v>37</v>
      </c>
      <c r="J9" s="233">
        <f t="shared" ref="J9:K9" si="0">J7+7</f>
        <v>43223</v>
      </c>
      <c r="K9" s="233">
        <f t="shared" si="0"/>
        <v>43230</v>
      </c>
    </row>
    <row r="10" spans="1:11" ht="20.65" hidden="1" customHeight="1" x14ac:dyDescent="0.2">
      <c r="A10" s="224"/>
      <c r="B10" s="217"/>
      <c r="C10" s="227"/>
      <c r="D10" s="228"/>
      <c r="E10" s="229"/>
      <c r="F10" s="244"/>
      <c r="G10" s="244"/>
      <c r="H10" s="189"/>
      <c r="I10" s="244"/>
      <c r="J10" s="244"/>
      <c r="K10" s="244"/>
    </row>
    <row r="11" spans="1:11" ht="40.15" customHeight="1" x14ac:dyDescent="0.2">
      <c r="A11" s="96" t="s">
        <v>155</v>
      </c>
      <c r="B11" s="93" t="s">
        <v>26</v>
      </c>
      <c r="C11" s="177">
        <v>45</v>
      </c>
      <c r="D11" s="95">
        <v>43469</v>
      </c>
      <c r="E11" s="95">
        <v>43475</v>
      </c>
      <c r="F11" s="178" t="s">
        <v>27</v>
      </c>
      <c r="G11" s="178" t="s">
        <v>36</v>
      </c>
      <c r="H11" s="178" t="s">
        <v>28</v>
      </c>
      <c r="I11" s="179">
        <v>83</v>
      </c>
      <c r="J11" s="180">
        <f>E11+7</f>
        <v>43482</v>
      </c>
      <c r="K11" s="180">
        <f>E11+14</f>
        <v>43489</v>
      </c>
    </row>
    <row r="12" spans="1:11" ht="40.15" customHeight="1" x14ac:dyDescent="0.2">
      <c r="A12" s="96" t="s">
        <v>25</v>
      </c>
      <c r="B12" s="93" t="s">
        <v>160</v>
      </c>
      <c r="C12" s="177">
        <v>15</v>
      </c>
      <c r="D12" s="95">
        <v>43476</v>
      </c>
      <c r="E12" s="95">
        <v>43482</v>
      </c>
      <c r="F12" s="178" t="s">
        <v>32</v>
      </c>
      <c r="G12" s="178" t="s">
        <v>28</v>
      </c>
      <c r="H12" s="178" t="s">
        <v>33</v>
      </c>
      <c r="I12" s="179">
        <v>112</v>
      </c>
      <c r="J12" s="180">
        <f>J11+7</f>
        <v>43489</v>
      </c>
      <c r="K12" s="180">
        <f>K11+7</f>
        <v>43496</v>
      </c>
    </row>
    <row r="13" spans="1:11" ht="40.15" customHeight="1" x14ac:dyDescent="0.2">
      <c r="A13" s="96" t="s">
        <v>155</v>
      </c>
      <c r="B13" s="93" t="s">
        <v>26</v>
      </c>
      <c r="C13" s="177">
        <v>46</v>
      </c>
      <c r="D13" s="95">
        <v>43483</v>
      </c>
      <c r="E13" s="95">
        <v>43489</v>
      </c>
      <c r="F13" s="178" t="s">
        <v>35</v>
      </c>
      <c r="G13" s="178" t="s">
        <v>33</v>
      </c>
      <c r="H13" s="178" t="s">
        <v>36</v>
      </c>
      <c r="I13" s="179">
        <v>9102</v>
      </c>
      <c r="J13" s="180">
        <f t="shared" ref="J13" si="1">E13+7</f>
        <v>43496</v>
      </c>
      <c r="K13" s="180">
        <f t="shared" ref="K13" si="2">E13+14</f>
        <v>43503</v>
      </c>
    </row>
    <row r="14" spans="1:11" ht="40.15" customHeight="1" x14ac:dyDescent="0.2">
      <c r="A14" s="96" t="s">
        <v>25</v>
      </c>
      <c r="B14" s="93" t="s">
        <v>160</v>
      </c>
      <c r="C14" s="177">
        <v>16</v>
      </c>
      <c r="D14" s="95">
        <v>43490</v>
      </c>
      <c r="E14" s="95">
        <v>43496</v>
      </c>
      <c r="F14" s="178" t="s">
        <v>27</v>
      </c>
      <c r="G14" s="178" t="s">
        <v>36</v>
      </c>
      <c r="H14" s="178" t="s">
        <v>28</v>
      </c>
      <c r="I14" s="179">
        <v>84</v>
      </c>
      <c r="J14" s="180">
        <f t="shared" ref="J14" si="3">J13+7</f>
        <v>43503</v>
      </c>
      <c r="K14" s="180">
        <f t="shared" ref="K14" si="4">K13+7</f>
        <v>43510</v>
      </c>
    </row>
    <row r="15" spans="1:11" ht="40.15" customHeight="1" x14ac:dyDescent="0.2">
      <c r="A15" s="96" t="s">
        <v>155</v>
      </c>
      <c r="B15" s="93" t="s">
        <v>26</v>
      </c>
      <c r="C15" s="177">
        <v>47</v>
      </c>
      <c r="D15" s="95">
        <v>43497</v>
      </c>
      <c r="E15" s="95">
        <v>43503</v>
      </c>
      <c r="F15" s="178" t="s">
        <v>32</v>
      </c>
      <c r="G15" s="178" t="s">
        <v>28</v>
      </c>
      <c r="H15" s="178" t="s">
        <v>33</v>
      </c>
      <c r="I15" s="179">
        <v>113</v>
      </c>
      <c r="J15" s="180">
        <f t="shared" ref="J15" si="5">E15+7</f>
        <v>43510</v>
      </c>
      <c r="K15" s="180">
        <f t="shared" ref="K15" si="6">E15+14</f>
        <v>43517</v>
      </c>
    </row>
    <row r="16" spans="1:11" ht="40.15" customHeight="1" x14ac:dyDescent="0.2">
      <c r="A16" s="96" t="s">
        <v>25</v>
      </c>
      <c r="B16" s="93" t="s">
        <v>160</v>
      </c>
      <c r="C16" s="177">
        <v>17</v>
      </c>
      <c r="D16" s="95">
        <v>43504</v>
      </c>
      <c r="E16" s="95">
        <v>43510</v>
      </c>
      <c r="F16" s="178" t="s">
        <v>35</v>
      </c>
      <c r="G16" s="178" t="s">
        <v>33</v>
      </c>
      <c r="H16" s="178" t="s">
        <v>36</v>
      </c>
      <c r="I16" s="179">
        <v>9103</v>
      </c>
      <c r="J16" s="180">
        <f t="shared" ref="J16" si="7">J15+7</f>
        <v>43517</v>
      </c>
      <c r="K16" s="180">
        <f t="shared" ref="K16" si="8">K15+7</f>
        <v>43524</v>
      </c>
    </row>
    <row r="17" spans="1:11" ht="40.15" customHeight="1" x14ac:dyDescent="0.2">
      <c r="A17" s="96" t="s">
        <v>155</v>
      </c>
      <c r="B17" s="93" t="s">
        <v>26</v>
      </c>
      <c r="C17" s="177">
        <v>48</v>
      </c>
      <c r="D17" s="95">
        <v>43511</v>
      </c>
      <c r="E17" s="95">
        <v>43517</v>
      </c>
      <c r="F17" s="178" t="s">
        <v>27</v>
      </c>
      <c r="G17" s="178" t="s">
        <v>36</v>
      </c>
      <c r="H17" s="178" t="s">
        <v>28</v>
      </c>
      <c r="I17" s="179">
        <v>85</v>
      </c>
      <c r="J17" s="180">
        <f t="shared" ref="J17" si="9">E17+7</f>
        <v>43524</v>
      </c>
      <c r="K17" s="180">
        <f t="shared" ref="K17" si="10">E17+14</f>
        <v>43531</v>
      </c>
    </row>
    <row r="18" spans="1:11" ht="40.15" customHeight="1" x14ac:dyDescent="0.2">
      <c r="A18" s="96" t="s">
        <v>25</v>
      </c>
      <c r="B18" s="93" t="s">
        <v>160</v>
      </c>
      <c r="C18" s="177">
        <v>18</v>
      </c>
      <c r="D18" s="95">
        <v>43518</v>
      </c>
      <c r="E18" s="95">
        <v>43524</v>
      </c>
      <c r="F18" s="178" t="s">
        <v>32</v>
      </c>
      <c r="G18" s="178" t="s">
        <v>28</v>
      </c>
      <c r="H18" s="178" t="s">
        <v>33</v>
      </c>
      <c r="I18" s="179">
        <v>114</v>
      </c>
      <c r="J18" s="180">
        <f t="shared" ref="J18" si="11">J17+7</f>
        <v>43531</v>
      </c>
      <c r="K18" s="180">
        <f t="shared" ref="K18" si="12">K17+7</f>
        <v>43538</v>
      </c>
    </row>
    <row r="19" spans="1:11" ht="40.15" customHeight="1" x14ac:dyDescent="0.2">
      <c r="A19" s="96" t="s">
        <v>155</v>
      </c>
      <c r="B19" s="93" t="s">
        <v>26</v>
      </c>
      <c r="C19" s="177">
        <v>49</v>
      </c>
      <c r="D19" s="95">
        <v>43525</v>
      </c>
      <c r="E19" s="95">
        <v>43531</v>
      </c>
      <c r="F19" s="178" t="s">
        <v>35</v>
      </c>
      <c r="G19" s="178" t="s">
        <v>33</v>
      </c>
      <c r="H19" s="178" t="s">
        <v>36</v>
      </c>
      <c r="I19" s="179">
        <v>9104</v>
      </c>
      <c r="J19" s="180">
        <f t="shared" ref="J19" si="13">E19+7</f>
        <v>43538</v>
      </c>
      <c r="K19" s="180">
        <f t="shared" ref="K19" si="14">E19+14</f>
        <v>43545</v>
      </c>
    </row>
    <row r="20" spans="1:11" ht="40.15" customHeight="1" x14ac:dyDescent="0.2">
      <c r="A20" s="96" t="s">
        <v>25</v>
      </c>
      <c r="B20" s="93" t="s">
        <v>160</v>
      </c>
      <c r="C20" s="177">
        <v>19</v>
      </c>
      <c r="D20" s="95">
        <v>43532</v>
      </c>
      <c r="E20" s="95">
        <v>43538</v>
      </c>
      <c r="F20" s="178" t="s">
        <v>27</v>
      </c>
      <c r="G20" s="178" t="s">
        <v>36</v>
      </c>
      <c r="H20" s="178" t="s">
        <v>28</v>
      </c>
      <c r="I20" s="179">
        <v>86</v>
      </c>
      <c r="J20" s="180">
        <f t="shared" ref="J20" si="15">J19+7</f>
        <v>43545</v>
      </c>
      <c r="K20" s="180">
        <f t="shared" ref="K20" si="16">K19+7</f>
        <v>43552</v>
      </c>
    </row>
    <row r="21" spans="1:11" ht="40.15" customHeight="1" x14ac:dyDescent="0.2">
      <c r="A21" s="96" t="s">
        <v>155</v>
      </c>
      <c r="B21" s="93" t="s">
        <v>26</v>
      </c>
      <c r="C21" s="177">
        <v>50</v>
      </c>
      <c r="D21" s="95">
        <v>43539</v>
      </c>
      <c r="E21" s="95">
        <v>43545</v>
      </c>
      <c r="F21" s="178" t="s">
        <v>32</v>
      </c>
      <c r="G21" s="178" t="s">
        <v>28</v>
      </c>
      <c r="H21" s="178" t="s">
        <v>33</v>
      </c>
      <c r="I21" s="179">
        <v>115</v>
      </c>
      <c r="J21" s="180">
        <f t="shared" ref="J21" si="17">E21+7</f>
        <v>43552</v>
      </c>
      <c r="K21" s="180">
        <f t="shared" ref="K21" si="18">E21+14</f>
        <v>43559</v>
      </c>
    </row>
    <row r="22" spans="1:11" ht="40.15" customHeight="1" x14ac:dyDescent="0.2">
      <c r="A22" s="96" t="s">
        <v>25</v>
      </c>
      <c r="B22" s="93" t="s">
        <v>160</v>
      </c>
      <c r="C22" s="177">
        <v>20</v>
      </c>
      <c r="D22" s="95">
        <v>43546</v>
      </c>
      <c r="E22" s="95">
        <v>43552</v>
      </c>
      <c r="F22" s="178" t="s">
        <v>35</v>
      </c>
      <c r="G22" s="178"/>
      <c r="H22" s="178" t="s">
        <v>36</v>
      </c>
      <c r="I22" s="179">
        <v>9105</v>
      </c>
      <c r="J22" s="180">
        <f t="shared" ref="J22" si="19">J21+7</f>
        <v>43559</v>
      </c>
      <c r="K22" s="180">
        <f t="shared" ref="K22" si="20">K21+7</f>
        <v>43566</v>
      </c>
    </row>
    <row r="23" spans="1:11" ht="40.15" customHeight="1" x14ac:dyDescent="0.2">
      <c r="A23" s="96" t="s">
        <v>155</v>
      </c>
      <c r="B23" s="93" t="s">
        <v>26</v>
      </c>
      <c r="C23" s="177">
        <v>51</v>
      </c>
      <c r="D23" s="95">
        <v>43553</v>
      </c>
      <c r="E23" s="95">
        <v>43559</v>
      </c>
      <c r="F23" s="178" t="s">
        <v>27</v>
      </c>
      <c r="G23" s="178"/>
      <c r="H23" s="178" t="s">
        <v>28</v>
      </c>
      <c r="I23" s="179">
        <v>87</v>
      </c>
      <c r="J23" s="180">
        <f t="shared" ref="J23" si="21">E23+7</f>
        <v>43566</v>
      </c>
      <c r="K23" s="180">
        <f t="shared" ref="K23" si="22">E23+14</f>
        <v>43573</v>
      </c>
    </row>
    <row r="24" spans="1:11" ht="40.15" customHeight="1" x14ac:dyDescent="0.2">
      <c r="A24" s="96" t="s">
        <v>25</v>
      </c>
      <c r="B24" s="93" t="s">
        <v>160</v>
      </c>
      <c r="C24" s="177">
        <v>21</v>
      </c>
      <c r="D24" s="95">
        <v>43560</v>
      </c>
      <c r="E24" s="95">
        <v>43566</v>
      </c>
      <c r="F24" s="178" t="s">
        <v>32</v>
      </c>
      <c r="G24" s="178"/>
      <c r="H24" s="178" t="s">
        <v>33</v>
      </c>
      <c r="I24" s="179">
        <v>116</v>
      </c>
      <c r="J24" s="180">
        <f t="shared" ref="J24" si="23">J23+7</f>
        <v>43573</v>
      </c>
      <c r="K24" s="180">
        <f t="shared" ref="K24" si="24">K23+7</f>
        <v>43580</v>
      </c>
    </row>
    <row r="25" spans="1:11" ht="40.15" customHeight="1" x14ac:dyDescent="0.2">
      <c r="A25" s="96" t="s">
        <v>155</v>
      </c>
      <c r="B25" s="93" t="s">
        <v>26</v>
      </c>
      <c r="C25" s="177">
        <v>52</v>
      </c>
      <c r="D25" s="95">
        <v>43567</v>
      </c>
      <c r="E25" s="95">
        <v>43573</v>
      </c>
      <c r="F25" s="178" t="s">
        <v>35</v>
      </c>
      <c r="G25" s="178"/>
      <c r="H25" s="178" t="s">
        <v>36</v>
      </c>
      <c r="I25" s="179">
        <v>9106</v>
      </c>
      <c r="J25" s="180">
        <f t="shared" ref="J25" si="25">E25+7</f>
        <v>43580</v>
      </c>
      <c r="K25" s="180">
        <f t="shared" ref="K25" si="26">E25+14</f>
        <v>43587</v>
      </c>
    </row>
    <row r="26" spans="1:11" ht="40.15" customHeight="1" x14ac:dyDescent="0.2">
      <c r="A26" s="96" t="s">
        <v>25</v>
      </c>
      <c r="B26" s="93" t="s">
        <v>160</v>
      </c>
      <c r="C26" s="177">
        <v>22</v>
      </c>
      <c r="D26" s="95">
        <v>43574</v>
      </c>
      <c r="E26" s="95">
        <v>43580</v>
      </c>
      <c r="F26" s="178" t="s">
        <v>27</v>
      </c>
      <c r="G26" s="178"/>
      <c r="H26" s="178" t="s">
        <v>28</v>
      </c>
      <c r="I26" s="179">
        <v>88</v>
      </c>
      <c r="J26" s="180">
        <f t="shared" ref="J26" si="27">J25+7</f>
        <v>43587</v>
      </c>
      <c r="K26" s="180">
        <f t="shared" ref="K26" si="28">K25+7</f>
        <v>43594</v>
      </c>
    </row>
    <row r="27" spans="1:11" ht="40.15" customHeight="1" x14ac:dyDescent="0.2">
      <c r="A27" s="96" t="s">
        <v>155</v>
      </c>
      <c r="B27" s="93" t="s">
        <v>26</v>
      </c>
      <c r="C27" s="177">
        <v>53</v>
      </c>
      <c r="D27" s="95">
        <v>43581</v>
      </c>
      <c r="E27" s="95">
        <v>43587</v>
      </c>
      <c r="F27" s="178" t="s">
        <v>32</v>
      </c>
      <c r="G27" s="178"/>
      <c r="H27" s="178" t="s">
        <v>33</v>
      </c>
      <c r="I27" s="179">
        <v>117</v>
      </c>
      <c r="J27" s="180">
        <f t="shared" ref="J27" si="29">E27+7</f>
        <v>43594</v>
      </c>
      <c r="K27" s="180">
        <f t="shared" ref="K27" si="30">E27+14</f>
        <v>43601</v>
      </c>
    </row>
    <row r="28" spans="1:11" ht="40.15" customHeight="1" x14ac:dyDescent="0.2">
      <c r="A28" s="96" t="s">
        <v>25</v>
      </c>
      <c r="B28" s="93" t="s">
        <v>160</v>
      </c>
      <c r="C28" s="177">
        <v>23</v>
      </c>
      <c r="D28" s="95">
        <v>43588</v>
      </c>
      <c r="E28" s="95">
        <v>43594</v>
      </c>
      <c r="F28" s="178" t="s">
        <v>35</v>
      </c>
      <c r="G28" s="178"/>
      <c r="H28" s="178" t="s">
        <v>36</v>
      </c>
      <c r="I28" s="179">
        <v>9107</v>
      </c>
      <c r="J28" s="180">
        <f t="shared" ref="J28" si="31">J27+7</f>
        <v>43601</v>
      </c>
      <c r="K28" s="180">
        <f t="shared" ref="K28" si="32">K27+7</f>
        <v>43608</v>
      </c>
    </row>
    <row r="29" spans="1:11" ht="40.15" customHeight="1" x14ac:dyDescent="0.2">
      <c r="A29" s="96" t="s">
        <v>155</v>
      </c>
      <c r="B29" s="93" t="s">
        <v>26</v>
      </c>
      <c r="C29" s="177">
        <v>54</v>
      </c>
      <c r="D29" s="95">
        <v>43595</v>
      </c>
      <c r="E29" s="95">
        <v>43601</v>
      </c>
      <c r="F29" s="178" t="s">
        <v>27</v>
      </c>
      <c r="G29" s="178"/>
      <c r="H29" s="178" t="s">
        <v>28</v>
      </c>
      <c r="I29" s="179">
        <v>89</v>
      </c>
      <c r="J29" s="180">
        <f t="shared" ref="J29" si="33">E29+7</f>
        <v>43608</v>
      </c>
      <c r="K29" s="180">
        <f t="shared" ref="K29" si="34">E29+14</f>
        <v>43615</v>
      </c>
    </row>
    <row r="30" spans="1:11" ht="40.15" customHeight="1" x14ac:dyDescent="0.2">
      <c r="A30" s="94"/>
      <c r="B30" s="51"/>
      <c r="C30" s="176"/>
      <c r="D30" s="52"/>
      <c r="E30" s="52"/>
      <c r="F30" s="186"/>
      <c r="G30" s="186"/>
      <c r="H30" s="186"/>
      <c r="I30" s="187"/>
      <c r="J30" s="188"/>
      <c r="K30" s="188"/>
    </row>
    <row r="31" spans="1:11" ht="15.75" x14ac:dyDescent="0.25">
      <c r="B31" s="7"/>
      <c r="C31" s="8"/>
      <c r="D31" s="8"/>
      <c r="E31" s="8"/>
    </row>
    <row r="32" spans="1:11" ht="15.75" x14ac:dyDescent="0.25">
      <c r="A32" s="6" t="s">
        <v>143</v>
      </c>
      <c r="B32" s="7"/>
      <c r="C32" s="8"/>
      <c r="D32" s="8"/>
      <c r="E32" s="8"/>
    </row>
    <row r="33" spans="1:8" ht="15.75" x14ac:dyDescent="0.25">
      <c r="A33" s="9" t="s">
        <v>98</v>
      </c>
      <c r="B33" s="10"/>
      <c r="C33" s="11"/>
      <c r="D33" s="11"/>
      <c r="E33" s="11" t="s">
        <v>2</v>
      </c>
      <c r="F33" s="30"/>
      <c r="G33" s="11"/>
      <c r="H33" s="11"/>
    </row>
    <row r="34" spans="1:8" ht="15" customHeight="1" x14ac:dyDescent="0.25">
      <c r="A34" s="12" t="s">
        <v>99</v>
      </c>
      <c r="B34" s="9"/>
      <c r="C34" s="9"/>
      <c r="D34" s="9"/>
      <c r="E34" s="31" t="s">
        <v>38</v>
      </c>
      <c r="F34" s="30"/>
      <c r="G34" s="11"/>
      <c r="H34" s="11"/>
    </row>
    <row r="35" spans="1:8" ht="15.75" x14ac:dyDescent="0.25">
      <c r="A35" s="9" t="s">
        <v>100</v>
      </c>
      <c r="B35" s="14"/>
      <c r="C35" s="9"/>
      <c r="D35" s="32"/>
      <c r="E35" s="33" t="s">
        <v>39</v>
      </c>
      <c r="F35" s="30"/>
      <c r="G35" s="31"/>
      <c r="H35" s="31"/>
    </row>
    <row r="36" spans="1:8" ht="15.75" x14ac:dyDescent="0.25">
      <c r="A36" s="12" t="s">
        <v>101</v>
      </c>
      <c r="B36" s="13"/>
      <c r="C36" s="9"/>
      <c r="D36" s="34"/>
      <c r="E36" s="34" t="s">
        <v>40</v>
      </c>
      <c r="F36" s="30"/>
      <c r="G36" s="33"/>
      <c r="H36" s="33"/>
    </row>
    <row r="37" spans="1:8" ht="15.75" x14ac:dyDescent="0.25">
      <c r="A37" s="9" t="s">
        <v>102</v>
      </c>
      <c r="B37" s="9"/>
      <c r="C37" s="9"/>
      <c r="D37" s="35"/>
      <c r="E37" s="35" t="s">
        <v>41</v>
      </c>
      <c r="F37" s="30"/>
      <c r="G37" s="34"/>
      <c r="H37" s="34"/>
    </row>
    <row r="38" spans="1:8" ht="15.75" x14ac:dyDescent="0.25">
      <c r="A38" s="12" t="s">
        <v>103</v>
      </c>
      <c r="B38" s="9"/>
      <c r="C38" s="9"/>
      <c r="D38" s="36"/>
      <c r="E38" s="36" t="s">
        <v>42</v>
      </c>
      <c r="F38" s="30"/>
      <c r="G38" s="35"/>
      <c r="H38" s="35"/>
    </row>
    <row r="39" spans="1:8" ht="15.75" x14ac:dyDescent="0.25">
      <c r="A39" s="30" t="s">
        <v>104</v>
      </c>
      <c r="B39" s="30"/>
      <c r="C39" s="30"/>
      <c r="D39" s="37"/>
      <c r="E39" s="37" t="s">
        <v>44</v>
      </c>
      <c r="F39" s="30"/>
      <c r="G39" s="30" t="s">
        <v>44</v>
      </c>
      <c r="H39" s="30"/>
    </row>
    <row r="40" spans="1:8" ht="15.75" x14ac:dyDescent="0.25">
      <c r="A40" s="30" t="s">
        <v>105</v>
      </c>
      <c r="B40" s="30"/>
      <c r="C40" s="30"/>
      <c r="D40" s="30"/>
      <c r="E40" s="30" t="s">
        <v>45</v>
      </c>
      <c r="F40" s="30"/>
      <c r="G40" s="30" t="s">
        <v>46</v>
      </c>
      <c r="H40" s="30"/>
    </row>
    <row r="41" spans="1:8" ht="15.75" x14ac:dyDescent="0.25">
      <c r="A41" s="30"/>
      <c r="B41" s="30"/>
      <c r="C41" s="30"/>
      <c r="D41" s="30"/>
      <c r="E41" s="30" t="s">
        <v>46</v>
      </c>
      <c r="F41" s="30"/>
      <c r="G41" s="30"/>
      <c r="H41" s="30"/>
    </row>
  </sheetData>
  <mergeCells count="37">
    <mergeCell ref="F9:F10"/>
    <mergeCell ref="G9:G10"/>
    <mergeCell ref="I9:I10"/>
    <mergeCell ref="J9:J10"/>
    <mergeCell ref="K9:K10"/>
    <mergeCell ref="K5:K6"/>
    <mergeCell ref="A3:A4"/>
    <mergeCell ref="B3:B4"/>
    <mergeCell ref="C3:C4"/>
    <mergeCell ref="F3:F4"/>
    <mergeCell ref="G3:G4"/>
    <mergeCell ref="I3:I4"/>
    <mergeCell ref="F5:F6"/>
    <mergeCell ref="G5:G6"/>
    <mergeCell ref="I5:I6"/>
    <mergeCell ref="J5:J6"/>
    <mergeCell ref="A5:A6"/>
    <mergeCell ref="B5:B6"/>
    <mergeCell ref="C5:C6"/>
    <mergeCell ref="H3:H5"/>
    <mergeCell ref="F7:F8"/>
    <mergeCell ref="G7:G8"/>
    <mergeCell ref="I7:I8"/>
    <mergeCell ref="J7:J8"/>
    <mergeCell ref="K7:K8"/>
    <mergeCell ref="B9:B10"/>
    <mergeCell ref="D5:D6"/>
    <mergeCell ref="E5:E6"/>
    <mergeCell ref="A7:A8"/>
    <mergeCell ref="A9:A10"/>
    <mergeCell ref="C7:C8"/>
    <mergeCell ref="D7:D8"/>
    <mergeCell ref="E7:E8"/>
    <mergeCell ref="C9:C10"/>
    <mergeCell ref="D9:D10"/>
    <mergeCell ref="E9:E10"/>
    <mergeCell ref="B7:B8"/>
  </mergeCells>
  <hyperlinks>
    <hyperlink ref="J1" location="MAIN!A1" display="BACK TO MAIN" xr:uid="{2AA1D050-F3CF-44EB-A76E-48CF685F224C}"/>
  </hyperlinks>
  <pageMargins left="0.25" right="0.25" top="0.75" bottom="0.75" header="0.3" footer="0.3"/>
  <pageSetup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7341C-48DE-44D8-BC0D-A46D8489CF6C}">
  <dimension ref="A3:M45"/>
  <sheetViews>
    <sheetView view="pageBreakPreview" zoomScale="80" zoomScaleNormal="100" zoomScaleSheetLayoutView="80" workbookViewId="0"/>
  </sheetViews>
  <sheetFormatPr defaultColWidth="8.7109375" defaultRowHeight="15" x14ac:dyDescent="0.25"/>
  <cols>
    <col min="1" max="1" width="16.5703125" style="44" customWidth="1"/>
    <col min="2" max="2" width="11.85546875" style="44" customWidth="1"/>
    <col min="3" max="3" width="16.28515625" style="44" customWidth="1"/>
    <col min="4" max="4" width="13.28515625" style="44" bestFit="1" customWidth="1"/>
    <col min="5" max="5" width="12.85546875" style="44" bestFit="1" customWidth="1"/>
    <col min="6" max="6" width="16.5703125" style="44" bestFit="1" customWidth="1"/>
    <col min="7" max="7" width="10.140625" style="44" customWidth="1"/>
    <col min="8" max="8" width="8.7109375" style="44"/>
    <col min="9" max="9" width="0" style="44" hidden="1" customWidth="1"/>
    <col min="10" max="16384" width="8.7109375" style="44"/>
  </cols>
  <sheetData>
    <row r="3" spans="1:13" ht="23.25" x14ac:dyDescent="0.35">
      <c r="E3" s="48" t="s">
        <v>67</v>
      </c>
      <c r="J3" s="50" t="s">
        <v>70</v>
      </c>
    </row>
    <row r="6" spans="1:13" ht="22.15" customHeight="1" x14ac:dyDescent="0.25">
      <c r="A6" s="213" t="s">
        <v>96</v>
      </c>
      <c r="B6" s="213" t="s">
        <v>97</v>
      </c>
      <c r="C6" s="213" t="s">
        <v>0</v>
      </c>
      <c r="D6" s="49" t="s">
        <v>1</v>
      </c>
      <c r="E6" s="49" t="s">
        <v>20</v>
      </c>
      <c r="F6" s="247" t="s">
        <v>84</v>
      </c>
      <c r="G6" s="247" t="s">
        <v>97</v>
      </c>
      <c r="H6" s="45"/>
      <c r="I6" s="45" t="s">
        <v>20</v>
      </c>
      <c r="J6" s="45" t="s">
        <v>1</v>
      </c>
      <c r="K6" s="249" t="s">
        <v>20</v>
      </c>
      <c r="L6" s="250"/>
      <c r="M6" s="251"/>
    </row>
    <row r="7" spans="1:13" ht="18.399999999999999" customHeight="1" x14ac:dyDescent="0.25">
      <c r="A7" s="213"/>
      <c r="B7" s="213"/>
      <c r="C7" s="213"/>
      <c r="D7" s="49" t="s">
        <v>22</v>
      </c>
      <c r="E7" s="49" t="s">
        <v>23</v>
      </c>
      <c r="F7" s="248"/>
      <c r="G7" s="248"/>
      <c r="H7" s="46" t="s">
        <v>0</v>
      </c>
      <c r="I7" s="213" t="s">
        <v>53</v>
      </c>
      <c r="J7" s="213" t="s">
        <v>63</v>
      </c>
      <c r="K7" s="46" t="s">
        <v>68</v>
      </c>
      <c r="L7" s="49" t="s">
        <v>64</v>
      </c>
      <c r="M7" s="49" t="s">
        <v>95</v>
      </c>
    </row>
    <row r="8" spans="1:13" ht="18.399999999999999" hidden="1" customHeight="1" x14ac:dyDescent="0.25">
      <c r="A8" s="245" t="s">
        <v>25</v>
      </c>
      <c r="B8" s="216" t="s">
        <v>26</v>
      </c>
      <c r="C8" s="225" t="s">
        <v>49</v>
      </c>
      <c r="D8" s="218">
        <v>43196</v>
      </c>
      <c r="E8" s="220">
        <v>43202</v>
      </c>
      <c r="F8" s="252" t="s">
        <v>139</v>
      </c>
      <c r="G8" s="252" t="s">
        <v>135</v>
      </c>
      <c r="H8" s="240">
        <v>147</v>
      </c>
      <c r="I8" s="253">
        <v>43206</v>
      </c>
      <c r="J8" s="253">
        <v>43206</v>
      </c>
      <c r="K8" s="253">
        <v>43217</v>
      </c>
      <c r="L8" s="253">
        <v>43221</v>
      </c>
      <c r="M8" s="253">
        <f>L8+2</f>
        <v>43223</v>
      </c>
    </row>
    <row r="9" spans="1:13" ht="18.399999999999999" hidden="1" customHeight="1" x14ac:dyDescent="0.25">
      <c r="A9" s="246"/>
      <c r="B9" s="230"/>
      <c r="C9" s="226"/>
      <c r="D9" s="219"/>
      <c r="E9" s="221"/>
      <c r="F9" s="252"/>
      <c r="G9" s="252"/>
      <c r="H9" s="240"/>
      <c r="I9" s="252"/>
      <c r="J9" s="252"/>
      <c r="K9" s="252"/>
      <c r="L9" s="252"/>
      <c r="M9" s="252"/>
    </row>
    <row r="10" spans="1:13" ht="18.399999999999999" hidden="1" customHeight="1" x14ac:dyDescent="0.25">
      <c r="A10" s="245" t="s">
        <v>30</v>
      </c>
      <c r="B10" s="216" t="s">
        <v>31</v>
      </c>
      <c r="C10" s="225" t="s">
        <v>50</v>
      </c>
      <c r="D10" s="218">
        <v>43203</v>
      </c>
      <c r="E10" s="220">
        <v>43209</v>
      </c>
      <c r="F10" s="252" t="s">
        <v>140</v>
      </c>
      <c r="G10" s="252" t="s">
        <v>136</v>
      </c>
      <c r="H10" s="240">
        <v>148</v>
      </c>
      <c r="I10" s="253">
        <v>43213</v>
      </c>
      <c r="J10" s="252" t="s">
        <v>65</v>
      </c>
      <c r="K10" s="253">
        <v>43224</v>
      </c>
      <c r="L10" s="253">
        <v>43228</v>
      </c>
      <c r="M10" s="253">
        <f t="shared" ref="M10" si="0">L10+2</f>
        <v>43230</v>
      </c>
    </row>
    <row r="11" spans="1:13" ht="18.399999999999999" hidden="1" customHeight="1" x14ac:dyDescent="0.25">
      <c r="A11" s="246"/>
      <c r="B11" s="230"/>
      <c r="C11" s="226"/>
      <c r="D11" s="219"/>
      <c r="E11" s="221"/>
      <c r="F11" s="252"/>
      <c r="G11" s="252"/>
      <c r="H11" s="240"/>
      <c r="I11" s="252"/>
      <c r="J11" s="252"/>
      <c r="K11" s="252"/>
      <c r="L11" s="252"/>
      <c r="M11" s="252"/>
    </row>
    <row r="12" spans="1:13" ht="18.399999999999999" hidden="1" customHeight="1" x14ac:dyDescent="0.25">
      <c r="A12" s="245" t="s">
        <v>25</v>
      </c>
      <c r="B12" s="216" t="s">
        <v>26</v>
      </c>
      <c r="C12" s="225" t="s">
        <v>51</v>
      </c>
      <c r="D12" s="218">
        <v>43210</v>
      </c>
      <c r="E12" s="220">
        <v>43216</v>
      </c>
      <c r="F12" s="252" t="s">
        <v>141</v>
      </c>
      <c r="G12" s="252" t="s">
        <v>137</v>
      </c>
      <c r="H12" s="240">
        <v>149</v>
      </c>
      <c r="I12" s="254">
        <v>43220</v>
      </c>
      <c r="J12" s="254">
        <v>43220</v>
      </c>
      <c r="K12" s="254">
        <v>43231</v>
      </c>
      <c r="L12" s="254">
        <v>43235</v>
      </c>
      <c r="M12" s="253">
        <f t="shared" ref="M12" si="1">L12+2</f>
        <v>43237</v>
      </c>
    </row>
    <row r="13" spans="1:13" hidden="1" x14ac:dyDescent="0.25">
      <c r="A13" s="246"/>
      <c r="B13" s="230"/>
      <c r="C13" s="226"/>
      <c r="D13" s="219"/>
      <c r="E13" s="221"/>
      <c r="F13" s="252"/>
      <c r="G13" s="252"/>
      <c r="H13" s="240"/>
      <c r="I13" s="255"/>
      <c r="J13" s="256"/>
      <c r="K13" s="256"/>
      <c r="L13" s="256"/>
      <c r="M13" s="252"/>
    </row>
    <row r="14" spans="1:13" ht="34.9" customHeight="1" x14ac:dyDescent="0.25">
      <c r="A14" s="150" t="s">
        <v>155</v>
      </c>
      <c r="B14" s="149" t="s">
        <v>26</v>
      </c>
      <c r="C14" s="156">
        <v>45</v>
      </c>
      <c r="D14" s="148">
        <v>43469</v>
      </c>
      <c r="E14" s="147">
        <v>43475</v>
      </c>
      <c r="F14" s="193" t="s">
        <v>139</v>
      </c>
      <c r="G14" s="190" t="s">
        <v>135</v>
      </c>
      <c r="H14" s="163">
        <v>152</v>
      </c>
      <c r="I14" s="151">
        <v>43262</v>
      </c>
      <c r="J14" s="151">
        <f>E14+4</f>
        <v>43479</v>
      </c>
      <c r="K14" s="151">
        <f>J14+12</f>
        <v>43491</v>
      </c>
      <c r="L14" s="151">
        <f>K14+3</f>
        <v>43494</v>
      </c>
      <c r="M14" s="146">
        <f>L14+2</f>
        <v>43496</v>
      </c>
    </row>
    <row r="15" spans="1:13" ht="34.9" customHeight="1" x14ac:dyDescent="0.25">
      <c r="A15" s="150" t="s">
        <v>25</v>
      </c>
      <c r="B15" s="149" t="s">
        <v>160</v>
      </c>
      <c r="C15" s="156">
        <v>15</v>
      </c>
      <c r="D15" s="148">
        <v>43476</v>
      </c>
      <c r="E15" s="148">
        <v>43482</v>
      </c>
      <c r="F15" s="153" t="s">
        <v>168</v>
      </c>
      <c r="G15" s="190" t="s">
        <v>165</v>
      </c>
      <c r="H15" s="163">
        <v>15</v>
      </c>
      <c r="I15" s="151">
        <v>43269</v>
      </c>
      <c r="J15" s="151">
        <f>J14+7</f>
        <v>43486</v>
      </c>
      <c r="K15" s="151">
        <f>K14+7</f>
        <v>43498</v>
      </c>
      <c r="L15" s="151">
        <f>L14+7</f>
        <v>43501</v>
      </c>
      <c r="M15" s="151">
        <f>M14+7</f>
        <v>43503</v>
      </c>
    </row>
    <row r="16" spans="1:13" ht="34.9" customHeight="1" x14ac:dyDescent="0.25">
      <c r="A16" s="150" t="s">
        <v>155</v>
      </c>
      <c r="B16" s="149" t="s">
        <v>26</v>
      </c>
      <c r="C16" s="156">
        <v>46</v>
      </c>
      <c r="D16" s="148">
        <v>43483</v>
      </c>
      <c r="E16" s="148">
        <v>43489</v>
      </c>
      <c r="F16" s="153" t="s">
        <v>169</v>
      </c>
      <c r="G16" s="190" t="s">
        <v>138</v>
      </c>
      <c r="H16" s="163">
        <v>105</v>
      </c>
      <c r="I16" s="151" t="s">
        <v>66</v>
      </c>
      <c r="J16" s="168">
        <f t="shared" ref="J16" si="2">E16+4</f>
        <v>43493</v>
      </c>
      <c r="K16" s="168">
        <f t="shared" ref="K16" si="3">J16+12</f>
        <v>43505</v>
      </c>
      <c r="L16" s="168">
        <f t="shared" ref="L16" si="4">K16+3</f>
        <v>43508</v>
      </c>
      <c r="M16" s="166">
        <f t="shared" ref="M16" si="5">L16+2</f>
        <v>43510</v>
      </c>
    </row>
    <row r="17" spans="1:13" ht="34.9" customHeight="1" x14ac:dyDescent="0.25">
      <c r="A17" s="150" t="s">
        <v>25</v>
      </c>
      <c r="B17" s="149" t="s">
        <v>160</v>
      </c>
      <c r="C17" s="156">
        <v>16</v>
      </c>
      <c r="D17" s="148">
        <v>43490</v>
      </c>
      <c r="E17" s="148">
        <v>43496</v>
      </c>
      <c r="F17" s="153" t="s">
        <v>140</v>
      </c>
      <c r="G17" s="190" t="s">
        <v>136</v>
      </c>
      <c r="H17" s="163">
        <v>206</v>
      </c>
      <c r="I17" s="151"/>
      <c r="J17" s="168">
        <f t="shared" ref="J17" si="6">J16+7</f>
        <v>43500</v>
      </c>
      <c r="K17" s="168">
        <f t="shared" ref="K17" si="7">K16+7</f>
        <v>43512</v>
      </c>
      <c r="L17" s="168">
        <f t="shared" ref="L17" si="8">L16+7</f>
        <v>43515</v>
      </c>
      <c r="M17" s="168">
        <f t="shared" ref="M17" si="9">M16+7</f>
        <v>43517</v>
      </c>
    </row>
    <row r="18" spans="1:13" ht="34.9" customHeight="1" x14ac:dyDescent="0.25">
      <c r="A18" s="150" t="s">
        <v>155</v>
      </c>
      <c r="B18" s="149" t="s">
        <v>26</v>
      </c>
      <c r="C18" s="156">
        <v>47</v>
      </c>
      <c r="D18" s="148">
        <v>43497</v>
      </c>
      <c r="E18" s="148">
        <v>43503</v>
      </c>
      <c r="F18" s="153" t="s">
        <v>141</v>
      </c>
      <c r="G18" s="190" t="s">
        <v>137</v>
      </c>
      <c r="H18" s="163">
        <v>142</v>
      </c>
      <c r="I18" s="151"/>
      <c r="J18" s="168">
        <f t="shared" ref="J18" si="10">E18+4</f>
        <v>43507</v>
      </c>
      <c r="K18" s="168">
        <f t="shared" ref="K18" si="11">J18+12</f>
        <v>43519</v>
      </c>
      <c r="L18" s="168">
        <f t="shared" ref="L18" si="12">K18+3</f>
        <v>43522</v>
      </c>
      <c r="M18" s="166">
        <f t="shared" ref="M18" si="13">L18+2</f>
        <v>43524</v>
      </c>
    </row>
    <row r="19" spans="1:13" ht="34.9" customHeight="1" x14ac:dyDescent="0.25">
      <c r="A19" s="150" t="s">
        <v>25</v>
      </c>
      <c r="B19" s="149" t="s">
        <v>160</v>
      </c>
      <c r="C19" s="156">
        <v>17</v>
      </c>
      <c r="D19" s="148">
        <v>43504</v>
      </c>
      <c r="E19" s="148">
        <v>43510</v>
      </c>
      <c r="F19" s="153" t="s">
        <v>146</v>
      </c>
      <c r="G19" s="190" t="s">
        <v>147</v>
      </c>
      <c r="H19" s="163">
        <v>6</v>
      </c>
      <c r="I19" s="151">
        <v>43262</v>
      </c>
      <c r="J19" s="168">
        <f t="shared" ref="J19" si="14">J18+7</f>
        <v>43514</v>
      </c>
      <c r="K19" s="168">
        <f t="shared" ref="K19" si="15">K18+7</f>
        <v>43526</v>
      </c>
      <c r="L19" s="168">
        <f t="shared" ref="L19" si="16">L18+7</f>
        <v>43529</v>
      </c>
      <c r="M19" s="168">
        <f t="shared" ref="M19" si="17">M18+7</f>
        <v>43531</v>
      </c>
    </row>
    <row r="20" spans="1:13" ht="34.9" customHeight="1" x14ac:dyDescent="0.25">
      <c r="A20" s="150" t="s">
        <v>155</v>
      </c>
      <c r="B20" s="149" t="s">
        <v>26</v>
      </c>
      <c r="C20" s="156">
        <v>48</v>
      </c>
      <c r="D20" s="148">
        <v>43511</v>
      </c>
      <c r="E20" s="148">
        <v>43517</v>
      </c>
      <c r="F20" s="193" t="s">
        <v>139</v>
      </c>
      <c r="G20" s="190" t="s">
        <v>135</v>
      </c>
      <c r="H20" s="163">
        <v>153</v>
      </c>
      <c r="I20" s="151">
        <v>43269</v>
      </c>
      <c r="J20" s="168">
        <f t="shared" ref="J20" si="18">E20+4</f>
        <v>43521</v>
      </c>
      <c r="K20" s="168">
        <f t="shared" ref="K20" si="19">J20+12</f>
        <v>43533</v>
      </c>
      <c r="L20" s="168">
        <f t="shared" ref="L20" si="20">K20+3</f>
        <v>43536</v>
      </c>
      <c r="M20" s="166">
        <f t="shared" ref="M20" si="21">L20+2</f>
        <v>43538</v>
      </c>
    </row>
    <row r="21" spans="1:13" ht="34.9" customHeight="1" x14ac:dyDescent="0.25">
      <c r="A21" s="150" t="s">
        <v>25</v>
      </c>
      <c r="B21" s="149" t="s">
        <v>160</v>
      </c>
      <c r="C21" s="156">
        <v>18</v>
      </c>
      <c r="D21" s="148">
        <v>43518</v>
      </c>
      <c r="E21" s="148">
        <v>43524</v>
      </c>
      <c r="F21" s="153" t="s">
        <v>168</v>
      </c>
      <c r="G21" s="190" t="s">
        <v>165</v>
      </c>
      <c r="H21" s="163">
        <v>16</v>
      </c>
      <c r="I21" s="151" t="s">
        <v>66</v>
      </c>
      <c r="J21" s="168">
        <f t="shared" ref="J21" si="22">J20+7</f>
        <v>43528</v>
      </c>
      <c r="K21" s="168">
        <f t="shared" ref="K21" si="23">K20+7</f>
        <v>43540</v>
      </c>
      <c r="L21" s="168">
        <f t="shared" ref="L21" si="24">L20+7</f>
        <v>43543</v>
      </c>
      <c r="M21" s="168">
        <f t="shared" ref="M21" si="25">M20+7</f>
        <v>43545</v>
      </c>
    </row>
    <row r="22" spans="1:13" ht="34.9" customHeight="1" x14ac:dyDescent="0.25">
      <c r="A22" s="150" t="s">
        <v>155</v>
      </c>
      <c r="B22" s="149" t="s">
        <v>26</v>
      </c>
      <c r="C22" s="156">
        <v>49</v>
      </c>
      <c r="D22" s="148">
        <v>43525</v>
      </c>
      <c r="E22" s="148">
        <v>43531</v>
      </c>
      <c r="F22" s="153" t="s">
        <v>170</v>
      </c>
      <c r="G22" s="190" t="s">
        <v>166</v>
      </c>
      <c r="H22" s="163">
        <v>141</v>
      </c>
      <c r="I22" s="151"/>
      <c r="J22" s="168">
        <f t="shared" ref="J22" si="26">E22+4</f>
        <v>43535</v>
      </c>
      <c r="K22" s="168">
        <f t="shared" ref="K22" si="27">J22+12</f>
        <v>43547</v>
      </c>
      <c r="L22" s="168">
        <f t="shared" ref="L22" si="28">K22+3</f>
        <v>43550</v>
      </c>
      <c r="M22" s="166">
        <f t="shared" ref="M22" si="29">L22+2</f>
        <v>43552</v>
      </c>
    </row>
    <row r="23" spans="1:13" ht="34.9" customHeight="1" x14ac:dyDescent="0.25">
      <c r="A23" s="150" t="s">
        <v>25</v>
      </c>
      <c r="B23" s="149" t="s">
        <v>160</v>
      </c>
      <c r="C23" s="156">
        <v>19</v>
      </c>
      <c r="D23" s="148">
        <v>43532</v>
      </c>
      <c r="E23" s="148">
        <v>43538</v>
      </c>
      <c r="F23" s="153" t="s">
        <v>140</v>
      </c>
      <c r="G23" s="191" t="s">
        <v>136</v>
      </c>
      <c r="H23" s="158">
        <v>207</v>
      </c>
      <c r="I23" s="151"/>
      <c r="J23" s="168">
        <f t="shared" ref="J23" si="30">J22+7</f>
        <v>43542</v>
      </c>
      <c r="K23" s="168">
        <f t="shared" ref="K23" si="31">K22+7</f>
        <v>43554</v>
      </c>
      <c r="L23" s="168">
        <f t="shared" ref="L23" si="32">L22+7</f>
        <v>43557</v>
      </c>
      <c r="M23" s="168">
        <f t="shared" ref="M23" si="33">M22+7</f>
        <v>43559</v>
      </c>
    </row>
    <row r="24" spans="1:13" ht="33" customHeight="1" x14ac:dyDescent="0.25">
      <c r="A24" s="155" t="s">
        <v>155</v>
      </c>
      <c r="B24" s="152" t="s">
        <v>26</v>
      </c>
      <c r="C24" s="159">
        <v>50</v>
      </c>
      <c r="D24" s="154">
        <v>43539</v>
      </c>
      <c r="E24" s="154">
        <v>43545</v>
      </c>
      <c r="F24" s="160" t="s">
        <v>90</v>
      </c>
      <c r="G24" s="167" t="s">
        <v>91</v>
      </c>
      <c r="H24" s="163">
        <v>140</v>
      </c>
      <c r="I24" s="146"/>
      <c r="J24" s="168">
        <f t="shared" ref="J24" si="34">E24+4</f>
        <v>43549</v>
      </c>
      <c r="K24" s="168">
        <f t="shared" ref="K24" si="35">J24+12</f>
        <v>43561</v>
      </c>
      <c r="L24" s="168">
        <f t="shared" ref="L24" si="36">K24+3</f>
        <v>43564</v>
      </c>
      <c r="M24" s="166">
        <f t="shared" ref="M24" si="37">L24+2</f>
        <v>43566</v>
      </c>
    </row>
    <row r="25" spans="1:13" ht="40.9" customHeight="1" x14ac:dyDescent="0.25">
      <c r="A25" s="155" t="s">
        <v>25</v>
      </c>
      <c r="B25" s="152" t="s">
        <v>160</v>
      </c>
      <c r="C25" s="159">
        <v>20</v>
      </c>
      <c r="D25" s="154">
        <v>43546</v>
      </c>
      <c r="E25" s="154">
        <v>43552</v>
      </c>
      <c r="F25" s="160" t="s">
        <v>89</v>
      </c>
      <c r="G25" s="167" t="s">
        <v>167</v>
      </c>
      <c r="H25" s="163">
        <v>1</v>
      </c>
      <c r="I25" s="146"/>
      <c r="J25" s="168">
        <f t="shared" ref="J25" si="38">J24+7</f>
        <v>43556</v>
      </c>
      <c r="K25" s="168">
        <f t="shared" ref="K25" si="39">K24+7</f>
        <v>43568</v>
      </c>
      <c r="L25" s="168">
        <f t="shared" ref="L25" si="40">L24+7</f>
        <v>43571</v>
      </c>
      <c r="M25" s="168">
        <f t="shared" ref="M25" si="41">M24+7</f>
        <v>43573</v>
      </c>
    </row>
    <row r="26" spans="1:13" s="140" customFormat="1" ht="40.9" customHeight="1" x14ac:dyDescent="0.25">
      <c r="A26" s="155" t="s">
        <v>155</v>
      </c>
      <c r="B26" s="152" t="s">
        <v>26</v>
      </c>
      <c r="C26" s="159">
        <v>51</v>
      </c>
      <c r="D26" s="154">
        <v>43553</v>
      </c>
      <c r="E26" s="154">
        <v>43559</v>
      </c>
      <c r="F26" s="153" t="s">
        <v>146</v>
      </c>
      <c r="G26" s="167" t="s">
        <v>147</v>
      </c>
      <c r="H26" s="163">
        <v>7</v>
      </c>
      <c r="I26" s="166"/>
      <c r="J26" s="168">
        <f t="shared" ref="J26" si="42">E26+4</f>
        <v>43563</v>
      </c>
      <c r="K26" s="168">
        <f t="shared" ref="K26" si="43">J26+12</f>
        <v>43575</v>
      </c>
      <c r="L26" s="168">
        <f t="shared" ref="L26" si="44">K26+3</f>
        <v>43578</v>
      </c>
      <c r="M26" s="166">
        <f t="shared" ref="M26" si="45">L26+2</f>
        <v>43580</v>
      </c>
    </row>
    <row r="27" spans="1:13" s="140" customFormat="1" ht="40.9" customHeight="1" x14ac:dyDescent="0.25">
      <c r="A27" s="155" t="s">
        <v>25</v>
      </c>
      <c r="B27" s="152" t="s">
        <v>160</v>
      </c>
      <c r="C27" s="159">
        <v>21</v>
      </c>
      <c r="D27" s="154">
        <v>43560</v>
      </c>
      <c r="E27" s="154">
        <v>43566</v>
      </c>
      <c r="F27" s="193" t="s">
        <v>139</v>
      </c>
      <c r="G27" s="167" t="s">
        <v>135</v>
      </c>
      <c r="H27" s="163">
        <v>154</v>
      </c>
      <c r="I27" s="166"/>
      <c r="J27" s="168">
        <f t="shared" ref="J27" si="46">J26+7</f>
        <v>43570</v>
      </c>
      <c r="K27" s="168">
        <f t="shared" ref="K27" si="47">K26+7</f>
        <v>43582</v>
      </c>
      <c r="L27" s="168">
        <f t="shared" ref="L27" si="48">L26+7</f>
        <v>43585</v>
      </c>
      <c r="M27" s="168">
        <f t="shared" ref="M27" si="49">M26+7</f>
        <v>43587</v>
      </c>
    </row>
    <row r="28" spans="1:13" s="140" customFormat="1" ht="40.9" customHeight="1" x14ac:dyDescent="0.25">
      <c r="A28" s="155" t="s">
        <v>155</v>
      </c>
      <c r="B28" s="152" t="s">
        <v>26</v>
      </c>
      <c r="C28" s="159">
        <v>52</v>
      </c>
      <c r="D28" s="154">
        <v>43567</v>
      </c>
      <c r="E28" s="154">
        <v>43573</v>
      </c>
      <c r="F28" s="153" t="s">
        <v>168</v>
      </c>
      <c r="G28" s="167" t="s">
        <v>165</v>
      </c>
      <c r="H28" s="163">
        <v>17</v>
      </c>
      <c r="I28" s="166"/>
      <c r="J28" s="168">
        <f t="shared" ref="J28" si="50">E28+4</f>
        <v>43577</v>
      </c>
      <c r="K28" s="168">
        <f t="shared" ref="K28" si="51">J28+12</f>
        <v>43589</v>
      </c>
      <c r="L28" s="168">
        <f t="shared" ref="L28" si="52">K28+3</f>
        <v>43592</v>
      </c>
      <c r="M28" s="166">
        <f t="shared" ref="M28" si="53">L28+2</f>
        <v>43594</v>
      </c>
    </row>
    <row r="29" spans="1:13" s="140" customFormat="1" ht="40.9" customHeight="1" x14ac:dyDescent="0.25">
      <c r="A29" s="155" t="s">
        <v>25</v>
      </c>
      <c r="B29" s="152" t="s">
        <v>160</v>
      </c>
      <c r="C29" s="159">
        <v>22</v>
      </c>
      <c r="D29" s="154">
        <v>43574</v>
      </c>
      <c r="E29" s="154">
        <v>43580</v>
      </c>
      <c r="F29" s="153" t="s">
        <v>170</v>
      </c>
      <c r="G29" s="167" t="s">
        <v>166</v>
      </c>
      <c r="H29" s="163">
        <v>142</v>
      </c>
      <c r="I29" s="166"/>
      <c r="J29" s="168">
        <f t="shared" ref="J29" si="54">J28+7</f>
        <v>43584</v>
      </c>
      <c r="K29" s="168">
        <f t="shared" ref="K29" si="55">K28+7</f>
        <v>43596</v>
      </c>
      <c r="L29" s="168">
        <f t="shared" ref="L29" si="56">L28+7</f>
        <v>43599</v>
      </c>
      <c r="M29" s="168">
        <f t="shared" ref="M29" si="57">M28+7</f>
        <v>43601</v>
      </c>
    </row>
    <row r="30" spans="1:13" s="140" customFormat="1" ht="40.9" customHeight="1" x14ac:dyDescent="0.25">
      <c r="A30" s="194" t="s">
        <v>155</v>
      </c>
      <c r="B30" s="195" t="s">
        <v>26</v>
      </c>
      <c r="C30" s="196">
        <v>53</v>
      </c>
      <c r="D30" s="197">
        <v>43581</v>
      </c>
      <c r="E30" s="197">
        <v>43587</v>
      </c>
      <c r="F30" s="157" t="s">
        <v>140</v>
      </c>
      <c r="G30" s="198" t="s">
        <v>136</v>
      </c>
      <c r="H30" s="158">
        <v>208</v>
      </c>
      <c r="I30" s="168"/>
      <c r="J30" s="168">
        <f t="shared" ref="J30" si="58">E30+4</f>
        <v>43591</v>
      </c>
      <c r="K30" s="168">
        <f t="shared" ref="K30" si="59">J30+12</f>
        <v>43603</v>
      </c>
      <c r="L30" s="168">
        <f t="shared" ref="L30" si="60">K30+3</f>
        <v>43606</v>
      </c>
      <c r="M30" s="168">
        <f t="shared" ref="M30" si="61">L30+2</f>
        <v>43608</v>
      </c>
    </row>
    <row r="31" spans="1:13" ht="34.15" customHeight="1" x14ac:dyDescent="0.25">
      <c r="A31" s="155" t="s">
        <v>25</v>
      </c>
      <c r="B31" s="152" t="s">
        <v>160</v>
      </c>
      <c r="C31" s="159">
        <v>23</v>
      </c>
      <c r="D31" s="154">
        <v>43588</v>
      </c>
      <c r="E31" s="154">
        <v>43594</v>
      </c>
      <c r="F31" s="160" t="s">
        <v>90</v>
      </c>
      <c r="G31" s="167" t="s">
        <v>91</v>
      </c>
      <c r="H31" s="163">
        <v>141</v>
      </c>
      <c r="I31" s="166"/>
      <c r="J31" s="166">
        <f t="shared" ref="J31" si="62">J30+7</f>
        <v>43598</v>
      </c>
      <c r="K31" s="166">
        <f t="shared" ref="K31" si="63">K30+7</f>
        <v>43610</v>
      </c>
      <c r="L31" s="166">
        <f t="shared" ref="L31" si="64">L30+7</f>
        <v>43613</v>
      </c>
      <c r="M31" s="166">
        <f t="shared" ref="M31" si="65">M30+7</f>
        <v>43615</v>
      </c>
    </row>
    <row r="32" spans="1:13" ht="39" customHeight="1" x14ac:dyDescent="0.25">
      <c r="A32" s="155" t="s">
        <v>155</v>
      </c>
      <c r="B32" s="152" t="s">
        <v>26</v>
      </c>
      <c r="C32" s="159">
        <v>54</v>
      </c>
      <c r="D32" s="154">
        <v>43595</v>
      </c>
      <c r="E32" s="154">
        <v>43601</v>
      </c>
      <c r="F32" s="160" t="s">
        <v>89</v>
      </c>
      <c r="G32" s="167" t="s">
        <v>167</v>
      </c>
      <c r="H32" s="163">
        <v>2</v>
      </c>
      <c r="I32" s="166"/>
      <c r="J32" s="166">
        <f t="shared" ref="J32" si="66">E32+4</f>
        <v>43605</v>
      </c>
      <c r="K32" s="166">
        <f t="shared" ref="K32" si="67">J32+12</f>
        <v>43617</v>
      </c>
      <c r="L32" s="166">
        <f t="shared" ref="L32" si="68">K32+3</f>
        <v>43620</v>
      </c>
      <c r="M32" s="166">
        <f t="shared" ref="M32" si="69">L32+2</f>
        <v>43622</v>
      </c>
    </row>
    <row r="33" spans="1:13" s="140" customFormat="1" x14ac:dyDescent="0.25">
      <c r="A33" s="143"/>
      <c r="B33" s="141"/>
      <c r="C33" s="139"/>
      <c r="D33" s="142"/>
      <c r="E33" s="142"/>
      <c r="F33" s="138"/>
      <c r="G33" s="192"/>
      <c r="H33" s="144"/>
      <c r="I33" s="145"/>
      <c r="J33" s="145"/>
      <c r="K33" s="145"/>
      <c r="L33" s="145"/>
      <c r="M33" s="145"/>
    </row>
    <row r="34" spans="1:13" s="140" customFormat="1" x14ac:dyDescent="0.25">
      <c r="A34" s="143"/>
      <c r="B34" s="141"/>
      <c r="C34" s="139"/>
      <c r="D34" s="142"/>
      <c r="E34" s="142"/>
      <c r="F34" s="138"/>
      <c r="G34" s="192"/>
      <c r="H34" s="144"/>
      <c r="I34" s="145"/>
      <c r="J34" s="145"/>
      <c r="K34" s="145"/>
      <c r="L34" s="145"/>
      <c r="M34" s="145"/>
    </row>
    <row r="35" spans="1:13" s="140" customFormat="1" x14ac:dyDescent="0.25">
      <c r="A35" s="143"/>
      <c r="B35" s="141"/>
      <c r="C35" s="139"/>
      <c r="D35" s="142"/>
      <c r="E35" s="142"/>
      <c r="F35" s="138"/>
      <c r="G35" s="192"/>
      <c r="H35" s="144"/>
      <c r="I35" s="145"/>
      <c r="J35" s="145"/>
      <c r="K35" s="145"/>
      <c r="L35" s="145"/>
      <c r="M35" s="145"/>
    </row>
    <row r="36" spans="1:13" s="140" customFormat="1" x14ac:dyDescent="0.25">
      <c r="A36" s="143"/>
      <c r="B36" s="141"/>
      <c r="C36" s="139"/>
      <c r="D36" s="142"/>
      <c r="E36" s="142"/>
      <c r="F36" s="138"/>
      <c r="G36" s="192"/>
      <c r="H36" s="144"/>
      <c r="I36" s="145"/>
      <c r="J36" s="145"/>
      <c r="K36" s="145"/>
      <c r="L36" s="145"/>
      <c r="M36" s="145"/>
    </row>
    <row r="37" spans="1:13" ht="15.75" x14ac:dyDescent="0.25">
      <c r="A37" s="9" t="s">
        <v>98</v>
      </c>
      <c r="B37" s="10"/>
      <c r="C37" s="11"/>
      <c r="D37" s="11"/>
      <c r="E37" s="11" t="s">
        <v>2</v>
      </c>
      <c r="F37" s="30"/>
      <c r="G37" s="11"/>
      <c r="H37" s="26"/>
      <c r="I37" s="26"/>
      <c r="J37" s="26"/>
    </row>
    <row r="38" spans="1:13" ht="15.75" x14ac:dyDescent="0.25">
      <c r="A38" s="12" t="s">
        <v>99</v>
      </c>
      <c r="B38" s="9"/>
      <c r="C38" s="9"/>
      <c r="D38" s="9"/>
      <c r="E38" s="9" t="s">
        <v>38</v>
      </c>
      <c r="F38" s="30"/>
      <c r="G38" s="11"/>
      <c r="H38" s="26"/>
      <c r="I38" s="26"/>
      <c r="J38" s="26"/>
    </row>
    <row r="39" spans="1:13" ht="15.75" x14ac:dyDescent="0.25">
      <c r="A39" s="9" t="s">
        <v>100</v>
      </c>
      <c r="B39" s="14"/>
      <c r="C39" s="9"/>
      <c r="D39" s="32"/>
      <c r="E39" s="42" t="s">
        <v>39</v>
      </c>
      <c r="F39" s="30"/>
      <c r="G39" s="9"/>
      <c r="H39" s="26"/>
      <c r="I39" s="26"/>
      <c r="J39" s="26"/>
    </row>
    <row r="40" spans="1:13" ht="15.75" x14ac:dyDescent="0.25">
      <c r="A40" s="12" t="s">
        <v>101</v>
      </c>
      <c r="B40" s="13"/>
      <c r="C40" s="9"/>
      <c r="D40" s="34"/>
      <c r="E40" s="34" t="s">
        <v>40</v>
      </c>
      <c r="F40" s="30"/>
      <c r="G40" s="42"/>
      <c r="H40" s="26"/>
      <c r="I40" s="26"/>
      <c r="J40" s="26"/>
    </row>
    <row r="41" spans="1:13" ht="15.75" x14ac:dyDescent="0.25">
      <c r="A41" s="9" t="s">
        <v>102</v>
      </c>
      <c r="B41" s="9"/>
      <c r="C41" s="9"/>
      <c r="D41" s="35"/>
      <c r="E41" s="35" t="s">
        <v>41</v>
      </c>
      <c r="F41" s="30"/>
      <c r="G41" s="34"/>
      <c r="H41" s="26"/>
      <c r="I41" s="26"/>
      <c r="J41" s="26"/>
    </row>
    <row r="42" spans="1:13" ht="15.75" x14ac:dyDescent="0.25">
      <c r="A42" s="12" t="s">
        <v>103</v>
      </c>
      <c r="B42" s="9"/>
      <c r="C42" s="9"/>
      <c r="D42" s="36"/>
      <c r="E42" s="36" t="s">
        <v>42</v>
      </c>
      <c r="F42" s="30"/>
      <c r="G42" s="35"/>
      <c r="H42" s="26"/>
      <c r="I42" s="26"/>
      <c r="J42" s="26"/>
    </row>
    <row r="43" spans="1:13" ht="15.75" x14ac:dyDescent="0.25">
      <c r="A43" s="30" t="s">
        <v>104</v>
      </c>
      <c r="B43" s="30"/>
      <c r="C43" s="30"/>
      <c r="D43" s="37"/>
      <c r="E43" s="30" t="s">
        <v>44</v>
      </c>
      <c r="F43" s="30"/>
      <c r="H43" s="26"/>
      <c r="I43" s="26"/>
      <c r="J43" s="26"/>
    </row>
    <row r="44" spans="1:13" ht="15.75" x14ac:dyDescent="0.25">
      <c r="A44" s="30" t="s">
        <v>105</v>
      </c>
      <c r="B44" s="30"/>
      <c r="C44" s="30"/>
      <c r="D44" s="30"/>
      <c r="E44" s="30" t="s">
        <v>45</v>
      </c>
      <c r="F44" s="30"/>
      <c r="G44" s="30"/>
      <c r="H44" s="26"/>
      <c r="I44" s="26"/>
      <c r="J44" s="26"/>
    </row>
    <row r="45" spans="1:13" s="140" customFormat="1" ht="15.75" x14ac:dyDescent="0.25">
      <c r="A45" s="30"/>
      <c r="B45" s="30"/>
      <c r="C45" s="30"/>
      <c r="D45" s="30"/>
      <c r="E45" s="30" t="s">
        <v>46</v>
      </c>
      <c r="F45" s="30"/>
      <c r="G45" s="30"/>
      <c r="H45" s="26"/>
      <c r="I45" s="26"/>
      <c r="J45" s="26"/>
    </row>
  </sheetData>
  <mergeCells count="46">
    <mergeCell ref="M10:M11"/>
    <mergeCell ref="F12:F13"/>
    <mergeCell ref="G12:G13"/>
    <mergeCell ref="H12:H13"/>
    <mergeCell ref="I12:I13"/>
    <mergeCell ref="J12:J13"/>
    <mergeCell ref="K12:K13"/>
    <mergeCell ref="M12:M13"/>
    <mergeCell ref="F10:F11"/>
    <mergeCell ref="G10:G11"/>
    <mergeCell ref="H10:H11"/>
    <mergeCell ref="I10:I11"/>
    <mergeCell ref="J10:J11"/>
    <mergeCell ref="K10:K11"/>
    <mergeCell ref="L10:L11"/>
    <mergeCell ref="L12:L13"/>
    <mergeCell ref="K6:M6"/>
    <mergeCell ref="I7:J7"/>
    <mergeCell ref="F8:F9"/>
    <mergeCell ref="G8:G9"/>
    <mergeCell ref="H8:H9"/>
    <mergeCell ref="I8:I9"/>
    <mergeCell ref="J8:J9"/>
    <mergeCell ref="K8:K9"/>
    <mergeCell ref="M8:M9"/>
    <mergeCell ref="G6:G7"/>
    <mergeCell ref="L8:L9"/>
    <mergeCell ref="E8:E9"/>
    <mergeCell ref="A6:A7"/>
    <mergeCell ref="B6:B7"/>
    <mergeCell ref="C6:C7"/>
    <mergeCell ref="F6:F7"/>
    <mergeCell ref="A8:A9"/>
    <mergeCell ref="A10:A11"/>
    <mergeCell ref="A12:A13"/>
    <mergeCell ref="B8:B9"/>
    <mergeCell ref="C8:C9"/>
    <mergeCell ref="D8:D9"/>
    <mergeCell ref="C10:C11"/>
    <mergeCell ref="D10:D11"/>
    <mergeCell ref="E10:E11"/>
    <mergeCell ref="C12:C13"/>
    <mergeCell ref="D12:D13"/>
    <mergeCell ref="E12:E13"/>
    <mergeCell ref="B10:B11"/>
    <mergeCell ref="B12:B13"/>
  </mergeCells>
  <hyperlinks>
    <hyperlink ref="J3" location="MAIN!A1" display="BACK TO MAIN" xr:uid="{D10B9905-78E5-43A6-994F-3759FF78C037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65ABF-5E5C-4FFE-923A-4CFC51CC2701}">
  <dimension ref="A3:N46"/>
  <sheetViews>
    <sheetView view="pageBreakPreview" topLeftCell="A4" zoomScaleNormal="100" zoomScaleSheetLayoutView="100" workbookViewId="0">
      <selection activeCell="G43" sqref="G43"/>
    </sheetView>
  </sheetViews>
  <sheetFormatPr defaultColWidth="8.7109375" defaultRowHeight="15" x14ac:dyDescent="0.25"/>
  <cols>
    <col min="1" max="1" width="16.5703125" style="44" customWidth="1"/>
    <col min="2" max="2" width="11.85546875" style="44" customWidth="1"/>
    <col min="3" max="3" width="16.28515625" style="44" customWidth="1"/>
    <col min="4" max="4" width="13.28515625" style="44" bestFit="1" customWidth="1"/>
    <col min="5" max="5" width="12.85546875" style="44" bestFit="1" customWidth="1"/>
    <col min="6" max="6" width="21.140625" style="44" bestFit="1" customWidth="1"/>
    <col min="7" max="7" width="11" style="44" customWidth="1"/>
    <col min="8" max="8" width="8.7109375" style="44"/>
    <col min="9" max="9" width="0" style="44" hidden="1" customWidth="1"/>
    <col min="10" max="10" width="8.7109375" style="44"/>
    <col min="11" max="11" width="9.5703125" style="44" bestFit="1" customWidth="1"/>
    <col min="12" max="12" width="8.7109375" style="44"/>
    <col min="13" max="13" width="9.140625" style="44" bestFit="1" customWidth="1"/>
    <col min="14" max="14" width="11.7109375" style="44" customWidth="1"/>
    <col min="15" max="16384" width="8.7109375" style="44"/>
  </cols>
  <sheetData>
    <row r="3" spans="1:14" ht="23.25" x14ac:dyDescent="0.35">
      <c r="E3" s="48" t="s">
        <v>171</v>
      </c>
      <c r="L3" s="50" t="s">
        <v>70</v>
      </c>
    </row>
    <row r="6" spans="1:14" ht="22.15" customHeight="1" x14ac:dyDescent="0.25">
      <c r="A6" s="213" t="s">
        <v>96</v>
      </c>
      <c r="B6" s="213" t="s">
        <v>85</v>
      </c>
      <c r="C6" s="213" t="s">
        <v>0</v>
      </c>
      <c r="D6" s="47" t="s">
        <v>1</v>
      </c>
      <c r="E6" s="47" t="s">
        <v>20</v>
      </c>
      <c r="F6" s="262" t="s">
        <v>84</v>
      </c>
      <c r="G6" s="260" t="s">
        <v>85</v>
      </c>
      <c r="H6" s="260" t="s">
        <v>0</v>
      </c>
      <c r="I6" s="53" t="s">
        <v>20</v>
      </c>
      <c r="J6" s="53" t="s">
        <v>1</v>
      </c>
      <c r="K6" s="259" t="s">
        <v>20</v>
      </c>
      <c r="L6" s="259"/>
      <c r="M6" s="259"/>
      <c r="N6" s="259"/>
    </row>
    <row r="7" spans="1:14" ht="25.5" x14ac:dyDescent="0.25">
      <c r="A7" s="213"/>
      <c r="B7" s="213"/>
      <c r="C7" s="213"/>
      <c r="D7" s="47" t="s">
        <v>22</v>
      </c>
      <c r="E7" s="47" t="s">
        <v>23</v>
      </c>
      <c r="F7" s="263"/>
      <c r="G7" s="261"/>
      <c r="H7" s="261"/>
      <c r="I7" s="215" t="s">
        <v>23</v>
      </c>
      <c r="J7" s="215" t="s">
        <v>71</v>
      </c>
      <c r="K7" s="43" t="s">
        <v>72</v>
      </c>
      <c r="L7" s="43" t="s">
        <v>154</v>
      </c>
      <c r="M7" s="119" t="s">
        <v>73</v>
      </c>
      <c r="N7" s="43" t="s">
        <v>74</v>
      </c>
    </row>
    <row r="8" spans="1:14" ht="18.399999999999999" hidden="1" customHeight="1" x14ac:dyDescent="0.25">
      <c r="A8" s="245" t="s">
        <v>25</v>
      </c>
      <c r="B8" s="216" t="s">
        <v>26</v>
      </c>
      <c r="C8" s="225" t="s">
        <v>49</v>
      </c>
      <c r="D8" s="218">
        <v>43196</v>
      </c>
      <c r="E8" s="220">
        <v>43202</v>
      </c>
      <c r="F8" s="264" t="s">
        <v>81</v>
      </c>
      <c r="G8" s="264" t="s">
        <v>82</v>
      </c>
      <c r="H8" s="267" t="s">
        <v>80</v>
      </c>
      <c r="I8" s="257">
        <v>43207</v>
      </c>
      <c r="J8" s="257">
        <f>I8+1</f>
        <v>43208</v>
      </c>
      <c r="K8" s="257">
        <f>J8+8</f>
        <v>43216</v>
      </c>
      <c r="L8" s="257">
        <f>K8+2</f>
        <v>43218</v>
      </c>
      <c r="M8" s="257">
        <f>L8+1</f>
        <v>43219</v>
      </c>
      <c r="N8" s="257">
        <f>M8+3</f>
        <v>43222</v>
      </c>
    </row>
    <row r="9" spans="1:14" ht="18.399999999999999" hidden="1" customHeight="1" x14ac:dyDescent="0.25">
      <c r="A9" s="246"/>
      <c r="B9" s="230"/>
      <c r="C9" s="226"/>
      <c r="D9" s="219"/>
      <c r="E9" s="221"/>
      <c r="F9" s="265"/>
      <c r="G9" s="265"/>
      <c r="H9" s="265"/>
      <c r="I9" s="258"/>
      <c r="J9" s="258"/>
      <c r="K9" s="258"/>
      <c r="L9" s="258"/>
      <c r="M9" s="258"/>
      <c r="N9" s="258"/>
    </row>
    <row r="10" spans="1:14" ht="18.399999999999999" hidden="1" customHeight="1" x14ac:dyDescent="0.25">
      <c r="A10" s="245" t="s">
        <v>30</v>
      </c>
      <c r="B10" s="216" t="s">
        <v>31</v>
      </c>
      <c r="C10" s="225" t="s">
        <v>50</v>
      </c>
      <c r="D10" s="218">
        <v>43203</v>
      </c>
      <c r="E10" s="220">
        <v>43209</v>
      </c>
      <c r="F10" s="264" t="s">
        <v>75</v>
      </c>
      <c r="G10" s="264" t="s">
        <v>76</v>
      </c>
      <c r="H10" s="264" t="s">
        <v>77</v>
      </c>
      <c r="I10" s="257">
        <f>I8+7</f>
        <v>43214</v>
      </c>
      <c r="J10" s="257">
        <f>J8+7</f>
        <v>43215</v>
      </c>
      <c r="K10" s="257">
        <f t="shared" ref="K10" si="0">J10+8</f>
        <v>43223</v>
      </c>
      <c r="L10" s="257">
        <f t="shared" ref="L10" si="1">K10+2</f>
        <v>43225</v>
      </c>
      <c r="M10" s="257">
        <f t="shared" ref="M10" si="2">L10+1</f>
        <v>43226</v>
      </c>
      <c r="N10" s="257">
        <f t="shared" ref="N10" si="3">M10+3</f>
        <v>43229</v>
      </c>
    </row>
    <row r="11" spans="1:14" ht="18.399999999999999" hidden="1" customHeight="1" x14ac:dyDescent="0.25">
      <c r="A11" s="246"/>
      <c r="B11" s="230"/>
      <c r="C11" s="226"/>
      <c r="D11" s="219"/>
      <c r="E11" s="221"/>
      <c r="F11" s="265"/>
      <c r="G11" s="265"/>
      <c r="H11" s="265"/>
      <c r="I11" s="258"/>
      <c r="J11" s="258"/>
      <c r="K11" s="258"/>
      <c r="L11" s="258"/>
      <c r="M11" s="258"/>
      <c r="N11" s="258"/>
    </row>
    <row r="12" spans="1:14" ht="18.399999999999999" hidden="1" customHeight="1" x14ac:dyDescent="0.25">
      <c r="A12" s="245" t="s">
        <v>25</v>
      </c>
      <c r="B12" s="216" t="s">
        <v>26</v>
      </c>
      <c r="C12" s="225" t="s">
        <v>51</v>
      </c>
      <c r="D12" s="218">
        <v>43210</v>
      </c>
      <c r="E12" s="220">
        <v>43216</v>
      </c>
      <c r="F12" s="264" t="s">
        <v>78</v>
      </c>
      <c r="G12" s="264" t="s">
        <v>79</v>
      </c>
      <c r="H12" s="264" t="s">
        <v>80</v>
      </c>
      <c r="I12" s="257">
        <f t="shared" ref="I12:J12" si="4">I10+7</f>
        <v>43221</v>
      </c>
      <c r="J12" s="257">
        <f t="shared" si="4"/>
        <v>43222</v>
      </c>
      <c r="K12" s="257">
        <f t="shared" ref="K12" si="5">J12+8</f>
        <v>43230</v>
      </c>
      <c r="L12" s="257">
        <f t="shared" ref="L12" si="6">K12+2</f>
        <v>43232</v>
      </c>
      <c r="M12" s="257">
        <f t="shared" ref="M12" si="7">L12+1</f>
        <v>43233</v>
      </c>
      <c r="N12" s="257">
        <f t="shared" ref="N12" si="8">M12+3</f>
        <v>43236</v>
      </c>
    </row>
    <row r="13" spans="1:14" ht="18.399999999999999" hidden="1" customHeight="1" x14ac:dyDescent="0.25">
      <c r="A13" s="246"/>
      <c r="B13" s="230"/>
      <c r="C13" s="226"/>
      <c r="D13" s="219"/>
      <c r="E13" s="221"/>
      <c r="F13" s="265"/>
      <c r="G13" s="265"/>
      <c r="H13" s="265"/>
      <c r="I13" s="258"/>
      <c r="J13" s="258"/>
      <c r="K13" s="258"/>
      <c r="L13" s="258"/>
      <c r="M13" s="258"/>
      <c r="N13" s="258"/>
    </row>
    <row r="14" spans="1:14" ht="33.6" customHeight="1" x14ac:dyDescent="0.25">
      <c r="A14" s="107" t="s">
        <v>155</v>
      </c>
      <c r="B14" s="105" t="s">
        <v>26</v>
      </c>
      <c r="C14" s="111">
        <v>45</v>
      </c>
      <c r="D14" s="89">
        <v>43469</v>
      </c>
      <c r="E14" s="88">
        <v>43475</v>
      </c>
      <c r="F14" s="115" t="s">
        <v>176</v>
      </c>
      <c r="G14" s="171" t="s">
        <v>173</v>
      </c>
      <c r="H14" s="172">
        <v>5</v>
      </c>
      <c r="I14" s="91">
        <v>43263</v>
      </c>
      <c r="J14" s="170">
        <v>43482</v>
      </c>
      <c r="K14" s="170">
        <v>43491</v>
      </c>
      <c r="L14" s="170">
        <v>43494</v>
      </c>
      <c r="M14" s="170">
        <v>43497</v>
      </c>
      <c r="N14" s="170">
        <v>43499</v>
      </c>
    </row>
    <row r="15" spans="1:14" ht="33.6" customHeight="1" x14ac:dyDescent="0.25">
      <c r="A15" s="122" t="s">
        <v>25</v>
      </c>
      <c r="B15" s="105" t="s">
        <v>160</v>
      </c>
      <c r="C15" s="111">
        <v>15</v>
      </c>
      <c r="D15" s="89">
        <v>43476</v>
      </c>
      <c r="E15" s="106">
        <v>43482</v>
      </c>
      <c r="F15" s="115" t="s">
        <v>177</v>
      </c>
      <c r="G15" s="171" t="s">
        <v>174</v>
      </c>
      <c r="H15" s="114">
        <v>23</v>
      </c>
      <c r="I15" s="91">
        <v>43270</v>
      </c>
      <c r="J15" s="170">
        <v>43489</v>
      </c>
      <c r="K15" s="170">
        <v>43498</v>
      </c>
      <c r="L15" s="170">
        <v>43501</v>
      </c>
      <c r="M15" s="170">
        <v>43504</v>
      </c>
      <c r="N15" s="170">
        <v>43506</v>
      </c>
    </row>
    <row r="16" spans="1:14" ht="33.6" customHeight="1" x14ac:dyDescent="0.25">
      <c r="A16" s="107" t="s">
        <v>155</v>
      </c>
      <c r="B16" s="105" t="s">
        <v>26</v>
      </c>
      <c r="C16" s="111">
        <v>46</v>
      </c>
      <c r="D16" s="106">
        <v>43483</v>
      </c>
      <c r="E16" s="106">
        <v>43489</v>
      </c>
      <c r="F16" s="125" t="s">
        <v>72</v>
      </c>
      <c r="G16" s="171" t="s">
        <v>79</v>
      </c>
      <c r="H16" s="114">
        <v>11</v>
      </c>
      <c r="I16" s="91">
        <v>43277</v>
      </c>
      <c r="J16" s="170">
        <v>43496</v>
      </c>
      <c r="K16" s="170">
        <v>43505</v>
      </c>
      <c r="L16" s="170">
        <v>43508</v>
      </c>
      <c r="M16" s="170">
        <v>43511</v>
      </c>
      <c r="N16" s="170">
        <v>43513</v>
      </c>
    </row>
    <row r="17" spans="1:14" ht="33.6" customHeight="1" x14ac:dyDescent="0.25">
      <c r="A17" s="122" t="s">
        <v>25</v>
      </c>
      <c r="B17" s="105" t="s">
        <v>160</v>
      </c>
      <c r="C17" s="111">
        <v>16</v>
      </c>
      <c r="D17" s="106">
        <v>43490</v>
      </c>
      <c r="E17" s="106">
        <v>43496</v>
      </c>
      <c r="F17" s="90" t="s">
        <v>75</v>
      </c>
      <c r="G17" s="171" t="s">
        <v>175</v>
      </c>
      <c r="H17" s="114">
        <v>20</v>
      </c>
      <c r="I17" s="91"/>
      <c r="J17" s="170">
        <v>43503</v>
      </c>
      <c r="K17" s="170">
        <v>43512</v>
      </c>
      <c r="L17" s="170">
        <v>43515</v>
      </c>
      <c r="M17" s="170">
        <v>43518</v>
      </c>
      <c r="N17" s="170">
        <v>43520</v>
      </c>
    </row>
    <row r="18" spans="1:14" ht="33.6" customHeight="1" x14ac:dyDescent="0.25">
      <c r="A18" s="107" t="s">
        <v>155</v>
      </c>
      <c r="B18" s="105" t="s">
        <v>26</v>
      </c>
      <c r="C18" s="111">
        <v>47</v>
      </c>
      <c r="D18" s="106">
        <v>43497</v>
      </c>
      <c r="E18" s="106">
        <v>43503</v>
      </c>
      <c r="F18" s="124" t="s">
        <v>156</v>
      </c>
      <c r="G18" s="171" t="s">
        <v>152</v>
      </c>
      <c r="H18" s="114">
        <v>31</v>
      </c>
      <c r="I18" s="91">
        <f t="shared" ref="I18:I20" si="9">I17+7</f>
        <v>7</v>
      </c>
      <c r="J18" s="170">
        <v>43510</v>
      </c>
      <c r="K18" s="170">
        <v>43519</v>
      </c>
      <c r="L18" s="170">
        <v>43522</v>
      </c>
      <c r="M18" s="170">
        <v>43525</v>
      </c>
      <c r="N18" s="170">
        <v>43527</v>
      </c>
    </row>
    <row r="19" spans="1:14" ht="33.6" customHeight="1" x14ac:dyDescent="0.25">
      <c r="A19" s="122" t="s">
        <v>25</v>
      </c>
      <c r="B19" s="105" t="s">
        <v>160</v>
      </c>
      <c r="C19" s="111">
        <v>17</v>
      </c>
      <c r="D19" s="106">
        <v>43504</v>
      </c>
      <c r="E19" s="121">
        <v>43510</v>
      </c>
      <c r="F19" s="115" t="s">
        <v>157</v>
      </c>
      <c r="G19" s="171" t="s">
        <v>76</v>
      </c>
      <c r="H19" s="114">
        <v>12</v>
      </c>
      <c r="I19" s="91">
        <f t="shared" si="9"/>
        <v>14</v>
      </c>
      <c r="J19" s="170">
        <v>43524</v>
      </c>
      <c r="K19" s="170">
        <v>43533</v>
      </c>
      <c r="L19" s="170">
        <v>43536</v>
      </c>
      <c r="M19" s="170">
        <v>43539</v>
      </c>
      <c r="N19" s="170">
        <v>43541</v>
      </c>
    </row>
    <row r="20" spans="1:14" ht="33.6" customHeight="1" x14ac:dyDescent="0.25">
      <c r="A20" s="107" t="s">
        <v>155</v>
      </c>
      <c r="B20" s="105" t="s">
        <v>26</v>
      </c>
      <c r="C20" s="111">
        <v>48</v>
      </c>
      <c r="D20" s="106">
        <v>43511</v>
      </c>
      <c r="E20" s="121">
        <v>43517</v>
      </c>
      <c r="F20" s="125" t="s">
        <v>83</v>
      </c>
      <c r="G20" s="171" t="s">
        <v>173</v>
      </c>
      <c r="H20" s="114">
        <v>6</v>
      </c>
      <c r="I20" s="91">
        <f t="shared" si="9"/>
        <v>21</v>
      </c>
      <c r="J20" s="170">
        <v>43538</v>
      </c>
      <c r="K20" s="170">
        <v>43547</v>
      </c>
      <c r="L20" s="170">
        <v>43550</v>
      </c>
      <c r="M20" s="170">
        <v>43553</v>
      </c>
      <c r="N20" s="170">
        <v>43555</v>
      </c>
    </row>
    <row r="21" spans="1:14" ht="33.6" customHeight="1" x14ac:dyDescent="0.25">
      <c r="A21" s="122" t="s">
        <v>25</v>
      </c>
      <c r="B21" s="120" t="s">
        <v>160</v>
      </c>
      <c r="C21" s="111">
        <v>18</v>
      </c>
      <c r="D21" s="121">
        <v>43518</v>
      </c>
      <c r="E21" s="121">
        <v>43524</v>
      </c>
      <c r="F21" s="124" t="s">
        <v>81</v>
      </c>
      <c r="G21" s="171" t="s">
        <v>174</v>
      </c>
      <c r="H21" s="114">
        <v>24</v>
      </c>
      <c r="I21" s="123">
        <f>I16+7</f>
        <v>43284</v>
      </c>
      <c r="J21" s="170">
        <v>43545</v>
      </c>
      <c r="K21" s="170">
        <v>43554</v>
      </c>
      <c r="L21" s="170">
        <v>43557</v>
      </c>
      <c r="M21" s="170">
        <v>43560</v>
      </c>
      <c r="N21" s="170">
        <v>43562</v>
      </c>
    </row>
    <row r="22" spans="1:14" ht="33.6" customHeight="1" thickBot="1" x14ac:dyDescent="0.3">
      <c r="A22" s="108" t="s">
        <v>155</v>
      </c>
      <c r="B22" s="112" t="s">
        <v>26</v>
      </c>
      <c r="C22" s="113">
        <v>49</v>
      </c>
      <c r="D22" s="121">
        <v>43525</v>
      </c>
      <c r="E22" s="121">
        <v>43531</v>
      </c>
      <c r="F22" s="124" t="s">
        <v>153</v>
      </c>
      <c r="G22" s="116" t="s">
        <v>79</v>
      </c>
      <c r="H22" s="117">
        <v>12</v>
      </c>
      <c r="I22" s="118"/>
      <c r="J22" s="170">
        <v>43552</v>
      </c>
      <c r="K22" s="170">
        <v>43561</v>
      </c>
      <c r="L22" s="170">
        <v>43564</v>
      </c>
      <c r="M22" s="170">
        <v>43567</v>
      </c>
      <c r="N22" s="170">
        <v>43569</v>
      </c>
    </row>
    <row r="23" spans="1:14" ht="33.6" customHeight="1" thickBot="1" x14ac:dyDescent="0.3">
      <c r="A23" s="122" t="s">
        <v>25</v>
      </c>
      <c r="B23" s="120" t="s">
        <v>160</v>
      </c>
      <c r="C23" s="111">
        <v>19</v>
      </c>
      <c r="D23" s="121">
        <v>43532</v>
      </c>
      <c r="E23" s="121">
        <v>43538</v>
      </c>
      <c r="F23" s="124" t="s">
        <v>78</v>
      </c>
      <c r="G23" s="171" t="s">
        <v>175</v>
      </c>
      <c r="H23" s="117">
        <v>21</v>
      </c>
      <c r="I23" s="123">
        <f>I18+7</f>
        <v>14</v>
      </c>
      <c r="J23" s="170">
        <v>43559</v>
      </c>
      <c r="K23" s="170">
        <v>43568</v>
      </c>
      <c r="L23" s="170">
        <v>43571</v>
      </c>
      <c r="M23" s="170">
        <v>43574</v>
      </c>
      <c r="N23" s="170">
        <v>43576</v>
      </c>
    </row>
    <row r="24" spans="1:14" ht="33.6" customHeight="1" thickBot="1" x14ac:dyDescent="0.3">
      <c r="A24" s="108" t="s">
        <v>155</v>
      </c>
      <c r="B24" s="112" t="s">
        <v>26</v>
      </c>
      <c r="C24" s="113">
        <v>50</v>
      </c>
      <c r="D24" s="121">
        <v>43539</v>
      </c>
      <c r="E24" s="121">
        <v>43545</v>
      </c>
      <c r="F24" s="136" t="s">
        <v>72</v>
      </c>
      <c r="G24" s="116" t="s">
        <v>152</v>
      </c>
      <c r="H24" s="117">
        <v>32</v>
      </c>
      <c r="I24" s="118"/>
      <c r="J24" s="170">
        <v>43566</v>
      </c>
      <c r="K24" s="170">
        <v>43575</v>
      </c>
      <c r="L24" s="170">
        <v>43578</v>
      </c>
      <c r="M24" s="170">
        <v>43581</v>
      </c>
      <c r="N24" s="170">
        <v>43583</v>
      </c>
    </row>
    <row r="25" spans="1:14" ht="33.6" customHeight="1" x14ac:dyDescent="0.25">
      <c r="A25" s="122" t="s">
        <v>25</v>
      </c>
      <c r="B25" s="105" t="s">
        <v>160</v>
      </c>
      <c r="C25" s="111">
        <v>20</v>
      </c>
      <c r="D25" s="121">
        <v>43546</v>
      </c>
      <c r="E25" s="121">
        <v>43552</v>
      </c>
      <c r="F25" s="125" t="s">
        <v>75</v>
      </c>
      <c r="G25" s="171" t="s">
        <v>76</v>
      </c>
      <c r="H25" s="114">
        <v>13</v>
      </c>
      <c r="I25" s="91">
        <f>I20+7</f>
        <v>28</v>
      </c>
      <c r="J25" s="170">
        <v>43580</v>
      </c>
      <c r="K25" s="170">
        <v>43589</v>
      </c>
      <c r="L25" s="170">
        <v>43592</v>
      </c>
      <c r="M25" s="170">
        <v>43595</v>
      </c>
      <c r="N25" s="170">
        <v>43597</v>
      </c>
    </row>
    <row r="26" spans="1:14" s="140" customFormat="1" ht="33.6" customHeight="1" x14ac:dyDescent="0.25">
      <c r="A26" s="169" t="s">
        <v>155</v>
      </c>
      <c r="B26" s="164" t="s">
        <v>26</v>
      </c>
      <c r="C26" s="111">
        <v>51</v>
      </c>
      <c r="D26" s="165">
        <v>43553</v>
      </c>
      <c r="E26" s="165">
        <v>43559</v>
      </c>
      <c r="F26" s="172"/>
      <c r="G26" s="171" t="s">
        <v>173</v>
      </c>
      <c r="H26" s="114">
        <v>7</v>
      </c>
      <c r="I26" s="170"/>
      <c r="J26" s="170">
        <v>43594</v>
      </c>
      <c r="K26" s="170">
        <v>43603</v>
      </c>
      <c r="L26" s="170">
        <v>43606</v>
      </c>
      <c r="M26" s="170">
        <v>43609</v>
      </c>
      <c r="N26" s="170">
        <v>43611</v>
      </c>
    </row>
    <row r="27" spans="1:14" s="140" customFormat="1" ht="33.6" customHeight="1" x14ac:dyDescent="0.25">
      <c r="A27" s="169" t="s">
        <v>25</v>
      </c>
      <c r="B27" s="164" t="s">
        <v>160</v>
      </c>
      <c r="C27" s="111">
        <v>21</v>
      </c>
      <c r="D27" s="165">
        <v>43560</v>
      </c>
      <c r="E27" s="165">
        <v>43566</v>
      </c>
      <c r="F27" s="172"/>
      <c r="G27" s="171" t="s">
        <v>174</v>
      </c>
      <c r="H27" s="114">
        <v>25</v>
      </c>
      <c r="I27" s="170"/>
      <c r="J27" s="170">
        <v>43601</v>
      </c>
      <c r="K27" s="170">
        <v>43610</v>
      </c>
      <c r="L27" s="170">
        <v>43613</v>
      </c>
      <c r="M27" s="170">
        <v>43616</v>
      </c>
      <c r="N27" s="170">
        <v>43618</v>
      </c>
    </row>
    <row r="28" spans="1:14" s="140" customFormat="1" ht="33.6" customHeight="1" x14ac:dyDescent="0.25">
      <c r="A28" s="169" t="s">
        <v>155</v>
      </c>
      <c r="B28" s="164" t="s">
        <v>26</v>
      </c>
      <c r="C28" s="111">
        <v>52</v>
      </c>
      <c r="D28" s="165">
        <v>43567</v>
      </c>
      <c r="E28" s="165">
        <v>43573</v>
      </c>
      <c r="F28" s="172"/>
      <c r="G28" s="171" t="s">
        <v>79</v>
      </c>
      <c r="H28" s="114">
        <v>13</v>
      </c>
      <c r="I28" s="170"/>
      <c r="J28" s="170">
        <v>43608</v>
      </c>
      <c r="K28" s="170">
        <v>43617</v>
      </c>
      <c r="L28" s="170">
        <v>43620</v>
      </c>
      <c r="M28" s="170">
        <v>43623</v>
      </c>
      <c r="N28" s="170">
        <v>43625</v>
      </c>
    </row>
    <row r="29" spans="1:14" s="140" customFormat="1" ht="33.6" customHeight="1" x14ac:dyDescent="0.25">
      <c r="A29" s="169" t="s">
        <v>25</v>
      </c>
      <c r="B29" s="164" t="s">
        <v>160</v>
      </c>
      <c r="C29" s="111">
        <v>22</v>
      </c>
      <c r="D29" s="165">
        <v>43574</v>
      </c>
      <c r="E29" s="165">
        <v>43580</v>
      </c>
      <c r="F29" s="172"/>
      <c r="G29" s="171" t="s">
        <v>175</v>
      </c>
      <c r="H29" s="114">
        <v>22</v>
      </c>
      <c r="I29" s="170"/>
      <c r="J29" s="170">
        <v>43615</v>
      </c>
      <c r="K29" s="170">
        <v>43624</v>
      </c>
      <c r="L29" s="170">
        <v>43627</v>
      </c>
      <c r="M29" s="170">
        <v>43630</v>
      </c>
      <c r="N29" s="170">
        <v>43632</v>
      </c>
    </row>
    <row r="30" spans="1:14" s="140" customFormat="1" ht="33.6" customHeight="1" x14ac:dyDescent="0.25">
      <c r="A30" s="169" t="s">
        <v>155</v>
      </c>
      <c r="B30" s="164" t="s">
        <v>26</v>
      </c>
      <c r="C30" s="111">
        <v>53</v>
      </c>
      <c r="D30" s="165">
        <v>43581</v>
      </c>
      <c r="E30" s="165">
        <v>43587</v>
      </c>
      <c r="F30" s="172"/>
      <c r="G30" s="171" t="s">
        <v>152</v>
      </c>
      <c r="H30" s="114">
        <v>33</v>
      </c>
      <c r="I30" s="170"/>
      <c r="J30" s="170">
        <v>43622</v>
      </c>
      <c r="K30" s="170">
        <v>43631</v>
      </c>
      <c r="L30" s="170">
        <v>43634</v>
      </c>
      <c r="M30" s="170">
        <v>43637</v>
      </c>
      <c r="N30" s="170">
        <v>43639</v>
      </c>
    </row>
    <row r="31" spans="1:14" s="140" customFormat="1" ht="33.6" customHeight="1" x14ac:dyDescent="0.25">
      <c r="A31" s="169" t="s">
        <v>25</v>
      </c>
      <c r="B31" s="164" t="s">
        <v>160</v>
      </c>
      <c r="C31" s="111">
        <v>23</v>
      </c>
      <c r="D31" s="165">
        <v>43588</v>
      </c>
      <c r="E31" s="165">
        <v>43594</v>
      </c>
      <c r="F31" s="172"/>
      <c r="G31" s="171" t="s">
        <v>76</v>
      </c>
      <c r="H31" s="114">
        <v>14</v>
      </c>
      <c r="I31" s="170"/>
      <c r="J31" s="170">
        <v>43636</v>
      </c>
      <c r="K31" s="170">
        <v>43645</v>
      </c>
      <c r="L31" s="170">
        <v>43648</v>
      </c>
      <c r="M31" s="170">
        <v>43651</v>
      </c>
      <c r="N31" s="170">
        <v>43653</v>
      </c>
    </row>
    <row r="32" spans="1:14" ht="33.6" customHeight="1" thickBot="1" x14ac:dyDescent="0.3">
      <c r="A32" s="108" t="s">
        <v>155</v>
      </c>
      <c r="B32" s="112" t="s">
        <v>26</v>
      </c>
      <c r="C32" s="113">
        <v>54</v>
      </c>
      <c r="D32" s="121">
        <v>43595</v>
      </c>
      <c r="E32" s="121">
        <v>43601</v>
      </c>
      <c r="F32" s="136" t="s">
        <v>157</v>
      </c>
      <c r="G32" s="116" t="s">
        <v>173</v>
      </c>
      <c r="H32" s="117">
        <v>8</v>
      </c>
      <c r="I32" s="118"/>
      <c r="J32" s="170">
        <v>43650</v>
      </c>
      <c r="K32" s="170">
        <v>43659</v>
      </c>
      <c r="L32" s="170">
        <v>43662</v>
      </c>
      <c r="M32" s="170">
        <v>43665</v>
      </c>
      <c r="N32" s="170">
        <v>43667</v>
      </c>
    </row>
    <row r="33" spans="1:14" ht="33.6" customHeight="1" x14ac:dyDescent="0.25">
      <c r="A33" s="83"/>
      <c r="B33" s="84"/>
      <c r="C33" s="132"/>
      <c r="D33" s="86"/>
      <c r="E33" s="86"/>
      <c r="F33" s="137"/>
      <c r="G33" s="133"/>
      <c r="H33" s="134"/>
      <c r="I33" s="135"/>
      <c r="J33" s="135"/>
      <c r="K33" s="135"/>
      <c r="L33" s="135"/>
      <c r="M33" s="135"/>
      <c r="N33" s="135"/>
    </row>
    <row r="34" spans="1:14" x14ac:dyDescent="0.25">
      <c r="F34" s="54"/>
      <c r="G34" s="266"/>
      <c r="H34" s="55"/>
      <c r="I34" s="56"/>
      <c r="J34" s="56"/>
      <c r="K34" s="56"/>
      <c r="L34" s="56"/>
      <c r="M34" s="56"/>
      <c r="N34" s="56"/>
    </row>
    <row r="35" spans="1:14" ht="15.75" x14ac:dyDescent="0.25">
      <c r="A35" s="6" t="s">
        <v>143</v>
      </c>
      <c r="B35" s="7"/>
      <c r="C35" s="8"/>
      <c r="D35" s="8"/>
      <c r="E35" s="8"/>
      <c r="F35" s="57"/>
      <c r="G35" s="265"/>
      <c r="H35" s="57"/>
      <c r="I35" s="57"/>
      <c r="J35" s="57"/>
      <c r="K35" s="57"/>
      <c r="L35" s="57"/>
      <c r="M35" s="57"/>
      <c r="N35" s="57"/>
    </row>
    <row r="36" spans="1:14" ht="15.75" x14ac:dyDescent="0.25">
      <c r="A36" s="9" t="s">
        <v>98</v>
      </c>
      <c r="B36" s="10"/>
      <c r="C36" s="11"/>
      <c r="D36" s="11"/>
      <c r="E36" s="11"/>
      <c r="F36" s="54"/>
      <c r="G36" s="11" t="s">
        <v>2</v>
      </c>
      <c r="H36" s="55"/>
      <c r="I36" s="56"/>
      <c r="J36" s="56"/>
      <c r="K36" s="56"/>
      <c r="L36" s="56"/>
      <c r="M36" s="56"/>
      <c r="N36" s="56"/>
    </row>
    <row r="37" spans="1:14" ht="15.75" x14ac:dyDescent="0.25">
      <c r="A37" s="12" t="s">
        <v>99</v>
      </c>
      <c r="B37" s="9"/>
      <c r="C37" s="9"/>
      <c r="D37" s="9"/>
      <c r="E37" s="9"/>
      <c r="F37" s="57"/>
      <c r="G37" s="9" t="s">
        <v>38</v>
      </c>
      <c r="H37" s="57"/>
      <c r="I37" s="57"/>
      <c r="J37" s="57"/>
      <c r="K37" s="57"/>
      <c r="L37" s="57"/>
      <c r="M37" s="57"/>
      <c r="N37" s="57"/>
    </row>
    <row r="38" spans="1:14" ht="15.75" x14ac:dyDescent="0.25">
      <c r="A38" s="9" t="s">
        <v>100</v>
      </c>
      <c r="B38" s="14"/>
      <c r="C38" s="9"/>
      <c r="D38" s="32"/>
      <c r="E38" s="42"/>
      <c r="F38" s="54"/>
      <c r="G38" s="42" t="s">
        <v>39</v>
      </c>
      <c r="H38" s="55"/>
      <c r="I38" s="56"/>
      <c r="J38" s="56"/>
      <c r="K38" s="56"/>
      <c r="L38" s="56"/>
      <c r="M38" s="56"/>
      <c r="N38" s="56"/>
    </row>
    <row r="39" spans="1:14" ht="15.75" x14ac:dyDescent="0.25">
      <c r="A39" s="12" t="s">
        <v>101</v>
      </c>
      <c r="B39" s="13"/>
      <c r="C39" s="9"/>
      <c r="D39" s="34"/>
      <c r="E39" s="34"/>
      <c r="F39" s="57"/>
      <c r="G39" s="34" t="s">
        <v>40</v>
      </c>
      <c r="H39" s="57"/>
      <c r="I39" s="57"/>
      <c r="J39" s="57"/>
      <c r="K39" s="57"/>
      <c r="L39" s="57"/>
      <c r="M39" s="57"/>
      <c r="N39" s="57"/>
    </row>
    <row r="40" spans="1:14" ht="15.75" x14ac:dyDescent="0.25">
      <c r="A40" s="9" t="s">
        <v>102</v>
      </c>
      <c r="B40" s="9"/>
      <c r="C40" s="9"/>
      <c r="D40" s="35"/>
      <c r="E40" s="35"/>
      <c r="F40" s="54"/>
      <c r="G40" s="35" t="s">
        <v>41</v>
      </c>
      <c r="H40" s="55"/>
      <c r="I40" s="56"/>
      <c r="J40" s="56"/>
      <c r="K40" s="56"/>
      <c r="L40" s="56"/>
      <c r="M40" s="56"/>
      <c r="N40" s="56"/>
    </row>
    <row r="41" spans="1:14" ht="15.75" x14ac:dyDescent="0.25">
      <c r="A41" s="12" t="s">
        <v>103</v>
      </c>
      <c r="B41" s="9"/>
      <c r="C41" s="9"/>
      <c r="D41" s="36"/>
      <c r="E41" s="36"/>
      <c r="F41" s="57"/>
      <c r="G41" s="36" t="s">
        <v>42</v>
      </c>
      <c r="H41" s="57"/>
      <c r="I41" s="57"/>
      <c r="J41" s="57"/>
      <c r="K41" s="57"/>
      <c r="L41" s="57"/>
      <c r="M41" s="57"/>
      <c r="N41" s="57"/>
    </row>
    <row r="42" spans="1:14" ht="15.75" x14ac:dyDescent="0.25">
      <c r="A42" s="30" t="s">
        <v>104</v>
      </c>
      <c r="B42" s="30"/>
      <c r="C42" s="30"/>
      <c r="D42" s="37"/>
      <c r="E42" s="37"/>
      <c r="F42" s="54"/>
      <c r="G42" s="37" t="s">
        <v>43</v>
      </c>
      <c r="H42" s="55"/>
      <c r="I42" s="56"/>
      <c r="J42" s="30" t="s">
        <v>44</v>
      </c>
      <c r="K42" s="56"/>
      <c r="L42" s="56"/>
      <c r="M42" s="56"/>
      <c r="N42" s="56"/>
    </row>
    <row r="43" spans="1:14" ht="15.75" x14ac:dyDescent="0.25">
      <c r="A43" s="30" t="s">
        <v>105</v>
      </c>
      <c r="B43" s="30"/>
      <c r="C43" s="30"/>
      <c r="D43" s="30"/>
      <c r="E43" s="30"/>
      <c r="F43" s="57"/>
      <c r="G43" s="30" t="s">
        <v>45</v>
      </c>
      <c r="H43" s="57"/>
      <c r="I43" s="57"/>
      <c r="J43" s="30" t="s">
        <v>46</v>
      </c>
      <c r="K43" s="57"/>
      <c r="L43" s="57"/>
      <c r="M43" s="57"/>
      <c r="N43" s="57"/>
    </row>
    <row r="44" spans="1:14" x14ac:dyDescent="0.25">
      <c r="F44" s="54"/>
      <c r="G44" s="55"/>
      <c r="H44" s="55"/>
      <c r="I44" s="56"/>
      <c r="J44" s="56"/>
      <c r="K44" s="56"/>
      <c r="L44" s="56"/>
      <c r="M44" s="56"/>
      <c r="N44" s="56"/>
    </row>
    <row r="45" spans="1:14" x14ac:dyDescent="0.25">
      <c r="F45" s="57"/>
      <c r="G45" s="57"/>
      <c r="H45" s="57"/>
      <c r="I45" s="57"/>
      <c r="J45" s="57"/>
      <c r="K45" s="57"/>
      <c r="L45" s="57"/>
      <c r="M45" s="57"/>
      <c r="N45" s="57"/>
    </row>
    <row r="46" spans="1:14" x14ac:dyDescent="0.25">
      <c r="F46" s="54"/>
      <c r="G46" s="55"/>
      <c r="H46" s="55"/>
      <c r="I46" s="56"/>
      <c r="J46" s="56"/>
      <c r="K46" s="56"/>
      <c r="L46" s="56"/>
      <c r="M46" s="56"/>
      <c r="N46" s="56"/>
    </row>
  </sheetData>
  <mergeCells count="51">
    <mergeCell ref="G34:G35"/>
    <mergeCell ref="M12:M13"/>
    <mergeCell ref="N12:N13"/>
    <mergeCell ref="A6:A7"/>
    <mergeCell ref="B6:B7"/>
    <mergeCell ref="C6:C7"/>
    <mergeCell ref="I7:J7"/>
    <mergeCell ref="F8:F9"/>
    <mergeCell ref="G8:G9"/>
    <mergeCell ref="H8:H9"/>
    <mergeCell ref="I8:I9"/>
    <mergeCell ref="J8:J9"/>
    <mergeCell ref="A8:A9"/>
    <mergeCell ref="C8:C9"/>
    <mergeCell ref="D8:D9"/>
    <mergeCell ref="E8:E9"/>
    <mergeCell ref="K12:K13"/>
    <mergeCell ref="L12:L13"/>
    <mergeCell ref="F10:F11"/>
    <mergeCell ref="G10:G11"/>
    <mergeCell ref="H10:H11"/>
    <mergeCell ref="I10:I11"/>
    <mergeCell ref="J10:J11"/>
    <mergeCell ref="K10:K11"/>
    <mergeCell ref="F12:F13"/>
    <mergeCell ref="G12:G13"/>
    <mergeCell ref="H12:H13"/>
    <mergeCell ref="I12:I13"/>
    <mergeCell ref="J12:J13"/>
    <mergeCell ref="H6:H7"/>
    <mergeCell ref="G6:G7"/>
    <mergeCell ref="F6:F7"/>
    <mergeCell ref="M8:M9"/>
    <mergeCell ref="N8:N9"/>
    <mergeCell ref="M10:M11"/>
    <mergeCell ref="N10:N11"/>
    <mergeCell ref="K8:K9"/>
    <mergeCell ref="L8:L9"/>
    <mergeCell ref="K6:N6"/>
    <mergeCell ref="L10:L11"/>
    <mergeCell ref="B8:B9"/>
    <mergeCell ref="B10:B11"/>
    <mergeCell ref="B12:B13"/>
    <mergeCell ref="A10:A11"/>
    <mergeCell ref="A12:A13"/>
    <mergeCell ref="C10:C11"/>
    <mergeCell ref="D10:D11"/>
    <mergeCell ref="E10:E11"/>
    <mergeCell ref="C12:C13"/>
    <mergeCell ref="D12:D13"/>
    <mergeCell ref="E12:E13"/>
  </mergeCells>
  <hyperlinks>
    <hyperlink ref="L3" location="MAIN!A1" display="BACK TO MAIN" xr:uid="{AE66A41E-0BE0-49C9-9199-3801BB2B5BDF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AB0AB-BAB5-4F46-9634-4421469068A9}">
  <dimension ref="A3:L40"/>
  <sheetViews>
    <sheetView tabSelected="1" view="pageBreakPreview" topLeftCell="A4" zoomScale="80" zoomScaleNormal="60" zoomScaleSheetLayoutView="80" workbookViewId="0">
      <selection activeCell="E15" sqref="E15"/>
    </sheetView>
  </sheetViews>
  <sheetFormatPr defaultColWidth="8.7109375" defaultRowHeight="15" x14ac:dyDescent="0.25"/>
  <cols>
    <col min="1" max="1" width="16.5703125" style="44" customWidth="1"/>
    <col min="2" max="2" width="11.85546875" style="44" customWidth="1"/>
    <col min="3" max="3" width="16.28515625" style="44" customWidth="1"/>
    <col min="4" max="4" width="13.28515625" style="44" bestFit="1" customWidth="1"/>
    <col min="5" max="5" width="12.85546875" style="44" bestFit="1" customWidth="1"/>
    <col min="6" max="6" width="21.140625" style="44" bestFit="1" customWidth="1"/>
    <col min="7" max="7" width="8.7109375" style="44" customWidth="1"/>
    <col min="8" max="8" width="8.7109375" style="44"/>
    <col min="9" max="9" width="0" style="44" hidden="1" customWidth="1"/>
    <col min="10" max="10" width="9" style="44" customWidth="1"/>
    <col min="11" max="11" width="11.28515625" style="44" customWidth="1"/>
    <col min="12" max="16384" width="8.7109375" style="44"/>
  </cols>
  <sheetData>
    <row r="3" spans="1:12" ht="23.25" x14ac:dyDescent="0.35">
      <c r="E3" s="48" t="s">
        <v>200</v>
      </c>
    </row>
    <row r="5" spans="1:12" ht="15.75" thickBot="1" x14ac:dyDescent="0.3"/>
    <row r="6" spans="1:12" ht="22.15" customHeight="1" x14ac:dyDescent="0.25">
      <c r="A6" s="213" t="s">
        <v>96</v>
      </c>
      <c r="B6" s="213" t="s">
        <v>97</v>
      </c>
      <c r="C6" s="213" t="s">
        <v>0</v>
      </c>
      <c r="D6" s="49" t="s">
        <v>1</v>
      </c>
      <c r="E6" s="49" t="s">
        <v>20</v>
      </c>
      <c r="F6" s="271" t="s">
        <v>84</v>
      </c>
      <c r="G6" s="268" t="s">
        <v>85</v>
      </c>
      <c r="H6" s="268" t="s">
        <v>0</v>
      </c>
      <c r="I6" s="64" t="s">
        <v>20</v>
      </c>
      <c r="J6" s="64" t="s">
        <v>1</v>
      </c>
      <c r="K6" s="130" t="s">
        <v>20</v>
      </c>
      <c r="L6" s="103" t="s">
        <v>20</v>
      </c>
    </row>
    <row r="7" spans="1:12" s="65" customFormat="1" ht="25.5" x14ac:dyDescent="0.25">
      <c r="A7" s="213"/>
      <c r="B7" s="213"/>
      <c r="C7" s="213"/>
      <c r="D7" s="49" t="s">
        <v>22</v>
      </c>
      <c r="E7" s="49" t="s">
        <v>23</v>
      </c>
      <c r="F7" s="263"/>
      <c r="G7" s="261"/>
      <c r="H7" s="261"/>
      <c r="I7" s="269" t="s">
        <v>23</v>
      </c>
      <c r="J7" s="270"/>
      <c r="K7" s="127" t="s">
        <v>87</v>
      </c>
      <c r="L7" s="43" t="s">
        <v>86</v>
      </c>
    </row>
    <row r="8" spans="1:12" ht="18.399999999999999" customHeight="1" x14ac:dyDescent="0.25">
      <c r="A8" s="96" t="s">
        <v>155</v>
      </c>
      <c r="B8" s="93" t="s">
        <v>26</v>
      </c>
      <c r="C8" s="177">
        <v>45</v>
      </c>
      <c r="D8" s="99">
        <v>43469</v>
      </c>
      <c r="E8" s="98">
        <v>43475</v>
      </c>
      <c r="F8" s="181" t="s">
        <v>159</v>
      </c>
      <c r="G8" s="93" t="s">
        <v>148</v>
      </c>
      <c r="H8" s="93" t="s">
        <v>184</v>
      </c>
      <c r="I8" s="92">
        <v>43264</v>
      </c>
      <c r="J8" s="92">
        <f>E8+4</f>
        <v>43479</v>
      </c>
      <c r="K8" s="92">
        <f>J8+10</f>
        <v>43489</v>
      </c>
      <c r="L8" s="92">
        <f>K8+2</f>
        <v>43491</v>
      </c>
    </row>
    <row r="9" spans="1:12" s="140" customFormat="1" ht="18.399999999999999" customHeight="1" x14ac:dyDescent="0.25">
      <c r="A9" s="96" t="s">
        <v>25</v>
      </c>
      <c r="B9" s="93" t="s">
        <v>160</v>
      </c>
      <c r="C9" s="177">
        <v>15</v>
      </c>
      <c r="D9" s="99">
        <v>43476</v>
      </c>
      <c r="E9" s="199">
        <v>43482</v>
      </c>
      <c r="F9" s="181" t="s">
        <v>157</v>
      </c>
      <c r="G9" s="93" t="s">
        <v>157</v>
      </c>
      <c r="H9" s="93" t="s">
        <v>157</v>
      </c>
      <c r="I9" s="92"/>
      <c r="J9" s="92">
        <f>J8+7</f>
        <v>43486</v>
      </c>
      <c r="K9" s="92">
        <f>K8+7</f>
        <v>43496</v>
      </c>
      <c r="L9" s="92">
        <f>L8+7</f>
        <v>43498</v>
      </c>
    </row>
    <row r="10" spans="1:12" s="140" customFormat="1" ht="18.399999999999999" customHeight="1" x14ac:dyDescent="0.25">
      <c r="A10" s="96" t="s">
        <v>155</v>
      </c>
      <c r="B10" s="93" t="s">
        <v>26</v>
      </c>
      <c r="C10" s="177">
        <v>46</v>
      </c>
      <c r="D10" s="99">
        <v>43483</v>
      </c>
      <c r="E10" s="199">
        <v>43489</v>
      </c>
      <c r="F10" s="181" t="s">
        <v>201</v>
      </c>
      <c r="G10" s="93" t="s">
        <v>92</v>
      </c>
      <c r="H10" s="93" t="s">
        <v>185</v>
      </c>
      <c r="I10" s="92"/>
      <c r="J10" s="92">
        <f>E10+7</f>
        <v>43496</v>
      </c>
      <c r="K10" s="92">
        <f t="shared" ref="K10" si="0">J10+7</f>
        <v>43503</v>
      </c>
      <c r="L10" s="92">
        <f t="shared" ref="L10" si="1">K10+2</f>
        <v>43505</v>
      </c>
    </row>
    <row r="11" spans="1:12" s="140" customFormat="1" ht="18.399999999999999" customHeight="1" x14ac:dyDescent="0.25">
      <c r="A11" s="96" t="s">
        <v>25</v>
      </c>
      <c r="B11" s="93" t="s">
        <v>160</v>
      </c>
      <c r="C11" s="177">
        <v>16</v>
      </c>
      <c r="D11" s="99">
        <v>43490</v>
      </c>
      <c r="E11" s="199">
        <v>43496</v>
      </c>
      <c r="F11" s="181" t="s">
        <v>202</v>
      </c>
      <c r="G11" s="93" t="s">
        <v>178</v>
      </c>
      <c r="H11" s="93" t="s">
        <v>186</v>
      </c>
      <c r="I11" s="92"/>
      <c r="J11" s="92">
        <f t="shared" ref="J11" si="2">J10+7</f>
        <v>43503</v>
      </c>
      <c r="K11" s="92">
        <f t="shared" ref="K11" si="3">K10+7</f>
        <v>43510</v>
      </c>
      <c r="L11" s="92">
        <f t="shared" ref="L11" si="4">L10+7</f>
        <v>43512</v>
      </c>
    </row>
    <row r="12" spans="1:12" s="140" customFormat="1" ht="18.399999999999999" customHeight="1" x14ac:dyDescent="0.25">
      <c r="A12" s="96" t="s">
        <v>155</v>
      </c>
      <c r="B12" s="93" t="s">
        <v>26</v>
      </c>
      <c r="C12" s="177">
        <v>47</v>
      </c>
      <c r="D12" s="99">
        <v>43497</v>
      </c>
      <c r="E12" s="199">
        <v>43503</v>
      </c>
      <c r="F12" s="181" t="s">
        <v>159</v>
      </c>
      <c r="G12" s="93" t="s">
        <v>179</v>
      </c>
      <c r="H12" s="93" t="s">
        <v>187</v>
      </c>
      <c r="I12" s="92"/>
      <c r="J12" s="92">
        <f>E12+7</f>
        <v>43510</v>
      </c>
      <c r="K12" s="92">
        <f t="shared" ref="K12" si="5">J12+7</f>
        <v>43517</v>
      </c>
      <c r="L12" s="92">
        <f t="shared" ref="L12" si="6">K12+2</f>
        <v>43519</v>
      </c>
    </row>
    <row r="13" spans="1:12" s="140" customFormat="1" ht="18.399999999999999" customHeight="1" x14ac:dyDescent="0.25">
      <c r="A13" s="96" t="s">
        <v>25</v>
      </c>
      <c r="B13" s="93" t="s">
        <v>160</v>
      </c>
      <c r="C13" s="177">
        <v>17</v>
      </c>
      <c r="D13" s="99">
        <v>43504</v>
      </c>
      <c r="E13" s="199">
        <v>43510</v>
      </c>
      <c r="F13" s="181" t="s">
        <v>203</v>
      </c>
      <c r="G13" s="93" t="s">
        <v>149</v>
      </c>
      <c r="H13" s="93" t="s">
        <v>188</v>
      </c>
      <c r="I13" s="92"/>
      <c r="J13" s="92">
        <f t="shared" ref="J13" si="7">J12+7</f>
        <v>43517</v>
      </c>
      <c r="K13" s="92">
        <f t="shared" ref="K13" si="8">K12+7</f>
        <v>43524</v>
      </c>
      <c r="L13" s="92">
        <f t="shared" ref="L13" si="9">L12+7</f>
        <v>43526</v>
      </c>
    </row>
    <row r="14" spans="1:12" s="140" customFormat="1" ht="18.399999999999999" customHeight="1" x14ac:dyDescent="0.25">
      <c r="A14" s="96" t="s">
        <v>155</v>
      </c>
      <c r="B14" s="93" t="s">
        <v>26</v>
      </c>
      <c r="C14" s="177">
        <v>48</v>
      </c>
      <c r="D14" s="99">
        <v>43511</v>
      </c>
      <c r="E14" s="199">
        <v>43517</v>
      </c>
      <c r="F14" s="181" t="s">
        <v>204</v>
      </c>
      <c r="G14" s="93" t="s">
        <v>93</v>
      </c>
      <c r="H14" s="93" t="s">
        <v>189</v>
      </c>
      <c r="I14" s="92"/>
      <c r="J14" s="92">
        <f>E14+7</f>
        <v>43524</v>
      </c>
      <c r="K14" s="92">
        <f t="shared" ref="K14" si="10">J14+7</f>
        <v>43531</v>
      </c>
      <c r="L14" s="92">
        <f t="shared" ref="L14" si="11">K14+2</f>
        <v>43533</v>
      </c>
    </row>
    <row r="15" spans="1:12" s="140" customFormat="1" ht="18.399999999999999" customHeight="1" x14ac:dyDescent="0.25">
      <c r="A15" s="200" t="s">
        <v>25</v>
      </c>
      <c r="B15" s="201" t="s">
        <v>160</v>
      </c>
      <c r="C15" s="202">
        <v>18</v>
      </c>
      <c r="D15" s="203">
        <v>43518</v>
      </c>
      <c r="E15" s="204">
        <v>43524</v>
      </c>
      <c r="F15" s="205" t="s">
        <v>205</v>
      </c>
      <c r="G15" s="201" t="s">
        <v>151</v>
      </c>
      <c r="H15" s="201" t="s">
        <v>190</v>
      </c>
      <c r="I15" s="206"/>
      <c r="J15" s="92">
        <f t="shared" ref="J15" si="12">J14+7</f>
        <v>43531</v>
      </c>
      <c r="K15" s="92">
        <f t="shared" ref="K15" si="13">K14+7</f>
        <v>43538</v>
      </c>
      <c r="L15" s="92">
        <f t="shared" ref="L15" si="14">L14+7</f>
        <v>43540</v>
      </c>
    </row>
    <row r="16" spans="1:12" ht="18.399999999999999" customHeight="1" x14ac:dyDescent="0.25">
      <c r="A16" s="96" t="s">
        <v>155</v>
      </c>
      <c r="B16" s="93" t="s">
        <v>26</v>
      </c>
      <c r="C16" s="177">
        <v>49</v>
      </c>
      <c r="D16" s="99">
        <v>43525</v>
      </c>
      <c r="E16" s="99">
        <v>43531</v>
      </c>
      <c r="F16" s="181" t="s">
        <v>206</v>
      </c>
      <c r="G16" s="93" t="s">
        <v>150</v>
      </c>
      <c r="H16" s="93" t="s">
        <v>191</v>
      </c>
      <c r="I16" s="92">
        <v>43271</v>
      </c>
      <c r="J16" s="92">
        <f>E16+7</f>
        <v>43538</v>
      </c>
      <c r="K16" s="92">
        <f t="shared" ref="K16" si="15">J16+7</f>
        <v>43545</v>
      </c>
      <c r="L16" s="92">
        <f t="shared" ref="L16" si="16">K16+2</f>
        <v>43547</v>
      </c>
    </row>
    <row r="17" spans="1:12" ht="18.399999999999999" customHeight="1" x14ac:dyDescent="0.25">
      <c r="A17" s="96" t="s">
        <v>25</v>
      </c>
      <c r="B17" s="93" t="s">
        <v>160</v>
      </c>
      <c r="C17" s="177">
        <v>19</v>
      </c>
      <c r="D17" s="99">
        <v>43532</v>
      </c>
      <c r="E17" s="99">
        <v>43538</v>
      </c>
      <c r="F17" s="181" t="s">
        <v>207</v>
      </c>
      <c r="G17" s="93" t="s">
        <v>180</v>
      </c>
      <c r="H17" s="93" t="s">
        <v>192</v>
      </c>
      <c r="I17" s="92"/>
      <c r="J17" s="92">
        <f t="shared" ref="J17" si="17">J16+7</f>
        <v>43545</v>
      </c>
      <c r="K17" s="92">
        <f t="shared" ref="K17" si="18">K16+7</f>
        <v>43552</v>
      </c>
      <c r="L17" s="92">
        <f t="shared" ref="L17" si="19">L16+7</f>
        <v>43554</v>
      </c>
    </row>
    <row r="18" spans="1:12" ht="18.399999999999999" customHeight="1" x14ac:dyDescent="0.25">
      <c r="A18" s="96" t="s">
        <v>155</v>
      </c>
      <c r="B18" s="93" t="s">
        <v>26</v>
      </c>
      <c r="C18" s="177">
        <v>50</v>
      </c>
      <c r="D18" s="99">
        <v>43539</v>
      </c>
      <c r="E18" s="99">
        <v>43545</v>
      </c>
      <c r="F18" s="181" t="s">
        <v>208</v>
      </c>
      <c r="G18" s="93" t="s">
        <v>181</v>
      </c>
      <c r="H18" s="93" t="s">
        <v>193</v>
      </c>
      <c r="I18" s="92"/>
      <c r="J18" s="92">
        <f>E18+7</f>
        <v>43552</v>
      </c>
      <c r="K18" s="92">
        <f t="shared" ref="K18" si="20">J18+7</f>
        <v>43559</v>
      </c>
      <c r="L18" s="92">
        <f t="shared" ref="L18" si="21">K18+2</f>
        <v>43561</v>
      </c>
    </row>
    <row r="19" spans="1:12" ht="18.399999999999999" customHeight="1" x14ac:dyDescent="0.25">
      <c r="A19" s="96" t="s">
        <v>25</v>
      </c>
      <c r="B19" s="93" t="s">
        <v>160</v>
      </c>
      <c r="C19" s="177">
        <v>20</v>
      </c>
      <c r="D19" s="99">
        <v>43546</v>
      </c>
      <c r="E19" s="99">
        <v>43552</v>
      </c>
      <c r="F19" s="181" t="s">
        <v>209</v>
      </c>
      <c r="G19" s="93" t="s">
        <v>182</v>
      </c>
      <c r="H19" s="93" t="s">
        <v>194</v>
      </c>
      <c r="I19" s="92"/>
      <c r="J19" s="92">
        <f t="shared" ref="J19" si="22">J18+7</f>
        <v>43559</v>
      </c>
      <c r="K19" s="92">
        <f t="shared" ref="K19" si="23">K18+7</f>
        <v>43566</v>
      </c>
      <c r="L19" s="92">
        <f t="shared" ref="L19" si="24">L18+7</f>
        <v>43568</v>
      </c>
    </row>
    <row r="20" spans="1:12" ht="18.399999999999999" customHeight="1" x14ac:dyDescent="0.25">
      <c r="A20" s="96" t="s">
        <v>155</v>
      </c>
      <c r="B20" s="93" t="s">
        <v>26</v>
      </c>
      <c r="C20" s="177">
        <v>51</v>
      </c>
      <c r="D20" s="99">
        <v>43553</v>
      </c>
      <c r="E20" s="99">
        <v>43559</v>
      </c>
      <c r="F20" s="181" t="s">
        <v>159</v>
      </c>
      <c r="G20" s="93" t="s">
        <v>148</v>
      </c>
      <c r="H20" s="93" t="s">
        <v>158</v>
      </c>
      <c r="I20" s="92"/>
      <c r="J20" s="92">
        <f>E20+7</f>
        <v>43566</v>
      </c>
      <c r="K20" s="92">
        <f t="shared" ref="K20" si="25">J20+7</f>
        <v>43573</v>
      </c>
      <c r="L20" s="92">
        <f t="shared" ref="L20" si="26">K20+2</f>
        <v>43575</v>
      </c>
    </row>
    <row r="21" spans="1:12" ht="18.399999999999999" customHeight="1" x14ac:dyDescent="0.25">
      <c r="A21" s="96" t="s">
        <v>25</v>
      </c>
      <c r="B21" s="93" t="s">
        <v>160</v>
      </c>
      <c r="C21" s="177">
        <v>21</v>
      </c>
      <c r="D21" s="99">
        <v>43560</v>
      </c>
      <c r="E21" s="99">
        <v>43566</v>
      </c>
      <c r="F21" s="181" t="s">
        <v>210</v>
      </c>
      <c r="G21" s="93" t="s">
        <v>183</v>
      </c>
      <c r="H21" s="93" t="s">
        <v>195</v>
      </c>
      <c r="I21" s="92"/>
      <c r="J21" s="92">
        <f t="shared" ref="J21" si="27">J20+7</f>
        <v>43573</v>
      </c>
      <c r="K21" s="92">
        <f t="shared" ref="K21" si="28">K20+7</f>
        <v>43580</v>
      </c>
      <c r="L21" s="92">
        <f t="shared" ref="L21" si="29">L20+7</f>
        <v>43582</v>
      </c>
    </row>
    <row r="22" spans="1:12" ht="18.399999999999999" customHeight="1" x14ac:dyDescent="0.25">
      <c r="A22" s="96" t="s">
        <v>155</v>
      </c>
      <c r="B22" s="93" t="s">
        <v>26</v>
      </c>
      <c r="C22" s="177">
        <v>52</v>
      </c>
      <c r="D22" s="99">
        <v>43567</v>
      </c>
      <c r="E22" s="99">
        <v>43573</v>
      </c>
      <c r="F22" s="181" t="s">
        <v>202</v>
      </c>
      <c r="G22" s="93" t="s">
        <v>178</v>
      </c>
      <c r="H22" s="93" t="s">
        <v>196</v>
      </c>
      <c r="I22" s="92"/>
      <c r="J22" s="92">
        <f>E22+7</f>
        <v>43580</v>
      </c>
      <c r="K22" s="92">
        <f t="shared" ref="K22" si="30">J22+7</f>
        <v>43587</v>
      </c>
      <c r="L22" s="92">
        <f t="shared" ref="L22" si="31">K22+2</f>
        <v>43589</v>
      </c>
    </row>
    <row r="23" spans="1:12" ht="18.399999999999999" customHeight="1" x14ac:dyDescent="0.25">
      <c r="A23" s="96" t="s">
        <v>25</v>
      </c>
      <c r="B23" s="93" t="s">
        <v>160</v>
      </c>
      <c r="C23" s="177">
        <v>22</v>
      </c>
      <c r="D23" s="99">
        <v>43574</v>
      </c>
      <c r="E23" s="99">
        <v>43580</v>
      </c>
      <c r="F23" s="181" t="s">
        <v>201</v>
      </c>
      <c r="G23" s="93" t="s">
        <v>92</v>
      </c>
      <c r="H23" s="93" t="s">
        <v>197</v>
      </c>
      <c r="I23" s="92"/>
      <c r="J23" s="92">
        <f t="shared" ref="J23" si="32">J22+7</f>
        <v>43587</v>
      </c>
      <c r="K23" s="92">
        <f t="shared" ref="K23" si="33">K22+7</f>
        <v>43594</v>
      </c>
      <c r="L23" s="92">
        <f t="shared" ref="L23" si="34">L22+7</f>
        <v>43596</v>
      </c>
    </row>
    <row r="24" spans="1:12" ht="18.399999999999999" customHeight="1" x14ac:dyDescent="0.25">
      <c r="A24" s="96" t="s">
        <v>155</v>
      </c>
      <c r="B24" s="93" t="s">
        <v>26</v>
      </c>
      <c r="C24" s="177">
        <v>53</v>
      </c>
      <c r="D24" s="99">
        <v>43581</v>
      </c>
      <c r="E24" s="99">
        <v>43587</v>
      </c>
      <c r="F24" s="181" t="s">
        <v>210</v>
      </c>
      <c r="G24" s="93" t="s">
        <v>183</v>
      </c>
      <c r="H24" s="93" t="s">
        <v>198</v>
      </c>
      <c r="I24" s="92"/>
      <c r="J24" s="92">
        <f>E24+7</f>
        <v>43594</v>
      </c>
      <c r="K24" s="92">
        <f t="shared" ref="K24" si="35">J24+7</f>
        <v>43601</v>
      </c>
      <c r="L24" s="92">
        <f t="shared" ref="L24" si="36">K24+2</f>
        <v>43603</v>
      </c>
    </row>
    <row r="25" spans="1:12" ht="18.399999999999999" customHeight="1" x14ac:dyDescent="0.25">
      <c r="A25" s="96" t="s">
        <v>25</v>
      </c>
      <c r="B25" s="93" t="s">
        <v>160</v>
      </c>
      <c r="C25" s="177">
        <v>23</v>
      </c>
      <c r="D25" s="99">
        <v>43588</v>
      </c>
      <c r="E25" s="99">
        <v>43594</v>
      </c>
      <c r="F25" s="181" t="s">
        <v>203</v>
      </c>
      <c r="G25" s="93" t="s">
        <v>149</v>
      </c>
      <c r="H25" s="93" t="s">
        <v>193</v>
      </c>
      <c r="I25" s="92"/>
      <c r="J25" s="92">
        <f t="shared" ref="J25" si="37">J24+7</f>
        <v>43601</v>
      </c>
      <c r="K25" s="92">
        <f t="shared" ref="K25" si="38">K24+7</f>
        <v>43608</v>
      </c>
      <c r="L25" s="92">
        <f t="shared" ref="L25" si="39">L24+7</f>
        <v>43610</v>
      </c>
    </row>
    <row r="26" spans="1:12" s="97" customFormat="1" ht="18.399999999999999" customHeight="1" x14ac:dyDescent="0.25">
      <c r="A26" s="96" t="s">
        <v>155</v>
      </c>
      <c r="B26" s="93" t="s">
        <v>26</v>
      </c>
      <c r="C26" s="177">
        <v>54</v>
      </c>
      <c r="D26" s="99">
        <v>43595</v>
      </c>
      <c r="E26" s="99">
        <v>43601</v>
      </c>
      <c r="F26" s="181" t="s">
        <v>204</v>
      </c>
      <c r="G26" s="93" t="s">
        <v>93</v>
      </c>
      <c r="H26" s="93" t="s">
        <v>199</v>
      </c>
      <c r="I26" s="92"/>
      <c r="J26" s="92">
        <f>E26+7</f>
        <v>43608</v>
      </c>
      <c r="K26" s="92">
        <f t="shared" ref="K26" si="40">J26+7</f>
        <v>43615</v>
      </c>
      <c r="L26" s="92">
        <f t="shared" ref="L26" si="41">K26+2</f>
        <v>43617</v>
      </c>
    </row>
    <row r="27" spans="1:12" s="97" customFormat="1" ht="18.399999999999999" customHeight="1" thickBot="1" x14ac:dyDescent="0.3">
      <c r="A27" s="96"/>
      <c r="B27" s="93"/>
      <c r="C27" s="177"/>
      <c r="D27" s="109"/>
      <c r="E27" s="110"/>
      <c r="F27" s="181"/>
      <c r="G27" s="93"/>
      <c r="H27" s="93"/>
      <c r="I27" s="92"/>
      <c r="J27" s="92"/>
      <c r="K27" s="92"/>
      <c r="L27" s="92"/>
    </row>
    <row r="28" spans="1:12" s="97" customFormat="1" ht="18.399999999999999" customHeight="1" x14ac:dyDescent="0.25">
      <c r="A28" s="94"/>
      <c r="B28" s="51"/>
      <c r="C28" s="176"/>
      <c r="D28" s="52"/>
      <c r="E28" s="52"/>
      <c r="F28" s="51"/>
      <c r="G28" s="51"/>
      <c r="H28" s="51"/>
      <c r="I28" s="104"/>
      <c r="J28" s="104"/>
      <c r="K28" s="104"/>
    </row>
    <row r="29" spans="1:12" ht="15.75" x14ac:dyDescent="0.25">
      <c r="A29" s="6" t="s">
        <v>143</v>
      </c>
      <c r="B29" s="7"/>
      <c r="C29" s="8"/>
      <c r="D29" s="8"/>
      <c r="E29" s="8"/>
      <c r="F29" s="51"/>
      <c r="G29" s="51"/>
      <c r="H29" s="51"/>
      <c r="I29" s="51"/>
      <c r="J29" s="51"/>
      <c r="K29" s="51"/>
    </row>
    <row r="30" spans="1:12" ht="15.75" x14ac:dyDescent="0.25">
      <c r="A30" s="9" t="s">
        <v>98</v>
      </c>
      <c r="B30" s="10"/>
      <c r="C30" s="11"/>
      <c r="D30" s="11"/>
      <c r="E30" s="11"/>
      <c r="F30" s="55"/>
      <c r="G30" s="11"/>
      <c r="H30" s="55"/>
      <c r="I30" s="56"/>
      <c r="J30" s="56"/>
      <c r="K30" s="59"/>
    </row>
    <row r="31" spans="1:12" ht="15.75" x14ac:dyDescent="0.25">
      <c r="A31" s="12" t="s">
        <v>99</v>
      </c>
      <c r="B31" s="9"/>
      <c r="C31" s="9"/>
      <c r="D31" s="9"/>
      <c r="E31" s="9"/>
      <c r="F31" s="57"/>
      <c r="G31" s="9"/>
      <c r="H31" s="60"/>
      <c r="I31" s="60"/>
      <c r="J31" s="60"/>
      <c r="K31" s="61"/>
    </row>
    <row r="32" spans="1:12" ht="15.75" x14ac:dyDescent="0.25">
      <c r="A32" s="9" t="s">
        <v>100</v>
      </c>
      <c r="B32" s="14"/>
      <c r="C32" s="9"/>
      <c r="D32" s="32"/>
      <c r="E32" s="42"/>
      <c r="F32" s="54"/>
      <c r="G32" s="30"/>
      <c r="H32" s="55"/>
      <c r="I32" s="56"/>
      <c r="J32" s="56"/>
      <c r="K32" s="56"/>
    </row>
    <row r="33" spans="1:11" ht="15.75" x14ac:dyDescent="0.25">
      <c r="A33" s="12" t="s">
        <v>101</v>
      </c>
      <c r="B33" s="13"/>
      <c r="C33" s="9"/>
      <c r="D33" s="34"/>
      <c r="E33" s="34"/>
      <c r="F33" s="57"/>
      <c r="G33" s="62"/>
      <c r="H33" s="60"/>
      <c r="I33" s="60"/>
      <c r="J33" s="60"/>
      <c r="K33" s="60"/>
    </row>
    <row r="34" spans="1:11" ht="15.75" x14ac:dyDescent="0.25">
      <c r="A34" s="9" t="s">
        <v>102</v>
      </c>
      <c r="B34" s="9"/>
      <c r="C34" s="9"/>
      <c r="D34" s="35"/>
      <c r="E34" s="35"/>
      <c r="F34" s="54"/>
      <c r="G34" s="25"/>
      <c r="H34" s="55"/>
      <c r="I34" s="56"/>
      <c r="J34" s="56"/>
      <c r="K34" s="56"/>
    </row>
    <row r="35" spans="1:11" ht="15.75" x14ac:dyDescent="0.25">
      <c r="A35" s="12" t="s">
        <v>103</v>
      </c>
      <c r="B35" s="9"/>
      <c r="C35" s="9"/>
      <c r="D35" s="36"/>
      <c r="E35" s="36"/>
      <c r="F35" s="57"/>
      <c r="G35" s="7"/>
      <c r="H35" s="60"/>
      <c r="I35" s="60"/>
      <c r="J35" s="60"/>
      <c r="K35" s="60"/>
    </row>
    <row r="36" spans="1:11" ht="15.75" x14ac:dyDescent="0.25">
      <c r="A36" s="30" t="s">
        <v>104</v>
      </c>
      <c r="B36" s="30"/>
      <c r="C36" s="30"/>
      <c r="D36" s="37"/>
      <c r="E36" s="37"/>
      <c r="F36" s="30" t="s">
        <v>45</v>
      </c>
      <c r="G36" s="63"/>
      <c r="H36" s="55"/>
      <c r="I36" s="56"/>
      <c r="J36" s="56"/>
      <c r="K36" s="30" t="s">
        <v>44</v>
      </c>
    </row>
    <row r="37" spans="1:11" ht="15.75" x14ac:dyDescent="0.25">
      <c r="A37" s="30" t="s">
        <v>105</v>
      </c>
      <c r="B37" s="30"/>
      <c r="C37" s="30"/>
      <c r="D37" s="30"/>
      <c r="E37" s="30"/>
      <c r="F37" s="57"/>
      <c r="G37" s="30"/>
      <c r="H37" s="60"/>
      <c r="I37" s="60"/>
      <c r="J37" s="60"/>
      <c r="K37" s="30" t="s">
        <v>46</v>
      </c>
    </row>
    <row r="38" spans="1:11" x14ac:dyDescent="0.25">
      <c r="F38" s="54"/>
      <c r="G38" s="55"/>
      <c r="H38" s="55"/>
      <c r="I38" s="56"/>
      <c r="J38" s="56"/>
      <c r="K38" s="56"/>
    </row>
    <row r="39" spans="1:11" x14ac:dyDescent="0.25">
      <c r="F39" s="57"/>
      <c r="G39" s="57"/>
      <c r="H39" s="57"/>
      <c r="I39" s="57"/>
      <c r="J39" s="57"/>
      <c r="K39" s="57"/>
    </row>
    <row r="40" spans="1:11" x14ac:dyDescent="0.25">
      <c r="F40" s="54"/>
      <c r="G40" s="55"/>
      <c r="H40" s="55"/>
      <c r="I40" s="56"/>
      <c r="J40" s="56"/>
      <c r="K40" s="56"/>
    </row>
  </sheetData>
  <mergeCells count="7">
    <mergeCell ref="A6:A7"/>
    <mergeCell ref="B6:B7"/>
    <mergeCell ref="C6:C7"/>
    <mergeCell ref="H6:H7"/>
    <mergeCell ref="I7:J7"/>
    <mergeCell ref="G6:G7"/>
    <mergeCell ref="F6:F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8D784-5BDF-495E-9944-78D87C029BAA}">
  <dimension ref="A1:M24"/>
  <sheetViews>
    <sheetView view="pageBreakPreview" zoomScale="95" zoomScaleNormal="100" zoomScaleSheetLayoutView="95" workbookViewId="0">
      <selection activeCell="G10" sqref="G10"/>
    </sheetView>
  </sheetViews>
  <sheetFormatPr defaultRowHeight="12.75" x14ac:dyDescent="0.2"/>
  <cols>
    <col min="1" max="1" width="13" customWidth="1"/>
    <col min="6" max="6" width="20.28515625" hidden="1" customWidth="1"/>
    <col min="7" max="7" width="19.85546875" customWidth="1"/>
    <col min="9" max="9" width="10" hidden="1" customWidth="1"/>
    <col min="11" max="11" width="22" bestFit="1" customWidth="1"/>
  </cols>
  <sheetData>
    <row r="1" spans="1:13" s="44" customFormat="1" ht="15" x14ac:dyDescent="0.25"/>
    <row r="2" spans="1:13" s="44" customFormat="1" ht="15" x14ac:dyDescent="0.25"/>
    <row r="3" spans="1:13" s="44" customFormat="1" ht="18" x14ac:dyDescent="0.25">
      <c r="E3" s="81" t="s">
        <v>108</v>
      </c>
      <c r="F3" s="81"/>
      <c r="L3" s="50" t="s">
        <v>70</v>
      </c>
    </row>
    <row r="4" spans="1:13" s="44" customFormat="1" ht="15" x14ac:dyDescent="0.25"/>
    <row r="5" spans="1:13" s="44" customFormat="1" ht="15.75" thickBot="1" x14ac:dyDescent="0.3">
      <c r="I5" s="82"/>
    </row>
    <row r="6" spans="1:13" s="44" customFormat="1" ht="22.15" customHeight="1" x14ac:dyDescent="0.25">
      <c r="A6" s="213" t="s">
        <v>96</v>
      </c>
      <c r="B6" s="213" t="s">
        <v>97</v>
      </c>
      <c r="C6" s="213" t="s">
        <v>0</v>
      </c>
      <c r="D6" s="70" t="s">
        <v>1</v>
      </c>
      <c r="E6" s="70" t="s">
        <v>20</v>
      </c>
      <c r="F6" s="275" t="s">
        <v>142</v>
      </c>
      <c r="G6" s="275" t="s">
        <v>84</v>
      </c>
      <c r="H6" s="268" t="s">
        <v>0</v>
      </c>
      <c r="I6" s="64" t="s">
        <v>20</v>
      </c>
      <c r="J6" s="64" t="s">
        <v>1</v>
      </c>
      <c r="K6" s="272" t="s">
        <v>20</v>
      </c>
      <c r="L6" s="273"/>
      <c r="M6" s="274"/>
    </row>
    <row r="7" spans="1:13" s="65" customFormat="1" ht="25.5" x14ac:dyDescent="0.25">
      <c r="A7" s="213"/>
      <c r="B7" s="213"/>
      <c r="C7" s="213"/>
      <c r="D7" s="70" t="s">
        <v>22</v>
      </c>
      <c r="E7" s="70" t="s">
        <v>23</v>
      </c>
      <c r="F7" s="276"/>
      <c r="G7" s="276"/>
      <c r="H7" s="261"/>
      <c r="I7" s="269" t="s">
        <v>23</v>
      </c>
      <c r="J7" s="270"/>
      <c r="K7" s="69" t="s">
        <v>87</v>
      </c>
      <c r="L7" s="71" t="s">
        <v>86</v>
      </c>
      <c r="M7" s="66" t="s">
        <v>88</v>
      </c>
    </row>
    <row r="8" spans="1:13" s="44" customFormat="1" ht="18.399999999999999" customHeight="1" x14ac:dyDescent="0.25">
      <c r="A8" s="79" t="s">
        <v>25</v>
      </c>
      <c r="B8" s="78" t="s">
        <v>26</v>
      </c>
      <c r="C8" s="72" t="s">
        <v>49</v>
      </c>
      <c r="D8" s="75">
        <v>43196</v>
      </c>
      <c r="E8" s="74">
        <v>43202</v>
      </c>
      <c r="F8" s="39" t="s">
        <v>111</v>
      </c>
      <c r="G8" s="39" t="s">
        <v>130</v>
      </c>
      <c r="H8" s="39" t="s">
        <v>113</v>
      </c>
      <c r="I8" s="39" t="s">
        <v>114</v>
      </c>
      <c r="J8" s="39" t="s">
        <v>114</v>
      </c>
      <c r="K8" s="39" t="s">
        <v>115</v>
      </c>
      <c r="L8" s="39" t="s">
        <v>116</v>
      </c>
      <c r="M8" s="39" t="s">
        <v>117</v>
      </c>
    </row>
    <row r="9" spans="1:13" s="44" customFormat="1" ht="18.399999999999999" customHeight="1" x14ac:dyDescent="0.25">
      <c r="A9" s="79" t="s">
        <v>30</v>
      </c>
      <c r="B9" s="78" t="s">
        <v>31</v>
      </c>
      <c r="C9" s="72" t="s">
        <v>50</v>
      </c>
      <c r="D9" s="75">
        <v>43203</v>
      </c>
      <c r="E9" s="74">
        <v>43209</v>
      </c>
      <c r="F9" s="39" t="s">
        <v>106</v>
      </c>
      <c r="G9" s="39" t="s">
        <v>109</v>
      </c>
      <c r="H9" s="39" t="s">
        <v>118</v>
      </c>
      <c r="I9" s="39" t="s">
        <v>119</v>
      </c>
      <c r="J9" s="39" t="s">
        <v>119</v>
      </c>
      <c r="K9" s="39" t="s">
        <v>117</v>
      </c>
      <c r="L9" s="39" t="s">
        <v>120</v>
      </c>
      <c r="M9" s="39" t="s">
        <v>121</v>
      </c>
    </row>
    <row r="10" spans="1:13" s="44" customFormat="1" ht="18.399999999999999" customHeight="1" x14ac:dyDescent="0.25">
      <c r="A10" s="80" t="s">
        <v>25</v>
      </c>
      <c r="B10" s="77" t="s">
        <v>26</v>
      </c>
      <c r="C10" s="72" t="s">
        <v>51</v>
      </c>
      <c r="D10" s="76">
        <v>43210</v>
      </c>
      <c r="E10" s="73">
        <v>43216</v>
      </c>
      <c r="F10" s="39" t="s">
        <v>112</v>
      </c>
      <c r="G10" s="39" t="s">
        <v>131</v>
      </c>
      <c r="H10" s="39" t="s">
        <v>122</v>
      </c>
      <c r="I10" s="39" t="s">
        <v>123</v>
      </c>
      <c r="J10" s="39" t="s">
        <v>123</v>
      </c>
      <c r="K10" s="39" t="s">
        <v>121</v>
      </c>
      <c r="L10" s="39" t="s">
        <v>124</v>
      </c>
      <c r="M10" s="39" t="s">
        <v>125</v>
      </c>
    </row>
    <row r="11" spans="1:13" s="44" customFormat="1" ht="18.399999999999999" customHeight="1" x14ac:dyDescent="0.25">
      <c r="A11" s="83" t="s">
        <v>145</v>
      </c>
      <c r="B11" s="84" t="s">
        <v>144</v>
      </c>
      <c r="C11" s="85" t="s">
        <v>52</v>
      </c>
      <c r="D11" s="86">
        <v>43217</v>
      </c>
      <c r="E11" s="87">
        <v>43223</v>
      </c>
      <c r="F11" s="84" t="s">
        <v>107</v>
      </c>
      <c r="G11" s="39" t="s">
        <v>110</v>
      </c>
      <c r="H11" s="39" t="s">
        <v>126</v>
      </c>
      <c r="I11" s="39" t="s">
        <v>127</v>
      </c>
      <c r="J11" s="39" t="s">
        <v>127</v>
      </c>
      <c r="K11" s="39" t="s">
        <v>125</v>
      </c>
      <c r="L11" s="39" t="s">
        <v>128</v>
      </c>
      <c r="M11" s="39" t="s">
        <v>129</v>
      </c>
    </row>
    <row r="12" spans="1:13" s="44" customFormat="1" ht="15" x14ac:dyDescent="0.25">
      <c r="G12" s="1"/>
      <c r="H12" s="1"/>
      <c r="I12" s="1"/>
      <c r="J12" s="1"/>
      <c r="K12" s="1"/>
      <c r="L12" s="1"/>
      <c r="M12" s="1"/>
    </row>
    <row r="13" spans="1:13" s="44" customFormat="1" ht="15.75" x14ac:dyDescent="0.25">
      <c r="A13" s="6" t="s">
        <v>143</v>
      </c>
      <c r="B13" s="7"/>
      <c r="C13" s="8"/>
      <c r="D13" s="8"/>
      <c r="E13" s="8"/>
      <c r="F13" s="8"/>
      <c r="G13" s="51"/>
      <c r="H13" s="51"/>
      <c r="I13" s="51"/>
      <c r="J13" s="51"/>
      <c r="K13" s="51"/>
      <c r="L13" s="51"/>
      <c r="M13" s="51"/>
    </row>
    <row r="14" spans="1:13" s="44" customFormat="1" ht="15.75" x14ac:dyDescent="0.25">
      <c r="A14" s="9" t="s">
        <v>98</v>
      </c>
      <c r="B14" s="10"/>
      <c r="C14" s="11"/>
      <c r="D14" s="11"/>
      <c r="E14" s="11"/>
      <c r="F14" s="11"/>
      <c r="G14" s="11" t="s">
        <v>2</v>
      </c>
      <c r="H14" s="55"/>
      <c r="I14" s="56"/>
      <c r="J14" s="56"/>
      <c r="K14" s="59"/>
      <c r="L14" s="59"/>
      <c r="M14" s="59"/>
    </row>
    <row r="15" spans="1:13" s="44" customFormat="1" ht="15.75" x14ac:dyDescent="0.25">
      <c r="A15" s="12" t="s">
        <v>99</v>
      </c>
      <c r="B15" s="9"/>
      <c r="C15" s="9"/>
      <c r="D15" s="9"/>
      <c r="E15" s="9"/>
      <c r="F15" s="9"/>
      <c r="G15" s="9" t="s">
        <v>38</v>
      </c>
      <c r="H15" s="60"/>
      <c r="I15" s="60"/>
      <c r="J15" s="60"/>
      <c r="K15" s="61"/>
      <c r="L15" s="61"/>
      <c r="M15" s="58"/>
    </row>
    <row r="16" spans="1:13" s="44" customFormat="1" ht="15.75" x14ac:dyDescent="0.25">
      <c r="A16" s="9" t="s">
        <v>100</v>
      </c>
      <c r="B16" s="14"/>
      <c r="C16" s="9"/>
      <c r="D16" s="32"/>
      <c r="E16" s="42"/>
      <c r="F16" s="42"/>
      <c r="G16" s="30" t="s">
        <v>39</v>
      </c>
      <c r="H16" s="55"/>
      <c r="I16" s="56"/>
      <c r="J16" s="56"/>
      <c r="K16" s="56"/>
      <c r="L16" s="56"/>
      <c r="M16" s="56"/>
    </row>
    <row r="17" spans="1:13" s="44" customFormat="1" ht="15.75" x14ac:dyDescent="0.25">
      <c r="A17" s="12" t="s">
        <v>101</v>
      </c>
      <c r="B17" s="13"/>
      <c r="C17" s="9"/>
      <c r="D17" s="34"/>
      <c r="E17" s="34"/>
      <c r="F17" s="34"/>
      <c r="G17" s="62" t="s">
        <v>40</v>
      </c>
      <c r="H17" s="60"/>
      <c r="I17" s="60"/>
      <c r="J17" s="60"/>
      <c r="K17" s="60"/>
      <c r="L17" s="60"/>
      <c r="M17" s="57"/>
    </row>
    <row r="18" spans="1:13" s="44" customFormat="1" ht="15.75" x14ac:dyDescent="0.25">
      <c r="A18" s="9" t="s">
        <v>102</v>
      </c>
      <c r="B18" s="9"/>
      <c r="C18" s="9"/>
      <c r="D18" s="35"/>
      <c r="E18" s="35"/>
      <c r="F18" s="35"/>
      <c r="G18" s="25" t="s">
        <v>41</v>
      </c>
      <c r="H18" s="55"/>
      <c r="I18" s="56"/>
      <c r="J18" s="56"/>
      <c r="K18" s="56"/>
      <c r="L18" s="56"/>
      <c r="M18" s="56"/>
    </row>
    <row r="19" spans="1:13" s="44" customFormat="1" ht="15.75" x14ac:dyDescent="0.25">
      <c r="A19" s="12" t="s">
        <v>103</v>
      </c>
      <c r="B19" s="9"/>
      <c r="C19" s="9"/>
      <c r="D19" s="36"/>
      <c r="E19" s="36"/>
      <c r="F19" s="36"/>
      <c r="G19" s="7" t="s">
        <v>42</v>
      </c>
      <c r="H19" s="60"/>
      <c r="I19" s="60"/>
      <c r="J19" s="60"/>
      <c r="K19" s="60"/>
      <c r="L19" s="60"/>
      <c r="M19" s="57"/>
    </row>
    <row r="20" spans="1:13" s="44" customFormat="1" ht="15.75" x14ac:dyDescent="0.25">
      <c r="A20" s="30" t="s">
        <v>104</v>
      </c>
      <c r="B20" s="30"/>
      <c r="C20" s="30"/>
      <c r="D20" s="37"/>
      <c r="E20" s="37"/>
      <c r="F20" s="37"/>
      <c r="G20" s="63" t="s">
        <v>43</v>
      </c>
      <c r="H20" s="55"/>
      <c r="I20" s="56"/>
      <c r="J20" s="56"/>
      <c r="K20" s="30" t="s">
        <v>44</v>
      </c>
      <c r="L20" s="56"/>
      <c r="M20" s="56"/>
    </row>
    <row r="21" spans="1:13" s="44" customFormat="1" ht="15.75" x14ac:dyDescent="0.25">
      <c r="A21" s="30" t="s">
        <v>105</v>
      </c>
      <c r="B21" s="30"/>
      <c r="C21" s="30"/>
      <c r="D21" s="30"/>
      <c r="E21" s="30"/>
      <c r="F21" s="30"/>
      <c r="G21" s="30" t="s">
        <v>45</v>
      </c>
      <c r="H21" s="60"/>
      <c r="I21" s="60"/>
      <c r="J21" s="60"/>
      <c r="K21" s="30" t="s">
        <v>46</v>
      </c>
      <c r="L21" s="60"/>
      <c r="M21" s="57"/>
    </row>
    <row r="22" spans="1:13" s="44" customFormat="1" ht="15" x14ac:dyDescent="0.25">
      <c r="G22" s="55"/>
      <c r="H22" s="55"/>
      <c r="I22" s="56"/>
      <c r="J22" s="56"/>
      <c r="K22" s="56"/>
      <c r="L22" s="56"/>
      <c r="M22" s="56"/>
    </row>
    <row r="23" spans="1:13" s="44" customFormat="1" ht="15" x14ac:dyDescent="0.25">
      <c r="G23" s="57"/>
      <c r="H23" s="57"/>
      <c r="I23" s="57"/>
      <c r="J23" s="57"/>
      <c r="K23" s="57"/>
      <c r="L23" s="57"/>
      <c r="M23" s="57"/>
    </row>
    <row r="24" spans="1:13" s="44" customFormat="1" ht="15" x14ac:dyDescent="0.25">
      <c r="G24" s="55"/>
      <c r="H24" s="55"/>
      <c r="I24" s="56"/>
      <c r="J24" s="56"/>
      <c r="K24" s="56"/>
      <c r="L24" s="56"/>
      <c r="M24" s="56"/>
    </row>
  </sheetData>
  <mergeCells count="8">
    <mergeCell ref="K6:M6"/>
    <mergeCell ref="I7:J7"/>
    <mergeCell ref="A6:A7"/>
    <mergeCell ref="B6:B7"/>
    <mergeCell ref="C6:C7"/>
    <mergeCell ref="F6:F7"/>
    <mergeCell ref="G6:G7"/>
    <mergeCell ref="H6:H7"/>
  </mergeCells>
  <hyperlinks>
    <hyperlink ref="L3" location="MAIN!A1" display="BACK TO MAIN" xr:uid="{ED11CF4E-A1A2-4B08-9EE4-18E1DD650D57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TE1-INDIA</vt:lpstr>
      <vt:lpstr>TE2-INDIA</vt:lpstr>
      <vt:lpstr>AR1-RED SEA</vt:lpstr>
      <vt:lpstr>AGS-MIDDLE EAST</vt:lpstr>
      <vt:lpstr>PS3 - INDIA</vt:lpstr>
      <vt:lpstr>WIN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Vo</dc:creator>
  <cp:lastModifiedBy>Dung Nguyen</cp:lastModifiedBy>
  <cp:lastPrinted>2018-01-31T14:12:59Z</cp:lastPrinted>
  <dcterms:created xsi:type="dcterms:W3CDTF">2018-01-29T08:24:59Z</dcterms:created>
  <dcterms:modified xsi:type="dcterms:W3CDTF">2019-01-10T09:18:12Z</dcterms:modified>
</cp:coreProperties>
</file>