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MAIN" sheetId="1" r:id="rId1"/>
    <sheet name="EC5-FE5" sheetId="2" r:id="rId2"/>
    <sheet name="NCI" sheetId="3" r:id="rId3"/>
    <sheet name="PS3" sheetId="4" r:id="rId4"/>
    <sheet name="TIP" sheetId="5" r:id="rId5"/>
    <sheet name="TEI1" sheetId="6" r:id="rId6"/>
    <sheet name="AR1" sheetId="7" r:id="rId7"/>
    <sheet name="AGS" sheetId="8" r:id="rId8"/>
    <sheet name="SVX" sheetId="9" r:id="rId9"/>
    <sheet name="KME" sheetId="10" r:id="rId10"/>
    <sheet name="BAS" sheetId="11" r:id="rId11"/>
    <sheet name="CCU" sheetId="12" r:id="rId12"/>
    <sheet name="India ICDs" sheetId="13" r:id="rId13"/>
    <sheet name="Vessel code" sheetId="14" r:id="rId14"/>
  </sheets>
  <definedNames>
    <definedName name="_xlnm.Print_Area" localSheetId="7">'AGS'!$A$1:$O$56</definedName>
    <definedName name="_xlnm.Print_Area" localSheetId="6">'AR1'!$A$1:$N$50</definedName>
    <definedName name="_xlnm.Print_Area" localSheetId="1">'EC5-FE5'!$A$1:$K$43</definedName>
    <definedName name="_xlnm.Print_Area" localSheetId="2">'NCI'!$A$1:$L$50</definedName>
    <definedName name="_xlnm.Print_Area" localSheetId="5">'TEI1'!$A$1:$M$56</definedName>
    <definedName name="_xlnm.Print_Area" localSheetId="4">'TIP'!$A$1:$L$51</definedName>
  </definedNames>
  <calcPr fullCalcOnLoad="1"/>
</workbook>
</file>

<file path=xl/sharedStrings.xml><?xml version="1.0" encoding="utf-8"?>
<sst xmlns="http://schemas.openxmlformats.org/spreadsheetml/2006/main" count="3222" uniqueCount="455">
  <si>
    <t>ETD TCIT 
(VNCMP)</t>
  </si>
  <si>
    <t>CY CUT
At Catlai/ICDs</t>
  </si>
  <si>
    <t>CY CUT
At Caimep</t>
  </si>
  <si>
    <t>SI CUT</t>
  </si>
  <si>
    <t>2ND VESSEL</t>
  </si>
  <si>
    <t>VOY</t>
  </si>
  <si>
    <t>ETD
Singapore</t>
  </si>
  <si>
    <t>10H00 FRI</t>
  </si>
  <si>
    <t>10H00 WED</t>
  </si>
  <si>
    <t>ETA Singapore
(SGSIN)</t>
  </si>
  <si>
    <t>Correction
Deadline</t>
  </si>
  <si>
    <t>MILANO BRIDGE</t>
  </si>
  <si>
    <t>MALIK AL ASHTAR</t>
  </si>
  <si>
    <t>Voy</t>
  </si>
  <si>
    <t>Schedule is subject to changes with/without prior notice.</t>
  </si>
  <si>
    <t>CONTACT US</t>
  </si>
  <si>
    <t xml:space="preserve">ICDs: Phuc Long, Transimex, Tanamexco, Catlai, Dong Nai, Binh Duong </t>
  </si>
  <si>
    <t>Ocean Network Express (Vietnam) Co., Ltd.</t>
  </si>
  <si>
    <t>+ For required information for your information filing, please refer via below links:</t>
  </si>
  <si>
    <t>3F mPlaza Saigon, 39 Le Duan Street, District 1, HCMC, VN</t>
  </si>
  <si>
    <t xml:space="preserve">Vessel details: </t>
  </si>
  <si>
    <t xml:space="preserve">https://www.one-line.com/en/vessels </t>
  </si>
  <si>
    <t>Tel &amp; Fax: 02844582600</t>
  </si>
  <si>
    <t>Itinerary details:</t>
  </si>
  <si>
    <t>https://ecomm.one-line.com/ecom/CUP_HOM_3005.do?sessLocale=en</t>
  </si>
  <si>
    <t>√</t>
  </si>
  <si>
    <t>Send SI to mail address: vn.sgn.ofs.si@one-line.com</t>
  </si>
  <si>
    <t>B/L amendment or other Document issue: vn.sgn.exdoc@one-line.com</t>
  </si>
  <si>
    <t>AQABA
(JOAQJ)</t>
  </si>
  <si>
    <t>SOKHNA
(EGSOK)</t>
  </si>
  <si>
    <t xml:space="preserve"> JEDDAH
(SAJED)</t>
  </si>
  <si>
    <t xml:space="preserve"> JEBEL ALI
(AEJEA)</t>
  </si>
  <si>
    <t>DAMMAM
(SADMM)</t>
  </si>
  <si>
    <t>ABU DHABI
(AEAUH)</t>
  </si>
  <si>
    <t>006W</t>
  </si>
  <si>
    <t>Voyage</t>
  </si>
  <si>
    <t>CUS PIC: VN.SGN.CSVC.NE.AF.WA@one-line.com</t>
  </si>
  <si>
    <t>SLS PIC: VN.SGN.SALES.NE.AF.WA@one-line.com</t>
  </si>
  <si>
    <t>1ST  VESSEL</t>
  </si>
  <si>
    <t>10H00 MON</t>
  </si>
  <si>
    <t>MONACO BRIDGE</t>
  </si>
  <si>
    <t>ETA COLOMBO
(LKCMP)</t>
  </si>
  <si>
    <t>ETA COCHIN
 (INCOK)</t>
  </si>
  <si>
    <t>Schedule</t>
  </si>
  <si>
    <t>https://vn.one-line.com/standard-page/sailing-schedules</t>
  </si>
  <si>
    <t>DnD</t>
  </si>
  <si>
    <t>https://vn.one-line.com/standard-page/demurrage-and-detention-free-time-and-charges</t>
  </si>
  <si>
    <t>Local Charge</t>
  </si>
  <si>
    <t>https://vn.one-line.com/standard-page/local-charges-and-tariff</t>
  </si>
  <si>
    <t>SCHEDULE TO COCHIN via COLOMBO</t>
  </si>
  <si>
    <t>2ND VSL
(TBA)</t>
  </si>
  <si>
    <t>1st Vessel</t>
  </si>
  <si>
    <t>Visakhapatnam</t>
  </si>
  <si>
    <t>INVTZ</t>
  </si>
  <si>
    <t>Chittagong</t>
  </si>
  <si>
    <t>NYK THEMIS</t>
  </si>
  <si>
    <t>NYK ATLAS</t>
  </si>
  <si>
    <t>NYK THESEUS</t>
  </si>
  <si>
    <t>NYK TRITON</t>
  </si>
  <si>
    <t>NYK ARGUS</t>
  </si>
  <si>
    <t>Middle East</t>
  </si>
  <si>
    <t>https://vn.one-line.com/</t>
  </si>
  <si>
    <t>10H00 THU</t>
  </si>
  <si>
    <t>AR1</t>
  </si>
  <si>
    <t>COCHIN</t>
  </si>
  <si>
    <t>ACE&amp;SVX</t>
  </si>
  <si>
    <t>BAS</t>
  </si>
  <si>
    <t>PS3</t>
  </si>
  <si>
    <t>MADRID BRIDGE</t>
  </si>
  <si>
    <t>ANTWERPEN EXPRESS</t>
  </si>
  <si>
    <t>FEEDER</t>
  </si>
  <si>
    <t>YM ORCHID</t>
  </si>
  <si>
    <t>MOL GARLAND</t>
  </si>
  <si>
    <t>ENSENADA</t>
  </si>
  <si>
    <t>002W</t>
  </si>
  <si>
    <t>UNAYZAH</t>
  </si>
  <si>
    <t>UMM SALAL</t>
  </si>
  <si>
    <t>ETA TUTICORIN
 (INTUT)</t>
  </si>
  <si>
    <t>TUTICORIN</t>
  </si>
  <si>
    <t>TIP - THAILAND INDIA PAKISTAN</t>
  </si>
  <si>
    <t>AR1 - ASIA RED SEA 1</t>
  </si>
  <si>
    <t>BAS - Bangladesh Singapore</t>
  </si>
  <si>
    <t>BDCGP01</t>
  </si>
  <si>
    <t>MOL GRANDEUR</t>
  </si>
  <si>
    <t>MOL GENEROSITY</t>
  </si>
  <si>
    <t>MOL GLOBE</t>
  </si>
  <si>
    <t>MOL GATEWAY</t>
  </si>
  <si>
    <t>ACE - Asia Chennai Express</t>
  </si>
  <si>
    <t>SVX  - Straits Visakhapatnam Express</t>
  </si>
  <si>
    <t>NCI</t>
  </si>
  <si>
    <t>MUNDRA</t>
  </si>
  <si>
    <t>CSAV TOCONAO</t>
  </si>
  <si>
    <t>NCI - NORTH CHINA INDIA</t>
  </si>
  <si>
    <t>KATTUPALLI</t>
  </si>
  <si>
    <t>CHENNAI</t>
  </si>
  <si>
    <t>TE1 - THAILAND EAST INDIA 1</t>
  </si>
  <si>
    <t>MOL SUCCESS</t>
  </si>
  <si>
    <t>RACHA BHUM</t>
  </si>
  <si>
    <t>NYK PAULA</t>
  </si>
  <si>
    <t>EC5-FE5</t>
  </si>
  <si>
    <t>COLOMBO</t>
  </si>
  <si>
    <t>TIP</t>
  </si>
  <si>
    <t>KARACHI</t>
  </si>
  <si>
    <t>TEI1</t>
  </si>
  <si>
    <t>ETA SIN
(SGSIN)</t>
  </si>
  <si>
    <t>ETA KARACHI
(PKKHI)</t>
  </si>
  <si>
    <t>TO BE NOMINATED</t>
  </si>
  <si>
    <t>ONE STORK</t>
  </si>
  <si>
    <t>Vessel Code</t>
  </si>
  <si>
    <t>Vessel Name</t>
  </si>
  <si>
    <t>RDO CONCERT</t>
  </si>
  <si>
    <t>NYK AQUARIUS</t>
  </si>
  <si>
    <t>NAGT</t>
  </si>
  <si>
    <t>NALT</t>
  </si>
  <si>
    <t>NAQT</t>
  </si>
  <si>
    <t>NTET</t>
  </si>
  <si>
    <t>NTMT</t>
  </si>
  <si>
    <t>NTTT</t>
  </si>
  <si>
    <t>RCOT</t>
  </si>
  <si>
    <t>KATTUPALLI
(INKTP01)</t>
  </si>
  <si>
    <t>GATT</t>
  </si>
  <si>
    <t>GBET</t>
  </si>
  <si>
    <t>GDRT</t>
  </si>
  <si>
    <t>QGYT</t>
  </si>
  <si>
    <t>QMLT</t>
  </si>
  <si>
    <t>UMLT</t>
  </si>
  <si>
    <t>UYZT</t>
  </si>
  <si>
    <t>ZALT0007W</t>
  </si>
  <si>
    <t>ETD SIN 13/7</t>
  </si>
  <si>
    <t>030W</t>
  </si>
  <si>
    <t>CHENNAI
(INMAA02)</t>
  </si>
  <si>
    <t>MUNDRA 
(INMUN02)</t>
  </si>
  <si>
    <t>ETA 
NHAVA SHEVA 
(INNSA03)</t>
  </si>
  <si>
    <t>ETA PIPAVAV (INPAV01)</t>
  </si>
  <si>
    <t>004W</t>
  </si>
  <si>
    <t>005W</t>
  </si>
  <si>
    <t>SAN DIEGO BRIDGE</t>
  </si>
  <si>
    <t>058W</t>
  </si>
  <si>
    <t>MOL PREMIUM</t>
  </si>
  <si>
    <t>031W</t>
  </si>
  <si>
    <t>107W</t>
  </si>
  <si>
    <t>NHAVA SHEVA</t>
  </si>
  <si>
    <t>RCBT</t>
  </si>
  <si>
    <t>UCCT</t>
  </si>
  <si>
    <t>YPLT</t>
  </si>
  <si>
    <t>TE2</t>
  </si>
  <si>
    <t>ESZT</t>
  </si>
  <si>
    <t>GART</t>
  </si>
  <si>
    <t>YORT</t>
  </si>
  <si>
    <t>008W</t>
  </si>
  <si>
    <t>003W</t>
  </si>
  <si>
    <t>006E</t>
  </si>
  <si>
    <t>AGS</t>
  </si>
  <si>
    <t>JUBAIL (SAJUB01)</t>
  </si>
  <si>
    <t>AGS - Asia Gulf Express</t>
  </si>
  <si>
    <t>05H00 THU</t>
  </si>
  <si>
    <t>05H00 FRI</t>
  </si>
  <si>
    <t>16H00 FRI</t>
  </si>
  <si>
    <t>001W</t>
  </si>
  <si>
    <t>SHANGHAI EXPRESS</t>
  </si>
  <si>
    <t>045E</t>
  </si>
  <si>
    <t>HOCHIMINH EXPORT TO WEST ASIA</t>
  </si>
  <si>
    <t>PIPAVAV</t>
  </si>
  <si>
    <t xml:space="preserve"> JEDDAH</t>
  </si>
  <si>
    <t>AQABA</t>
  </si>
  <si>
    <t>SOKHNA</t>
  </si>
  <si>
    <t xml:space="preserve"> JEBEL ALI</t>
  </si>
  <si>
    <t>DAMMAM</t>
  </si>
  <si>
    <t>JUBAIL</t>
  </si>
  <si>
    <t>ABU DHABI</t>
  </si>
  <si>
    <t xml:space="preserve">Chennai </t>
  </si>
  <si>
    <t>YM WISDOM</t>
  </si>
  <si>
    <t>ONE AQUILA</t>
  </si>
  <si>
    <t>306E</t>
  </si>
  <si>
    <t>ETA Singapore</t>
  </si>
  <si>
    <t>VTCT</t>
  </si>
  <si>
    <t>YM WORLD</t>
  </si>
  <si>
    <t>007E</t>
  </si>
  <si>
    <t>MQDT</t>
  </si>
  <si>
    <t>PRWT</t>
  </si>
  <si>
    <t>MOL PRESTIGE</t>
  </si>
  <si>
    <t>SDXT</t>
  </si>
  <si>
    <t>SEFT</t>
  </si>
  <si>
    <t>SEATTLE BRIDGE</t>
  </si>
  <si>
    <t>057W</t>
  </si>
  <si>
    <t>AGTT</t>
  </si>
  <si>
    <t>LOS ANGELES TRADER</t>
  </si>
  <si>
    <t>054W</t>
  </si>
  <si>
    <t>061W</t>
  </si>
  <si>
    <t>TE1</t>
  </si>
  <si>
    <t>GDDT</t>
  </si>
  <si>
    <t>GUANG DONG BRIDGE</t>
  </si>
  <si>
    <t>YMWT</t>
  </si>
  <si>
    <t>YM WEALTH</t>
  </si>
  <si>
    <t>032W</t>
  </si>
  <si>
    <t>007W</t>
  </si>
  <si>
    <t>OMIT</t>
  </si>
  <si>
    <t>033W</t>
  </si>
  <si>
    <t>CYBT</t>
  </si>
  <si>
    <t>OOCL EGYPT</t>
  </si>
  <si>
    <t>TYAT</t>
  </si>
  <si>
    <t>TAYMA</t>
  </si>
  <si>
    <t>BASLE EXPRESS</t>
  </si>
  <si>
    <t>ONE COLUMBA</t>
  </si>
  <si>
    <t>MOL PARAMOUNT</t>
  </si>
  <si>
    <t>18H00 SAT</t>
  </si>
  <si>
    <t>18H00 SUN</t>
  </si>
  <si>
    <t>MOL PARADISE</t>
  </si>
  <si>
    <t>YM MOVEMENT</t>
  </si>
  <si>
    <t>MOL PARTNER</t>
  </si>
  <si>
    <t>YM MODESTY</t>
  </si>
  <si>
    <t>GRANVILLE BRIDGE</t>
  </si>
  <si>
    <t>YM MODERATION</t>
  </si>
  <si>
    <t>GEORGE WASHINGTON BRIDGE</t>
  </si>
  <si>
    <t>DIMITRA C</t>
  </si>
  <si>
    <t>BRIGHTON</t>
  </si>
  <si>
    <t>ONE GRUS</t>
  </si>
  <si>
    <t>FELIXSTOWE BRIDGE</t>
  </si>
  <si>
    <t>009W</t>
  </si>
  <si>
    <t>011E</t>
  </si>
  <si>
    <t>KME</t>
  </si>
  <si>
    <t>HAMAD</t>
  </si>
  <si>
    <t>QAHMD01</t>
  </si>
  <si>
    <t>HYUNDAI DRIVE</t>
  </si>
  <si>
    <t>HMM PROMISE</t>
  </si>
  <si>
    <t>HYUNDAI PRIDE</t>
  </si>
  <si>
    <t>HYUNDAI VICTORY</t>
  </si>
  <si>
    <t>HYUNDAI DREAM</t>
  </si>
  <si>
    <t>HYUNDAI HOPE</t>
  </si>
  <si>
    <t>HYUNDAI HONOUR</t>
  </si>
  <si>
    <t>015W</t>
  </si>
  <si>
    <t>HYUNDAI RESPECT</t>
  </si>
  <si>
    <t>YM WIND</t>
  </si>
  <si>
    <t>KME - Korea Middle East Express</t>
  </si>
  <si>
    <t>via Colombo</t>
  </si>
  <si>
    <t>via Jebel Ali</t>
  </si>
  <si>
    <t>via Chennai</t>
  </si>
  <si>
    <t>via Mundra</t>
  </si>
  <si>
    <t>via Damman</t>
  </si>
  <si>
    <t>BAHRAIN</t>
  </si>
  <si>
    <t>KUWAIT</t>
  </si>
  <si>
    <t>SHUWAIKH</t>
  </si>
  <si>
    <t>SOHAR</t>
  </si>
  <si>
    <t>BANGALORE</t>
  </si>
  <si>
    <t>CALCUTTA</t>
  </si>
  <si>
    <t>ICD KATHUWAS</t>
  </si>
  <si>
    <t>RIYADH</t>
  </si>
  <si>
    <t>UMM QARS</t>
  </si>
  <si>
    <t>COCHIN (+5-8  days)</t>
  </si>
  <si>
    <t>MANGALORE (+ 4 days)</t>
  </si>
  <si>
    <t>TUTICORIN (+ 3-5 days)</t>
  </si>
  <si>
    <t>OMSOH01</t>
  </si>
  <si>
    <t>CCU</t>
  </si>
  <si>
    <t>CCU - Calcutta Express</t>
  </si>
  <si>
    <t>INCCU13</t>
  </si>
  <si>
    <t>REV</t>
  </si>
  <si>
    <t>(New Regulation) into/ex Saudi Arabia</t>
  </si>
  <si>
    <t>DALIAN EXPRESS</t>
  </si>
  <si>
    <t>107E</t>
  </si>
  <si>
    <t>094E</t>
  </si>
  <si>
    <t>KOTA CEMPAKA</t>
  </si>
  <si>
    <t>040W</t>
  </si>
  <si>
    <t>SM SAVANNAH</t>
  </si>
  <si>
    <t>100W</t>
  </si>
  <si>
    <t>106W</t>
  </si>
  <si>
    <t>8B1T</t>
  </si>
  <si>
    <t>FBRT</t>
  </si>
  <si>
    <t>034W</t>
  </si>
  <si>
    <t>CRWT</t>
  </si>
  <si>
    <t>CSCL SATURN</t>
  </si>
  <si>
    <t>TEET</t>
  </si>
  <si>
    <t>THESEUS</t>
  </si>
  <si>
    <t>016W</t>
  </si>
  <si>
    <t>E07T</t>
  </si>
  <si>
    <t>WAN HAI 507</t>
  </si>
  <si>
    <t>XPHT</t>
  </si>
  <si>
    <t>X-PRESS KAILASH</t>
  </si>
  <si>
    <t>SVX</t>
  </si>
  <si>
    <t>630W</t>
  </si>
  <si>
    <t>HDPT</t>
  </si>
  <si>
    <t>HDRT</t>
  </si>
  <si>
    <t>HDVT</t>
  </si>
  <si>
    <t>HPQT</t>
  </si>
  <si>
    <t>HPRT</t>
  </si>
  <si>
    <t>HRST</t>
  </si>
  <si>
    <t>HVYT</t>
  </si>
  <si>
    <t>HYNT</t>
  </si>
  <si>
    <t>ATGT</t>
  </si>
  <si>
    <t>ASIATIC GLORY</t>
  </si>
  <si>
    <t>DGAT</t>
  </si>
  <si>
    <t>DONG HAI</t>
  </si>
  <si>
    <t>DPIT</t>
  </si>
  <si>
    <t>DA PING</t>
  </si>
  <si>
    <t>GPNT</t>
  </si>
  <si>
    <t>XING PING</t>
  </si>
  <si>
    <t>HEMT</t>
  </si>
  <si>
    <t>HERM</t>
  </si>
  <si>
    <t>LQUT</t>
  </si>
  <si>
    <t>LILY QUEEN</t>
  </si>
  <si>
    <t>REIT</t>
  </si>
  <si>
    <t>REINHARD SCHEPERS</t>
  </si>
  <si>
    <t>SPMT</t>
  </si>
  <si>
    <t>SINAR POMALAA</t>
  </si>
  <si>
    <t>VGVT</t>
  </si>
  <si>
    <t>VEGA VENTO</t>
  </si>
  <si>
    <t>07H30 TUE</t>
  </si>
  <si>
    <t>07H30 WED</t>
  </si>
  <si>
    <t>046E</t>
  </si>
  <si>
    <t>100E</t>
  </si>
  <si>
    <t>307E</t>
  </si>
  <si>
    <t>ETA Colombo</t>
  </si>
  <si>
    <t>032E</t>
  </si>
  <si>
    <t>NORTHERN JAMBOREE</t>
  </si>
  <si>
    <t>JBRT</t>
  </si>
  <si>
    <t>KCMT</t>
  </si>
  <si>
    <t>SMST</t>
  </si>
  <si>
    <t>063W</t>
  </si>
  <si>
    <t>105W</t>
  </si>
  <si>
    <t>069W</t>
  </si>
  <si>
    <t>156W</t>
  </si>
  <si>
    <t>108E</t>
  </si>
  <si>
    <t>105E</t>
  </si>
  <si>
    <t>113E</t>
  </si>
  <si>
    <t>803W</t>
  </si>
  <si>
    <t>008E</t>
  </si>
  <si>
    <t>023E</t>
  </si>
  <si>
    <t>ATNT</t>
  </si>
  <si>
    <t>ATHENS GLORY</t>
  </si>
  <si>
    <t>201W</t>
  </si>
  <si>
    <t>059W</t>
  </si>
  <si>
    <t>108W</t>
  </si>
  <si>
    <t>047W</t>
  </si>
  <si>
    <t>127W</t>
  </si>
  <si>
    <t>064W</t>
  </si>
  <si>
    <t>GCBT</t>
  </si>
  <si>
    <t>GLEN CANYON BRIDGE</t>
  </si>
  <si>
    <t>099W</t>
  </si>
  <si>
    <t>070W</t>
  </si>
  <si>
    <t>IKARIA</t>
  </si>
  <si>
    <t>144W</t>
  </si>
  <si>
    <t>210W</t>
  </si>
  <si>
    <t>017W</t>
  </si>
  <si>
    <t>024W</t>
  </si>
  <si>
    <t>035W</t>
  </si>
  <si>
    <t>632W</t>
  </si>
  <si>
    <t>634W</t>
  </si>
  <si>
    <t>631W</t>
  </si>
  <si>
    <t>633W</t>
  </si>
  <si>
    <t>635W</t>
  </si>
  <si>
    <t>012E</t>
  </si>
  <si>
    <t>010W</t>
  </si>
  <si>
    <t>No.</t>
  </si>
  <si>
    <t>ICDs Location</t>
  </si>
  <si>
    <t>Gateway Port</t>
  </si>
  <si>
    <t>Pipavav</t>
  </si>
  <si>
    <t>Mundra</t>
  </si>
  <si>
    <t>Nhava Sheva</t>
  </si>
  <si>
    <t>Ahmedabad, Gujarat, India</t>
  </si>
  <si>
    <t>O</t>
  </si>
  <si>
    <t>Ankleshwar, Gujarat, India</t>
  </si>
  <si>
    <t>Bawal, Haryana, India</t>
  </si>
  <si>
    <t>Dadri, Uttar Pradesh, India</t>
  </si>
  <si>
    <t>Faridabad, Haryana, India</t>
  </si>
  <si>
    <t>Garhi Harsaru, Haryana, India</t>
  </si>
  <si>
    <t>Ghaziabad, Uttar Pradesh, India</t>
  </si>
  <si>
    <t>Gurgaon, Haryana, India</t>
  </si>
  <si>
    <t>Gwalior, Madhya Pradesh, India</t>
  </si>
  <si>
    <t>Hyderabad, Telangana, India</t>
  </si>
  <si>
    <t>Jaipur, Rajasthan, India</t>
  </si>
  <si>
    <t>Jodhpur, Rajasthan, India</t>
  </si>
  <si>
    <t>Kanpur, Uttar Pradesh, India</t>
  </si>
  <si>
    <t>Kathuwas, Rajasthan, India</t>
  </si>
  <si>
    <t>Ludhiana, Punjab, India</t>
  </si>
  <si>
    <t>Mandideep, Madhya Pradesh, India</t>
  </si>
  <si>
    <t>Moradabad, Uttar Pradesh, India</t>
  </si>
  <si>
    <t>Mulund, Maharashtra, India</t>
  </si>
  <si>
    <t>Nagpur, Maharashtra, India</t>
  </si>
  <si>
    <t>New Delhi, Delhi, India</t>
  </si>
  <si>
    <t>Patparganj, Delhi, India</t>
  </si>
  <si>
    <t>Pithampur, Madhya Pradesh, India</t>
  </si>
  <si>
    <t>Piyala ,Haryana,India</t>
  </si>
  <si>
    <t>Pune, Maharashtra, India</t>
  </si>
  <si>
    <t>Ratlam, Madhya Pradesh, India</t>
  </si>
  <si>
    <t>Rewari, Haryana, India</t>
  </si>
  <si>
    <t>Sahnewal, Ludhiana, India</t>
  </si>
  <si>
    <t>Sanand, Gujarat, India</t>
  </si>
  <si>
    <t>Sonepat, Haryana, India</t>
  </si>
  <si>
    <t>Talegaon Dabhade, Maharashtra, India</t>
  </si>
  <si>
    <t>Thimmapur, Telangana, India</t>
  </si>
  <si>
    <t>Tughlakabad, Delhi, India</t>
  </si>
  <si>
    <t>Vadodara, Gujarat, India</t>
  </si>
  <si>
    <t>Gateways for India ICDs</t>
  </si>
  <si>
    <t>Updated: 08-AUG-2019</t>
  </si>
  <si>
    <t>NYK WREN</t>
  </si>
  <si>
    <t>ROME EXPRESS</t>
  </si>
  <si>
    <t>NYK EAGLE</t>
  </si>
  <si>
    <t>043E</t>
  </si>
  <si>
    <t>095E</t>
  </si>
  <si>
    <t>047E</t>
  </si>
  <si>
    <t>101E</t>
  </si>
  <si>
    <t>EUVT</t>
  </si>
  <si>
    <t>EVER ULYSSES</t>
  </si>
  <si>
    <t>FVVT</t>
  </si>
  <si>
    <t>NAVIOS VERANO</t>
  </si>
  <si>
    <t>KGNT</t>
  </si>
  <si>
    <t>KOTA GANDING</t>
  </si>
  <si>
    <t>LIBT</t>
  </si>
  <si>
    <t>ITAL LIBERA</t>
  </si>
  <si>
    <t>NLRT</t>
  </si>
  <si>
    <t>NYK LIBRA</t>
  </si>
  <si>
    <t>884W</t>
  </si>
  <si>
    <t>050W</t>
  </si>
  <si>
    <t>885W</t>
  </si>
  <si>
    <t>Updated: 09-AUG-2019</t>
  </si>
  <si>
    <t>ONE APUS</t>
  </si>
  <si>
    <t>002E</t>
  </si>
  <si>
    <t>SOUTHAMPTON EXPRESS</t>
  </si>
  <si>
    <t>ETD SIN (MON)</t>
  </si>
  <si>
    <t>076W</t>
  </si>
  <si>
    <t>101W</t>
  </si>
  <si>
    <t>202W</t>
  </si>
  <si>
    <t>ETD
SIN (THU)</t>
  </si>
  <si>
    <t>128W</t>
  </si>
  <si>
    <t>055W</t>
  </si>
  <si>
    <t>109W</t>
  </si>
  <si>
    <t>ETD
SIN (SAT)</t>
  </si>
  <si>
    <t>LVET</t>
  </si>
  <si>
    <t>LAS VEGAS</t>
  </si>
  <si>
    <t>XPCT</t>
  </si>
  <si>
    <t>XIN PU DONG</t>
  </si>
  <si>
    <t>230W</t>
  </si>
  <si>
    <t>231W</t>
  </si>
  <si>
    <t>071W</t>
  </si>
  <si>
    <t>232W</t>
  </si>
  <si>
    <t>ETD
SIN (SUN)</t>
  </si>
  <si>
    <t>003E</t>
  </si>
  <si>
    <t>033E</t>
  </si>
  <si>
    <t>BALTIC SOUTH</t>
  </si>
  <si>
    <t>157W</t>
  </si>
  <si>
    <t>ETD
SIN (MON)</t>
  </si>
  <si>
    <t>BTCT</t>
  </si>
  <si>
    <t>IRAT</t>
  </si>
  <si>
    <t>CRCT</t>
  </si>
  <si>
    <t>CMA CGM CORTE REAL</t>
  </si>
  <si>
    <t>018W</t>
  </si>
  <si>
    <t>637W</t>
  </si>
  <si>
    <t>639W</t>
  </si>
  <si>
    <t>636W</t>
  </si>
  <si>
    <t>638W</t>
  </si>
  <si>
    <t>2F&amp;3F mPlaza Saigon, 39 Le Duan Street, District 1, HCMC, VN</t>
  </si>
  <si>
    <t>Tel : 02844581222</t>
  </si>
  <si>
    <t>DEBITNOTE: vn.sgn.debitnote@one-line.com</t>
  </si>
  <si>
    <t>Export-Release : vn.sgn.export-release@one-line.com</t>
  </si>
  <si>
    <t>MEISHAN BRIDGE</t>
  </si>
  <si>
    <t>NYK FALCON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</si>
</sst>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ddd\,\ mmmm\ d\,\ yyyy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h:mm:ss\ AM/PM"/>
    <numFmt numFmtId="174" formatCode="dd/mm/yyyy"/>
    <numFmt numFmtId="175" formatCode="mmm/yyyy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sz val="10"/>
      <name val="Helv"/>
      <family val="2"/>
    </font>
    <font>
      <b/>
      <sz val="22"/>
      <color indexed="12"/>
      <name val="Times New Roman"/>
      <family val="1"/>
    </font>
    <font>
      <b/>
      <sz val="22"/>
      <color indexed="63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3"/>
      <name val="Arial"/>
      <family val="2"/>
    </font>
    <font>
      <b/>
      <sz val="16"/>
      <color indexed="63"/>
      <name val="Times New Roman"/>
      <family val="1"/>
    </font>
    <font>
      <sz val="16"/>
      <color indexed="63"/>
      <name val="Arial"/>
      <family val="2"/>
    </font>
    <font>
      <b/>
      <i/>
      <sz val="16"/>
      <color indexed="63"/>
      <name val="Times New Roman"/>
      <family val="1"/>
    </font>
    <font>
      <b/>
      <sz val="16"/>
      <color indexed="57"/>
      <name val="Times New Roman"/>
      <family val="1"/>
    </font>
    <font>
      <b/>
      <sz val="25"/>
      <color indexed="63"/>
      <name val="Times New Roman"/>
      <family val="1"/>
    </font>
    <font>
      <b/>
      <sz val="10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14"/>
      <name val="Times New Roman"/>
      <family val="1"/>
    </font>
    <font>
      <b/>
      <i/>
      <sz val="12"/>
      <color indexed="63"/>
      <name val="Times New Roman"/>
      <family val="1"/>
    </font>
    <font>
      <b/>
      <sz val="40"/>
      <color indexed="63"/>
      <name val="Times New Roman"/>
      <family val="1"/>
    </font>
    <font>
      <b/>
      <sz val="16"/>
      <color indexed="9"/>
      <name val="Times New Roman"/>
      <family val="1"/>
    </font>
    <font>
      <sz val="14"/>
      <color indexed="8"/>
      <name val="Calibri"/>
      <family val="2"/>
    </font>
    <font>
      <sz val="14"/>
      <color indexed="14"/>
      <name val="Arial"/>
      <family val="2"/>
    </font>
    <font>
      <b/>
      <sz val="15"/>
      <color indexed="9"/>
      <name val="Times New Roman"/>
      <family val="1"/>
    </font>
    <font>
      <b/>
      <u val="single"/>
      <sz val="18"/>
      <color indexed="30"/>
      <name val="Calibri"/>
      <family val="2"/>
    </font>
    <font>
      <b/>
      <sz val="30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6"/>
      <color indexed="8"/>
      <name val="Calibri"/>
      <family val="2"/>
    </font>
    <font>
      <b/>
      <sz val="28"/>
      <color indexed="63"/>
      <name val="Times New Roman"/>
      <family val="1"/>
    </font>
    <font>
      <b/>
      <sz val="18"/>
      <color indexed="9"/>
      <name val="Times New Roman"/>
      <family val="1"/>
    </font>
    <font>
      <b/>
      <u val="single"/>
      <sz val="14"/>
      <color indexed="30"/>
      <name val="Calibri"/>
      <family val="2"/>
    </font>
    <font>
      <sz val="16"/>
      <color indexed="63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u val="single"/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7"/>
      <color indexed="63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E"/>
      <name val="Arial"/>
      <family val="2"/>
    </font>
    <font>
      <b/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7"/>
      <color rgb="FF263238"/>
      <name val="Arial"/>
      <family val="2"/>
    </font>
    <font>
      <sz val="10"/>
      <color theme="1"/>
      <name val="Times New Roman"/>
      <family val="1"/>
    </font>
    <font>
      <b/>
      <sz val="16"/>
      <color rgb="FFFF3300"/>
      <name val="Times New Roman"/>
      <family val="1"/>
    </font>
    <font>
      <b/>
      <sz val="16"/>
      <color theme="1" tint="0.15000000596046448"/>
      <name val="Times New Roman"/>
      <family val="1"/>
    </font>
    <font>
      <sz val="16"/>
      <color theme="1" tint="0.15000000596046448"/>
      <name val="Times New Roman"/>
      <family val="1"/>
    </font>
    <font>
      <b/>
      <sz val="16"/>
      <color theme="9" tint="-0.4999699890613556"/>
      <name val="Times New Roman"/>
      <family val="1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thin"/>
      <right style="thick"/>
      <top>
        <color indexed="63"/>
      </top>
      <bottom style="hair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84" fillId="27" borderId="8" applyNumberFormat="0" applyAlignment="0" applyProtection="0"/>
    <xf numFmtId="9" fontId="1" fillId="0" borderId="0" applyFont="0" applyFill="0" applyBorder="0" applyAlignment="0" applyProtection="0"/>
    <xf numFmtId="0" fontId="9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33" borderId="0" xfId="0" applyFont="1" applyFill="1" applyBorder="1" applyAlignment="1" quotePrefix="1">
      <alignment horizontal="left"/>
    </xf>
    <xf numFmtId="0" fontId="15" fillId="33" borderId="0" xfId="68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0" fontId="17" fillId="33" borderId="0" xfId="68" applyFont="1" applyFill="1" applyBorder="1" applyAlignment="1">
      <alignment horizontal="left"/>
      <protection/>
    </xf>
    <xf numFmtId="0" fontId="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5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8" fillId="33" borderId="0" xfId="0" applyNumberFormat="1" applyFont="1" applyFill="1" applyBorder="1" applyAlignment="1" quotePrefix="1">
      <alignment vertical="center"/>
    </xf>
    <xf numFmtId="0" fontId="15" fillId="33" borderId="0" xfId="63" applyFont="1" applyFill="1" applyBorder="1">
      <alignment/>
      <protection/>
    </xf>
    <xf numFmtId="0" fontId="18" fillId="33" borderId="0" xfId="0" applyFont="1" applyFill="1" applyAlignment="1">
      <alignment vertical="center"/>
    </xf>
    <xf numFmtId="0" fontId="15" fillId="33" borderId="0" xfId="68" applyFont="1" applyFill="1">
      <alignment/>
      <protection/>
    </xf>
    <xf numFmtId="49" fontId="18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164" fontId="8" fillId="33" borderId="0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Border="1" applyAlignment="1" quotePrefix="1">
      <alignment horizontal="left"/>
    </xf>
    <xf numFmtId="0" fontId="23" fillId="33" borderId="0" xfId="68" applyFont="1" applyFill="1" applyBorder="1" applyAlignment="1">
      <alignment horizontal="left"/>
      <protection/>
    </xf>
    <xf numFmtId="0" fontId="24" fillId="0" borderId="0" xfId="0" applyFont="1" applyFill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0" fontId="29" fillId="33" borderId="0" xfId="53" applyFont="1" applyFill="1" applyAlignment="1">
      <alignment/>
    </xf>
    <xf numFmtId="0" fontId="30" fillId="33" borderId="0" xfId="0" applyFont="1" applyFill="1" applyAlignment="1">
      <alignment/>
    </xf>
    <xf numFmtId="0" fontId="15" fillId="0" borderId="0" xfId="0" applyFont="1" applyFill="1" applyAlignment="1" quotePrefix="1">
      <alignment horizontal="center" vertical="center"/>
    </xf>
    <xf numFmtId="0" fontId="32" fillId="0" borderId="0" xfId="0" applyFont="1" applyAlignment="1" quotePrefix="1">
      <alignment horizontal="center"/>
    </xf>
    <xf numFmtId="0" fontId="34" fillId="33" borderId="0" xfId="0" applyFont="1" applyFill="1" applyAlignment="1">
      <alignment/>
    </xf>
    <xf numFmtId="0" fontId="35" fillId="0" borderId="0" xfId="0" applyFont="1" applyFill="1" applyAlignment="1">
      <alignment horizontal="left" vertical="center"/>
    </xf>
    <xf numFmtId="0" fontId="31" fillId="34" borderId="10" xfId="0" applyNumberFormat="1" applyFont="1" applyFill="1" applyBorder="1" applyAlignment="1">
      <alignment horizontal="center" vertical="center" wrapText="1"/>
    </xf>
    <xf numFmtId="49" fontId="88" fillId="35" borderId="10" xfId="0" applyNumberFormat="1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>
      <alignment horizontal="left" vertical="center" wrapText="1"/>
    </xf>
    <xf numFmtId="0" fontId="0" fillId="15" borderId="0" xfId="0" applyFill="1" applyAlignment="1">
      <alignment/>
    </xf>
    <xf numFmtId="0" fontId="31" fillId="34" borderId="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 quotePrefix="1">
      <alignment horizontal="center" vertical="center"/>
    </xf>
    <xf numFmtId="167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 quotePrefix="1">
      <alignment horizontal="center" vertical="center"/>
    </xf>
    <xf numFmtId="167" fontId="7" fillId="0" borderId="18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 quotePrefix="1">
      <alignment horizontal="center" vertical="center"/>
    </xf>
    <xf numFmtId="167" fontId="7" fillId="0" borderId="23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 quotePrefix="1">
      <alignment horizontal="center" vertical="center"/>
    </xf>
    <xf numFmtId="167" fontId="7" fillId="0" borderId="28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 quotePrefix="1">
      <alignment horizontal="center" vertical="center"/>
    </xf>
    <xf numFmtId="167" fontId="7" fillId="0" borderId="33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 quotePrefix="1">
      <alignment horizontal="center" vertical="center"/>
    </xf>
    <xf numFmtId="167" fontId="7" fillId="0" borderId="37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vertical="center"/>
    </xf>
    <xf numFmtId="0" fontId="7" fillId="36" borderId="39" xfId="0" applyFont="1" applyFill="1" applyBorder="1" applyAlignment="1">
      <alignment horizontal="center" vertical="center"/>
    </xf>
    <xf numFmtId="167" fontId="7" fillId="0" borderId="39" xfId="0" applyNumberFormat="1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vertical="center"/>
    </xf>
    <xf numFmtId="0" fontId="7" fillId="36" borderId="35" xfId="0" applyFont="1" applyFill="1" applyBorder="1" applyAlignment="1">
      <alignment horizontal="center" vertical="center"/>
    </xf>
    <xf numFmtId="167" fontId="7" fillId="0" borderId="35" xfId="0" applyNumberFormat="1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left" vertical="center"/>
    </xf>
    <xf numFmtId="0" fontId="7" fillId="36" borderId="40" xfId="0" applyFont="1" applyFill="1" applyBorder="1" applyAlignment="1" quotePrefix="1">
      <alignment horizontal="center" vertical="center"/>
    </xf>
    <xf numFmtId="167" fontId="7" fillId="0" borderId="40" xfId="0" applyNumberFormat="1" applyFont="1" applyFill="1" applyBorder="1" applyAlignment="1">
      <alignment horizontal="center" vertical="center"/>
    </xf>
    <xf numFmtId="164" fontId="7" fillId="36" borderId="40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left" vertical="center"/>
    </xf>
    <xf numFmtId="0" fontId="7" fillId="36" borderId="35" xfId="0" applyFont="1" applyFill="1" applyBorder="1" applyAlignment="1" quotePrefix="1">
      <alignment horizontal="center" vertical="center"/>
    </xf>
    <xf numFmtId="164" fontId="7" fillId="36" borderId="35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 quotePrefix="1">
      <alignment horizontal="center" vertical="center"/>
    </xf>
    <xf numFmtId="167" fontId="7" fillId="0" borderId="43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vertical="center" wrapText="1"/>
    </xf>
    <xf numFmtId="164" fontId="7" fillId="0" borderId="46" xfId="0" applyNumberFormat="1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89" fillId="0" borderId="48" xfId="53" applyFont="1" applyBorder="1" applyAlignment="1">
      <alignment horizontal="center" vertical="center"/>
    </xf>
    <xf numFmtId="0" fontId="36" fillId="37" borderId="49" xfId="58" applyFont="1" applyFill="1" applyBorder="1" applyAlignment="1">
      <alignment vertical="center" wrapText="1"/>
      <protection/>
    </xf>
    <xf numFmtId="0" fontId="36" fillId="37" borderId="50" xfId="0" applyFont="1" applyFill="1" applyBorder="1" applyAlignment="1">
      <alignment vertical="center" wrapText="1"/>
    </xf>
    <xf numFmtId="164" fontId="36" fillId="37" borderId="12" xfId="0" applyNumberFormat="1" applyFont="1" applyFill="1" applyBorder="1" applyAlignment="1">
      <alignment horizontal="center" vertical="center" wrapText="1"/>
    </xf>
    <xf numFmtId="0" fontId="36" fillId="37" borderId="12" xfId="58" applyFont="1" applyFill="1" applyBorder="1" applyAlignment="1">
      <alignment horizontal="center" vertical="center" wrapText="1"/>
      <protection/>
    </xf>
    <xf numFmtId="0" fontId="36" fillId="37" borderId="13" xfId="58" applyFont="1" applyFill="1" applyBorder="1" applyAlignment="1">
      <alignment vertical="center" wrapText="1"/>
      <protection/>
    </xf>
    <xf numFmtId="0" fontId="36" fillId="37" borderId="13" xfId="58" applyFont="1" applyFill="1" applyBorder="1" applyAlignment="1">
      <alignment horizontal="center" vertical="center" wrapText="1"/>
      <protection/>
    </xf>
    <xf numFmtId="0" fontId="36" fillId="37" borderId="14" xfId="58" applyFont="1" applyFill="1" applyBorder="1" applyAlignment="1">
      <alignment horizontal="center" vertical="center" wrapText="1"/>
      <protection/>
    </xf>
    <xf numFmtId="164" fontId="36" fillId="37" borderId="51" xfId="0" applyNumberFormat="1" applyFont="1" applyFill="1" applyBorder="1" applyAlignment="1">
      <alignment horizontal="center" vertical="center" wrapText="1"/>
    </xf>
    <xf numFmtId="0" fontId="36" fillId="37" borderId="52" xfId="0" applyFont="1" applyFill="1" applyBorder="1" applyAlignment="1">
      <alignment horizontal="center" vertical="center" wrapText="1"/>
    </xf>
    <xf numFmtId="0" fontId="36" fillId="37" borderId="53" xfId="58" applyFont="1" applyFill="1" applyBorder="1" applyAlignment="1">
      <alignment horizontal="center" vertical="center" wrapText="1"/>
      <protection/>
    </xf>
    <xf numFmtId="164" fontId="36" fillId="37" borderId="54" xfId="58" applyNumberFormat="1" applyFont="1" applyFill="1" applyBorder="1" applyAlignment="1">
      <alignment horizontal="center" vertical="center" wrapText="1"/>
      <protection/>
    </xf>
    <xf numFmtId="164" fontId="36" fillId="37" borderId="55" xfId="0" applyNumberFormat="1" applyFont="1" applyFill="1" applyBorder="1" applyAlignment="1">
      <alignment horizontal="center" vertical="center" wrapText="1"/>
    </xf>
    <xf numFmtId="0" fontId="36" fillId="37" borderId="56" xfId="0" applyFont="1" applyFill="1" applyBorder="1" applyAlignment="1">
      <alignment horizontal="center" vertical="center" wrapText="1"/>
    </xf>
    <xf numFmtId="164" fontId="36" fillId="37" borderId="57" xfId="0" applyNumberFormat="1" applyFont="1" applyFill="1" applyBorder="1" applyAlignment="1">
      <alignment horizontal="center" vertical="center" wrapText="1"/>
    </xf>
    <xf numFmtId="0" fontId="36" fillId="37" borderId="58" xfId="0" applyFont="1" applyFill="1" applyBorder="1" applyAlignment="1">
      <alignment horizontal="center" vertical="center" wrapText="1"/>
    </xf>
    <xf numFmtId="0" fontId="37" fillId="33" borderId="0" xfId="53" applyFont="1" applyFill="1" applyAlignment="1">
      <alignment horizontal="center"/>
    </xf>
    <xf numFmtId="0" fontId="7" fillId="0" borderId="18" xfId="58" applyFont="1" applyFill="1" applyBorder="1" applyAlignment="1">
      <alignment horizontal="center" vertical="center" wrapText="1"/>
      <protection/>
    </xf>
    <xf numFmtId="167" fontId="7" fillId="0" borderId="59" xfId="0" applyNumberFormat="1" applyFont="1" applyFill="1" applyBorder="1" applyAlignment="1">
      <alignment horizontal="center" vertical="center"/>
    </xf>
    <xf numFmtId="167" fontId="7" fillId="0" borderId="60" xfId="0" applyNumberFormat="1" applyFont="1" applyFill="1" applyBorder="1" applyAlignment="1">
      <alignment horizontal="center" vertical="center"/>
    </xf>
    <xf numFmtId="0" fontId="7" fillId="0" borderId="28" xfId="58" applyFont="1" applyFill="1" applyBorder="1" applyAlignment="1">
      <alignment horizontal="center" vertical="center" wrapText="1"/>
      <protection/>
    </xf>
    <xf numFmtId="167" fontId="7" fillId="0" borderId="61" xfId="0" applyNumberFormat="1" applyFont="1" applyFill="1" applyBorder="1" applyAlignment="1">
      <alignment horizontal="center" vertical="center"/>
    </xf>
    <xf numFmtId="167" fontId="13" fillId="33" borderId="0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90" fillId="33" borderId="0" xfId="0" applyFont="1" applyFill="1" applyAlignment="1">
      <alignment/>
    </xf>
    <xf numFmtId="0" fontId="1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33" borderId="0" xfId="0" applyFont="1" applyFill="1" applyAlignment="1">
      <alignment/>
    </xf>
    <xf numFmtId="0" fontId="40" fillId="33" borderId="0" xfId="0" applyFont="1" applyFill="1" applyAlignment="1">
      <alignment horizontal="right" vertical="center"/>
    </xf>
    <xf numFmtId="49" fontId="88" fillId="35" borderId="10" xfId="62" applyNumberFormat="1" applyFont="1" applyFill="1" applyBorder="1" applyAlignment="1">
      <alignment horizontal="center" vertical="center" wrapText="1"/>
      <protection/>
    </xf>
    <xf numFmtId="0" fontId="7" fillId="0" borderId="28" xfId="0" applyFont="1" applyFill="1" applyBorder="1" applyAlignment="1" quotePrefix="1">
      <alignment horizontal="center" vertical="center"/>
    </xf>
    <xf numFmtId="0" fontId="7" fillId="0" borderId="43" xfId="0" applyFont="1" applyFill="1" applyBorder="1" applyAlignment="1" quotePrefix="1">
      <alignment horizontal="center" vertical="center"/>
    </xf>
    <xf numFmtId="164" fontId="7" fillId="0" borderId="62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0" fontId="7" fillId="0" borderId="33" xfId="0" applyFont="1" applyFill="1" applyBorder="1" applyAlignment="1" quotePrefix="1">
      <alignment horizontal="center" vertical="center" wrapText="1"/>
    </xf>
    <xf numFmtId="164" fontId="36" fillId="37" borderId="64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29" fillId="33" borderId="0" xfId="53" applyFont="1" applyFill="1" applyBorder="1" applyAlignment="1">
      <alignment/>
    </xf>
    <xf numFmtId="0" fontId="0" fillId="0" borderId="0" xfId="0" applyBorder="1" applyAlignment="1">
      <alignment/>
    </xf>
    <xf numFmtId="164" fontId="3" fillId="33" borderId="65" xfId="0" applyNumberFormat="1" applyFont="1" applyFill="1" applyBorder="1" applyAlignment="1">
      <alignment horizontal="center"/>
    </xf>
    <xf numFmtId="0" fontId="5" fillId="33" borderId="65" xfId="0" applyFont="1" applyFill="1" applyBorder="1" applyAlignment="1">
      <alignment/>
    </xf>
    <xf numFmtId="0" fontId="3" fillId="33" borderId="65" xfId="0" applyFont="1" applyFill="1" applyBorder="1" applyAlignment="1">
      <alignment horizontal="center"/>
    </xf>
    <xf numFmtId="0" fontId="7" fillId="0" borderId="66" xfId="0" applyNumberFormat="1" applyFont="1" applyFill="1" applyBorder="1" applyAlignment="1">
      <alignment vertical="center" wrapText="1"/>
    </xf>
    <xf numFmtId="167" fontId="7" fillId="0" borderId="67" xfId="0" applyNumberFormat="1" applyFont="1" applyFill="1" applyBorder="1" applyAlignment="1">
      <alignment horizontal="center" vertical="center"/>
    </xf>
    <xf numFmtId="164" fontId="7" fillId="0" borderId="67" xfId="0" applyNumberFormat="1" applyFont="1" applyFill="1" applyBorder="1" applyAlignment="1">
      <alignment horizontal="center" vertical="center"/>
    </xf>
    <xf numFmtId="0" fontId="7" fillId="0" borderId="67" xfId="0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36" fillId="37" borderId="57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right"/>
    </xf>
    <xf numFmtId="0" fontId="86" fillId="0" borderId="48" xfId="0" applyFont="1" applyFill="1" applyBorder="1" applyAlignment="1">
      <alignment horizontal="center" vertical="center"/>
    </xf>
    <xf numFmtId="0" fontId="86" fillId="0" borderId="48" xfId="0" applyFont="1" applyFill="1" applyBorder="1" applyAlignment="1">
      <alignment horizontal="left" vertical="center"/>
    </xf>
    <xf numFmtId="0" fontId="86" fillId="0" borderId="48" xfId="0" applyFont="1" applyBorder="1" applyAlignment="1">
      <alignment horizontal="left"/>
    </xf>
    <xf numFmtId="0" fontId="86" fillId="0" borderId="48" xfId="0" applyFont="1" applyBorder="1" applyAlignment="1">
      <alignment horizontal="center" vertical="center"/>
    </xf>
    <xf numFmtId="0" fontId="86" fillId="0" borderId="48" xfId="0" applyFont="1" applyBorder="1" applyAlignment="1">
      <alignment horizontal="center" vertical="center" wrapText="1"/>
    </xf>
    <xf numFmtId="0" fontId="86" fillId="0" borderId="48" xfId="0" applyFont="1" applyBorder="1" applyAlignment="1">
      <alignment horizontal="center"/>
    </xf>
    <xf numFmtId="0" fontId="78" fillId="0" borderId="48" xfId="53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3" fillId="0" borderId="26" xfId="0" applyFont="1" applyFill="1" applyBorder="1" applyAlignment="1">
      <alignment horizontal="center" vertical="center"/>
    </xf>
    <xf numFmtId="16" fontId="33" fillId="0" borderId="28" xfId="0" applyNumberFormat="1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16" fontId="33" fillId="0" borderId="43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16" fontId="33" fillId="0" borderId="33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31" fillId="34" borderId="10" xfId="0" applyNumberFormat="1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>
      <alignment horizontal="left" vertical="center" wrapText="1"/>
    </xf>
    <xf numFmtId="49" fontId="88" fillId="35" borderId="10" xfId="0" applyNumberFormat="1" applyFont="1" applyFill="1" applyBorder="1" applyAlignment="1">
      <alignment horizontal="center" vertical="center" wrapText="1"/>
    </xf>
    <xf numFmtId="0" fontId="31" fillId="34" borderId="0" xfId="0" applyNumberFormat="1" applyFont="1" applyFill="1" applyBorder="1" applyAlignment="1">
      <alignment horizontal="center" vertical="center" wrapText="1"/>
    </xf>
    <xf numFmtId="0" fontId="89" fillId="0" borderId="0" xfId="53" applyFont="1" applyFill="1" applyAlignment="1">
      <alignment horizontal="center"/>
    </xf>
    <xf numFmtId="0" fontId="31" fillId="34" borderId="0" xfId="0" applyNumberFormat="1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vertical="center"/>
    </xf>
    <xf numFmtId="0" fontId="7" fillId="36" borderId="30" xfId="0" applyFont="1" applyFill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0" fontId="86" fillId="0" borderId="6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92" fillId="0" borderId="60" xfId="0" applyFont="1" applyBorder="1" applyAlignment="1">
      <alignment vertical="top"/>
    </xf>
    <xf numFmtId="0" fontId="31" fillId="34" borderId="10" xfId="0" applyNumberFormat="1" applyFont="1" applyFill="1" applyBorder="1" applyAlignment="1">
      <alignment horizontal="center" vertical="center" wrapText="1"/>
    </xf>
    <xf numFmtId="0" fontId="31" fillId="34" borderId="10" xfId="0" applyNumberFormat="1" applyFont="1" applyFill="1" applyBorder="1" applyAlignment="1">
      <alignment horizontal="left" vertical="center" wrapText="1"/>
    </xf>
    <xf numFmtId="0" fontId="41" fillId="36" borderId="0" xfId="0" applyFont="1" applyFill="1" applyAlignment="1">
      <alignment/>
    </xf>
    <xf numFmtId="0" fontId="93" fillId="36" borderId="0" xfId="0" applyFont="1" applyFill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5" fillId="36" borderId="0" xfId="0" applyFont="1" applyFill="1" applyAlignment="1">
      <alignment/>
    </xf>
    <xf numFmtId="0" fontId="40" fillId="36" borderId="0" xfId="0" applyFont="1" applyFill="1" applyAlignment="1">
      <alignment horizontal="right" vertical="center"/>
    </xf>
    <xf numFmtId="0" fontId="96" fillId="36" borderId="0" xfId="0" applyNumberFormat="1" applyFont="1" applyFill="1" applyBorder="1" applyAlignment="1" quotePrefix="1">
      <alignment vertical="center"/>
    </xf>
    <xf numFmtId="0" fontId="96" fillId="36" borderId="0" xfId="0" applyFont="1" applyFill="1" applyAlignment="1">
      <alignment vertical="center"/>
    </xf>
    <xf numFmtId="49" fontId="96" fillId="36" borderId="0" xfId="0" applyNumberFormat="1" applyFont="1" applyFill="1" applyAlignment="1">
      <alignment vertical="center"/>
    </xf>
    <xf numFmtId="0" fontId="97" fillId="38" borderId="69" xfId="0" applyFont="1" applyFill="1" applyBorder="1" applyAlignment="1">
      <alignment horizontal="center"/>
    </xf>
    <xf numFmtId="0" fontId="97" fillId="38" borderId="70" xfId="0" applyFont="1" applyFill="1" applyBorder="1" applyAlignment="1">
      <alignment horizontal="center"/>
    </xf>
    <xf numFmtId="0" fontId="97" fillId="38" borderId="71" xfId="0" applyFont="1" applyFill="1" applyBorder="1" applyAlignment="1">
      <alignment horizontal="center"/>
    </xf>
    <xf numFmtId="0" fontId="25" fillId="37" borderId="72" xfId="58" applyFont="1" applyFill="1" applyBorder="1" applyAlignment="1">
      <alignment horizontal="center" vertical="center" wrapText="1"/>
      <protection/>
    </xf>
    <xf numFmtId="0" fontId="25" fillId="37" borderId="56" xfId="58" applyFont="1" applyFill="1" applyBorder="1" applyAlignment="1">
      <alignment horizontal="center" vertical="center" wrapText="1"/>
      <protection/>
    </xf>
    <xf numFmtId="164" fontId="25" fillId="37" borderId="57" xfId="0" applyNumberFormat="1" applyFont="1" applyFill="1" applyBorder="1" applyAlignment="1">
      <alignment horizontal="center" vertical="center" wrapText="1"/>
    </xf>
    <xf numFmtId="164" fontId="25" fillId="37" borderId="58" xfId="0" applyNumberFormat="1" applyFont="1" applyFill="1" applyBorder="1" applyAlignment="1">
      <alignment horizontal="center" vertical="center"/>
    </xf>
    <xf numFmtId="0" fontId="25" fillId="37" borderId="73" xfId="58" applyFont="1" applyFill="1" applyBorder="1" applyAlignment="1">
      <alignment horizontal="center" vertical="center" wrapText="1"/>
      <protection/>
    </xf>
    <xf numFmtId="0" fontId="25" fillId="37" borderId="74" xfId="58" applyFont="1" applyFill="1" applyBorder="1" applyAlignment="1">
      <alignment horizontal="center" vertical="center" wrapText="1"/>
      <protection/>
    </xf>
    <xf numFmtId="164" fontId="25" fillId="37" borderId="72" xfId="0" applyNumberFormat="1" applyFont="1" applyFill="1" applyBorder="1" applyAlignment="1">
      <alignment horizontal="center" vertical="center" wrapText="1"/>
    </xf>
    <xf numFmtId="164" fontId="25" fillId="37" borderId="56" xfId="0" applyNumberFormat="1" applyFont="1" applyFill="1" applyBorder="1" applyAlignment="1">
      <alignment horizontal="center" vertical="center"/>
    </xf>
    <xf numFmtId="0" fontId="25" fillId="37" borderId="75" xfId="0" applyFont="1" applyFill="1" applyBorder="1" applyAlignment="1">
      <alignment horizontal="center" vertical="center" wrapText="1"/>
    </xf>
    <xf numFmtId="0" fontId="25" fillId="37" borderId="76" xfId="0" applyFont="1" applyFill="1" applyBorder="1" applyAlignment="1">
      <alignment horizontal="center" vertical="center" wrapText="1"/>
    </xf>
    <xf numFmtId="0" fontId="25" fillId="37" borderId="77" xfId="58" applyFont="1" applyFill="1" applyBorder="1" applyAlignment="1">
      <alignment horizontal="center" vertical="center" wrapText="1"/>
      <protection/>
    </xf>
    <xf numFmtId="0" fontId="25" fillId="37" borderId="78" xfId="58" applyFont="1" applyFill="1" applyBorder="1" applyAlignment="1">
      <alignment horizontal="center" vertical="center" wrapText="1"/>
      <protection/>
    </xf>
    <xf numFmtId="0" fontId="25" fillId="37" borderId="72" xfId="0" applyFont="1" applyFill="1" applyBorder="1" applyAlignment="1">
      <alignment horizontal="center" vertical="center" wrapText="1"/>
    </xf>
    <xf numFmtId="0" fontId="25" fillId="37" borderId="56" xfId="0" applyFont="1" applyFill="1" applyBorder="1" applyAlignment="1">
      <alignment horizontal="center" vertical="center" wrapText="1"/>
    </xf>
    <xf numFmtId="0" fontId="25" fillId="37" borderId="79" xfId="58" applyFont="1" applyFill="1" applyBorder="1" applyAlignment="1">
      <alignment horizontal="center" vertical="center" wrapText="1"/>
      <protection/>
    </xf>
    <xf numFmtId="0" fontId="25" fillId="37" borderId="80" xfId="58" applyFont="1" applyFill="1" applyBorder="1" applyAlignment="1">
      <alignment horizontal="center" vertical="center" wrapText="1"/>
      <protection/>
    </xf>
    <xf numFmtId="164" fontId="7" fillId="0" borderId="81" xfId="0" applyNumberFormat="1" applyFont="1" applyFill="1" applyBorder="1" applyAlignment="1">
      <alignment horizontal="center" vertical="center" wrapText="1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82" xfId="0" applyNumberFormat="1" applyFont="1" applyFill="1" applyBorder="1" applyAlignment="1">
      <alignment horizontal="center" vertical="center"/>
    </xf>
    <xf numFmtId="167" fontId="7" fillId="0" borderId="82" xfId="0" applyNumberFormat="1" applyFont="1" applyFill="1" applyBorder="1" applyAlignment="1">
      <alignment horizontal="center" vertical="center"/>
    </xf>
    <xf numFmtId="164" fontId="25" fillId="37" borderId="13" xfId="0" applyNumberFormat="1" applyFont="1" applyFill="1" applyBorder="1" applyAlignment="1">
      <alignment horizontal="center" vertical="center" wrapText="1"/>
    </xf>
    <xf numFmtId="164" fontId="25" fillId="37" borderId="18" xfId="0" applyNumberFormat="1" applyFont="1" applyFill="1" applyBorder="1" applyAlignment="1">
      <alignment horizontal="center" vertical="center"/>
    </xf>
    <xf numFmtId="0" fontId="25" fillId="37" borderId="14" xfId="58" applyFont="1" applyFill="1" applyBorder="1" applyAlignment="1">
      <alignment horizontal="center" vertical="center" wrapText="1"/>
      <protection/>
    </xf>
    <xf numFmtId="0" fontId="25" fillId="37" borderId="19" xfId="58" applyFont="1" applyFill="1" applyBorder="1" applyAlignment="1">
      <alignment horizontal="center" vertical="center" wrapText="1"/>
      <protection/>
    </xf>
    <xf numFmtId="0" fontId="25" fillId="37" borderId="13" xfId="58" applyFont="1" applyFill="1" applyBorder="1" applyAlignment="1">
      <alignment horizontal="center" vertical="center" wrapText="1"/>
      <protection/>
    </xf>
    <xf numFmtId="0" fontId="25" fillId="37" borderId="18" xfId="58" applyFont="1" applyFill="1" applyBorder="1" applyAlignment="1">
      <alignment horizontal="center" vertical="center" wrapText="1"/>
      <protection/>
    </xf>
    <xf numFmtId="164" fontId="25" fillId="37" borderId="13" xfId="58" applyNumberFormat="1" applyFont="1" applyFill="1" applyBorder="1" applyAlignment="1">
      <alignment horizontal="center" vertical="center" wrapText="1"/>
      <protection/>
    </xf>
    <xf numFmtId="164" fontId="25" fillId="37" borderId="18" xfId="58" applyNumberFormat="1" applyFont="1" applyFill="1" applyBorder="1" applyAlignment="1">
      <alignment horizontal="center" vertical="center"/>
      <protection/>
    </xf>
    <xf numFmtId="164" fontId="25" fillId="37" borderId="72" xfId="0" applyNumberFormat="1" applyFont="1" applyFill="1" applyBorder="1" applyAlignment="1">
      <alignment horizontal="center" vertical="center" wrapText="1"/>
    </xf>
    <xf numFmtId="0" fontId="33" fillId="0" borderId="26" xfId="58" applyFont="1" applyFill="1" applyBorder="1" applyAlignment="1">
      <alignment horizontal="center" vertical="center" wrapText="1"/>
      <protection/>
    </xf>
    <xf numFmtId="0" fontId="33" fillId="0" borderId="41" xfId="58" applyFont="1" applyFill="1" applyBorder="1" applyAlignment="1">
      <alignment horizontal="center" vertical="center" wrapText="1"/>
      <protection/>
    </xf>
    <xf numFmtId="0" fontId="33" fillId="0" borderId="31" xfId="58" applyFont="1" applyFill="1" applyBorder="1" applyAlignment="1">
      <alignment horizontal="center" vertical="center" wrapText="1"/>
      <protection/>
    </xf>
    <xf numFmtId="0" fontId="33" fillId="0" borderId="83" xfId="58" applyFont="1" applyFill="1" applyBorder="1" applyAlignment="1">
      <alignment horizontal="center" vertical="center" wrapText="1"/>
      <protection/>
    </xf>
    <xf numFmtId="0" fontId="33" fillId="0" borderId="62" xfId="58" applyFont="1" applyFill="1" applyBorder="1" applyAlignment="1">
      <alignment horizontal="center" vertical="center" wrapText="1"/>
      <protection/>
    </xf>
    <xf numFmtId="0" fontId="33" fillId="0" borderId="34" xfId="58" applyFont="1" applyFill="1" applyBorder="1" applyAlignment="1">
      <alignment horizontal="center" vertical="center" wrapText="1"/>
      <protection/>
    </xf>
    <xf numFmtId="167" fontId="33" fillId="0" borderId="27" xfId="58" applyNumberFormat="1" applyFont="1" applyFill="1" applyBorder="1" applyAlignment="1">
      <alignment horizontal="center" vertical="center" wrapText="1"/>
      <protection/>
    </xf>
    <xf numFmtId="167" fontId="33" fillId="0" borderId="42" xfId="58" applyNumberFormat="1" applyFont="1" applyFill="1" applyBorder="1" applyAlignment="1">
      <alignment horizontal="center" vertical="center" wrapText="1"/>
      <protection/>
    </xf>
    <xf numFmtId="167" fontId="33" fillId="0" borderId="32" xfId="58" applyNumberFormat="1" applyFont="1" applyFill="1" applyBorder="1" applyAlignment="1">
      <alignment horizontal="center" vertical="center" wrapText="1"/>
      <protection/>
    </xf>
    <xf numFmtId="167" fontId="33" fillId="0" borderId="28" xfId="58" applyNumberFormat="1" applyFont="1" applyFill="1" applyBorder="1" applyAlignment="1">
      <alignment horizontal="center" vertical="center" wrapText="1"/>
      <protection/>
    </xf>
    <xf numFmtId="167" fontId="33" fillId="0" borderId="43" xfId="58" applyNumberFormat="1" applyFont="1" applyFill="1" applyBorder="1" applyAlignment="1">
      <alignment horizontal="center" vertical="center" wrapText="1"/>
      <protection/>
    </xf>
    <xf numFmtId="167" fontId="33" fillId="0" borderId="33" xfId="58" applyNumberFormat="1" applyFont="1" applyFill="1" applyBorder="1" applyAlignment="1">
      <alignment horizontal="center" vertical="center" wrapText="1"/>
      <protection/>
    </xf>
    <xf numFmtId="167" fontId="33" fillId="0" borderId="84" xfId="58" applyNumberFormat="1" applyFont="1" applyFill="1" applyBorder="1" applyAlignment="1">
      <alignment horizontal="center" vertical="center" wrapText="1"/>
      <protection/>
    </xf>
    <xf numFmtId="167" fontId="33" fillId="0" borderId="85" xfId="58" applyNumberFormat="1" applyFont="1" applyFill="1" applyBorder="1" applyAlignment="1">
      <alignment horizontal="center" vertical="center" wrapText="1"/>
      <protection/>
    </xf>
    <xf numFmtId="167" fontId="33" fillId="0" borderId="86" xfId="58" applyNumberFormat="1" applyFont="1" applyFill="1" applyBorder="1" applyAlignment="1">
      <alignment horizontal="center" vertical="center" wrapText="1"/>
      <protection/>
    </xf>
    <xf numFmtId="167" fontId="33" fillId="0" borderId="87" xfId="58" applyNumberFormat="1" applyFont="1" applyFill="1" applyBorder="1" applyAlignment="1">
      <alignment horizontal="center" vertical="center" wrapText="1"/>
      <protection/>
    </xf>
    <xf numFmtId="164" fontId="33" fillId="0" borderId="13" xfId="0" applyNumberFormat="1" applyFont="1" applyFill="1" applyBorder="1" applyAlignment="1">
      <alignment horizontal="center" vertical="center" wrapText="1"/>
    </xf>
    <xf numFmtId="164" fontId="33" fillId="0" borderId="23" xfId="0" applyNumberFormat="1" applyFont="1" applyFill="1" applyBorder="1" applyAlignment="1">
      <alignment horizontal="center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164" fontId="33" fillId="0" borderId="13" xfId="0" applyNumberFormat="1" applyFont="1" applyFill="1" applyBorder="1" applyAlignment="1">
      <alignment horizontal="center" vertical="center"/>
    </xf>
    <xf numFmtId="164" fontId="33" fillId="0" borderId="23" xfId="0" applyNumberFormat="1" applyFont="1" applyFill="1" applyBorder="1" applyAlignment="1">
      <alignment horizontal="center" vertical="center"/>
    </xf>
    <xf numFmtId="164" fontId="33" fillId="0" borderId="18" xfId="0" applyNumberFormat="1" applyFont="1" applyFill="1" applyBorder="1" applyAlignment="1">
      <alignment horizontal="center" vertical="center"/>
    </xf>
    <xf numFmtId="167" fontId="33" fillId="0" borderId="13" xfId="0" applyNumberFormat="1" applyFont="1" applyFill="1" applyBorder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167" fontId="33" fillId="0" borderId="18" xfId="0" applyNumberFormat="1" applyFont="1" applyFill="1" applyBorder="1" applyAlignment="1">
      <alignment horizontal="center" vertical="center"/>
    </xf>
    <xf numFmtId="167" fontId="33" fillId="0" borderId="72" xfId="0" applyNumberFormat="1" applyFont="1" applyFill="1" applyBorder="1" applyAlignment="1">
      <alignment horizontal="center" vertical="center"/>
    </xf>
    <xf numFmtId="167" fontId="33" fillId="0" borderId="56" xfId="0" applyNumberFormat="1" applyFont="1" applyFill="1" applyBorder="1" applyAlignment="1">
      <alignment horizontal="center" vertical="center"/>
    </xf>
    <xf numFmtId="0" fontId="25" fillId="37" borderId="88" xfId="58" applyFont="1" applyFill="1" applyBorder="1" applyAlignment="1">
      <alignment horizontal="center" vertical="center" wrapText="1"/>
      <protection/>
    </xf>
    <xf numFmtId="0" fontId="25" fillId="37" borderId="89" xfId="0" applyFont="1" applyFill="1" applyBorder="1" applyAlignment="1">
      <alignment horizontal="center" vertical="center" wrapText="1"/>
    </xf>
    <xf numFmtId="164" fontId="25" fillId="37" borderId="23" xfId="0" applyNumberFormat="1" applyFont="1" applyFill="1" applyBorder="1" applyAlignment="1">
      <alignment horizontal="center" vertical="center"/>
    </xf>
    <xf numFmtId="0" fontId="28" fillId="37" borderId="79" xfId="58" applyFont="1" applyFill="1" applyBorder="1" applyAlignment="1">
      <alignment horizontal="center" vertical="center" wrapText="1"/>
      <protection/>
    </xf>
    <xf numFmtId="0" fontId="28" fillId="37" borderId="90" xfId="58" applyFont="1" applyFill="1" applyBorder="1" applyAlignment="1">
      <alignment horizontal="center" vertical="center" wrapText="1"/>
      <protection/>
    </xf>
    <xf numFmtId="0" fontId="28" fillId="37" borderId="72" xfId="58" applyFont="1" applyFill="1" applyBorder="1" applyAlignment="1">
      <alignment horizontal="center" vertical="center" wrapText="1"/>
      <protection/>
    </xf>
    <xf numFmtId="0" fontId="28" fillId="37" borderId="89" xfId="58" applyFont="1" applyFill="1" applyBorder="1" applyAlignment="1">
      <alignment horizontal="center" vertical="center" wrapText="1"/>
      <protection/>
    </xf>
    <xf numFmtId="164" fontId="28" fillId="37" borderId="72" xfId="0" applyNumberFormat="1" applyFont="1" applyFill="1" applyBorder="1" applyAlignment="1">
      <alignment horizontal="center" vertical="center" wrapText="1"/>
    </xf>
    <xf numFmtId="164" fontId="28" fillId="37" borderId="89" xfId="0" applyNumberFormat="1" applyFont="1" applyFill="1" applyBorder="1" applyAlignment="1">
      <alignment horizontal="center" vertical="center"/>
    </xf>
    <xf numFmtId="0" fontId="25" fillId="37" borderId="24" xfId="58" applyFont="1" applyFill="1" applyBorder="1" applyAlignment="1">
      <alignment horizontal="center" vertical="center" wrapText="1"/>
      <protection/>
    </xf>
    <xf numFmtId="0" fontId="25" fillId="37" borderId="23" xfId="58" applyFont="1" applyFill="1" applyBorder="1" applyAlignment="1">
      <alignment horizontal="center" vertical="center" wrapText="1"/>
      <protection/>
    </xf>
    <xf numFmtId="164" fontId="25" fillId="37" borderId="23" xfId="58" applyNumberFormat="1" applyFont="1" applyFill="1" applyBorder="1" applyAlignment="1">
      <alignment horizontal="center" vertical="center"/>
      <protection/>
    </xf>
    <xf numFmtId="0" fontId="28" fillId="37" borderId="73" xfId="58" applyFont="1" applyFill="1" applyBorder="1" applyAlignment="1">
      <alignment horizontal="center" vertical="center" wrapText="1"/>
      <protection/>
    </xf>
    <xf numFmtId="0" fontId="28" fillId="37" borderId="91" xfId="58" applyFont="1" applyFill="1" applyBorder="1" applyAlignment="1">
      <alignment horizontal="center" vertical="center" wrapText="1"/>
      <protection/>
    </xf>
    <xf numFmtId="164" fontId="33" fillId="0" borderId="72" xfId="0" applyNumberFormat="1" applyFont="1" applyFill="1" applyBorder="1" applyAlignment="1">
      <alignment horizontal="center" vertical="center" wrapText="1"/>
    </xf>
    <xf numFmtId="164" fontId="33" fillId="0" borderId="56" xfId="0" applyNumberFormat="1" applyFont="1" applyFill="1" applyBorder="1" applyAlignment="1">
      <alignment horizontal="center" vertical="center"/>
    </xf>
    <xf numFmtId="164" fontId="33" fillId="0" borderId="72" xfId="0" applyNumberFormat="1" applyFont="1" applyFill="1" applyBorder="1" applyAlignment="1">
      <alignment horizontal="center" vertical="center"/>
    </xf>
    <xf numFmtId="167" fontId="33" fillId="0" borderId="57" xfId="0" applyNumberFormat="1" applyFont="1" applyFill="1" applyBorder="1" applyAlignment="1">
      <alignment horizontal="center" vertical="center"/>
    </xf>
    <xf numFmtId="167" fontId="33" fillId="0" borderId="92" xfId="0" applyNumberFormat="1" applyFont="1" applyFill="1" applyBorder="1" applyAlignment="1">
      <alignment horizontal="center" vertical="center"/>
    </xf>
    <xf numFmtId="167" fontId="33" fillId="0" borderId="58" xfId="0" applyNumberFormat="1" applyFont="1" applyFill="1" applyBorder="1" applyAlignment="1">
      <alignment horizontal="center" vertical="center"/>
    </xf>
    <xf numFmtId="164" fontId="25" fillId="37" borderId="57" xfId="0" applyNumberFormat="1" applyFont="1" applyFill="1" applyBorder="1" applyAlignment="1">
      <alignment horizontal="center" vertical="center" wrapText="1"/>
    </xf>
    <xf numFmtId="0" fontId="25" fillId="37" borderId="93" xfId="0" applyFont="1" applyFill="1" applyBorder="1" applyAlignment="1">
      <alignment horizontal="center" vertical="center" wrapText="1"/>
    </xf>
    <xf numFmtId="164" fontId="28" fillId="37" borderId="56" xfId="0" applyNumberFormat="1" applyFont="1" applyFill="1" applyBorder="1" applyAlignment="1">
      <alignment horizontal="center" vertical="center"/>
    </xf>
    <xf numFmtId="0" fontId="33" fillId="0" borderId="12" xfId="58" applyFont="1" applyFill="1" applyBorder="1" applyAlignment="1">
      <alignment horizontal="center" vertical="center" wrapText="1"/>
      <protection/>
    </xf>
    <xf numFmtId="0" fontId="33" fillId="0" borderId="22" xfId="58" applyFont="1" applyFill="1" applyBorder="1" applyAlignment="1">
      <alignment horizontal="center" vertical="center" wrapText="1"/>
      <protection/>
    </xf>
    <xf numFmtId="0" fontId="33" fillId="0" borderId="17" xfId="58" applyFont="1" applyFill="1" applyBorder="1" applyAlignment="1">
      <alignment horizontal="center" vertical="center" wrapText="1"/>
      <protection/>
    </xf>
    <xf numFmtId="0" fontId="33" fillId="0" borderId="14" xfId="0" applyFont="1" applyFill="1" applyBorder="1" applyAlignment="1" quotePrefix="1">
      <alignment horizontal="center" vertical="center"/>
    </xf>
    <xf numFmtId="0" fontId="33" fillId="0" borderId="24" xfId="0" applyFont="1" applyFill="1" applyBorder="1" applyAlignment="1" quotePrefix="1">
      <alignment horizontal="center" vertical="center"/>
    </xf>
    <xf numFmtId="0" fontId="33" fillId="0" borderId="19" xfId="0" applyFont="1" applyFill="1" applyBorder="1" applyAlignment="1" quotePrefix="1">
      <alignment horizontal="center" vertical="center"/>
    </xf>
    <xf numFmtId="167" fontId="33" fillId="0" borderId="13" xfId="58" applyNumberFormat="1" applyFont="1" applyFill="1" applyBorder="1" applyAlignment="1">
      <alignment horizontal="center" vertical="center"/>
      <protection/>
    </xf>
    <xf numFmtId="167" fontId="33" fillId="0" borderId="23" xfId="58" applyNumberFormat="1" applyFont="1" applyFill="1" applyBorder="1" applyAlignment="1">
      <alignment horizontal="center" vertical="center"/>
      <protection/>
    </xf>
    <xf numFmtId="167" fontId="33" fillId="0" borderId="18" xfId="58" applyNumberFormat="1" applyFont="1" applyFill="1" applyBorder="1" applyAlignment="1">
      <alignment horizontal="center" vertical="center"/>
      <protection/>
    </xf>
    <xf numFmtId="167" fontId="33" fillId="0" borderId="51" xfId="58" applyNumberFormat="1" applyFont="1" applyFill="1" applyBorder="1" applyAlignment="1">
      <alignment horizontal="center" vertical="center"/>
      <protection/>
    </xf>
    <xf numFmtId="167" fontId="33" fillId="0" borderId="92" xfId="58" applyNumberFormat="1" applyFont="1" applyFill="1" applyBorder="1" applyAlignment="1">
      <alignment horizontal="center" vertical="center"/>
      <protection/>
    </xf>
    <xf numFmtId="167" fontId="33" fillId="0" borderId="59" xfId="58" applyNumberFormat="1" applyFont="1" applyFill="1" applyBorder="1" applyAlignment="1">
      <alignment horizontal="center" vertical="center"/>
      <protection/>
    </xf>
    <xf numFmtId="0" fontId="36" fillId="37" borderId="79" xfId="0" applyFont="1" applyFill="1" applyBorder="1" applyAlignment="1">
      <alignment horizontal="center" vertical="center" wrapText="1"/>
    </xf>
    <xf numFmtId="0" fontId="36" fillId="37" borderId="90" xfId="0" applyFont="1" applyFill="1" applyBorder="1" applyAlignment="1">
      <alignment horizontal="center" vertical="center" wrapText="1"/>
    </xf>
    <xf numFmtId="0" fontId="36" fillId="37" borderId="73" xfId="58" applyFont="1" applyFill="1" applyBorder="1" applyAlignment="1">
      <alignment horizontal="center" vertical="center" wrapText="1"/>
      <protection/>
    </xf>
    <xf numFmtId="0" fontId="36" fillId="37" borderId="91" xfId="58" applyFont="1" applyFill="1" applyBorder="1" applyAlignment="1">
      <alignment horizontal="center" vertical="center" wrapText="1"/>
      <protection/>
    </xf>
    <xf numFmtId="164" fontId="36" fillId="37" borderId="72" xfId="58" applyNumberFormat="1" applyFont="1" applyFill="1" applyBorder="1" applyAlignment="1">
      <alignment horizontal="center" vertical="center" wrapText="1"/>
      <protection/>
    </xf>
    <xf numFmtId="164" fontId="36" fillId="37" borderId="89" xfId="58" applyNumberFormat="1" applyFont="1" applyFill="1" applyBorder="1" applyAlignment="1">
      <alignment horizontal="center" vertical="center"/>
      <protection/>
    </xf>
    <xf numFmtId="164" fontId="36" fillId="37" borderId="14" xfId="0" applyNumberFormat="1" applyFont="1" applyFill="1" applyBorder="1" applyAlignment="1">
      <alignment horizontal="center" vertical="center" wrapText="1"/>
    </xf>
    <xf numFmtId="164" fontId="36" fillId="37" borderId="19" xfId="0" applyNumberFormat="1" applyFont="1" applyFill="1" applyBorder="1" applyAlignment="1">
      <alignment horizontal="center" vertical="center" wrapText="1"/>
    </xf>
    <xf numFmtId="164" fontId="36" fillId="37" borderId="13" xfId="0" applyNumberFormat="1" applyFont="1" applyFill="1" applyBorder="1" applyAlignment="1">
      <alignment horizontal="center" vertical="center" wrapText="1"/>
    </xf>
    <xf numFmtId="164" fontId="36" fillId="37" borderId="18" xfId="0" applyNumberFormat="1" applyFont="1" applyFill="1" applyBorder="1" applyAlignment="1">
      <alignment horizontal="center" vertical="center" wrapText="1"/>
    </xf>
    <xf numFmtId="164" fontId="36" fillId="37" borderId="94" xfId="0" applyNumberFormat="1" applyFont="1" applyFill="1" applyBorder="1" applyAlignment="1">
      <alignment horizontal="center" vertical="center" wrapText="1"/>
    </xf>
    <xf numFmtId="164" fontId="36" fillId="37" borderId="60" xfId="0" applyNumberFormat="1" applyFont="1" applyFill="1" applyBorder="1" applyAlignment="1">
      <alignment horizontal="center" vertical="center" wrapText="1"/>
    </xf>
    <xf numFmtId="0" fontId="36" fillId="37" borderId="77" xfId="58" applyFont="1" applyFill="1" applyBorder="1" applyAlignment="1">
      <alignment horizontal="center" vertical="center" wrapText="1"/>
      <protection/>
    </xf>
    <xf numFmtId="0" fontId="36" fillId="37" borderId="88" xfId="58" applyFont="1" applyFill="1" applyBorder="1" applyAlignment="1">
      <alignment horizontal="center" vertical="center" wrapText="1"/>
      <protection/>
    </xf>
    <xf numFmtId="0" fontId="36" fillId="37" borderId="72" xfId="0" applyFont="1" applyFill="1" applyBorder="1" applyAlignment="1">
      <alignment horizontal="center" vertical="center" wrapText="1"/>
    </xf>
    <xf numFmtId="0" fontId="36" fillId="37" borderId="89" xfId="0" applyFont="1" applyFill="1" applyBorder="1" applyAlignment="1">
      <alignment horizontal="center" vertical="center" wrapText="1"/>
    </xf>
    <xf numFmtId="164" fontId="36" fillId="37" borderId="72" xfId="0" applyNumberFormat="1" applyFont="1" applyFill="1" applyBorder="1" applyAlignment="1">
      <alignment horizontal="center" vertical="center" wrapText="1"/>
    </xf>
    <xf numFmtId="164" fontId="36" fillId="37" borderId="89" xfId="0" applyNumberFormat="1" applyFont="1" applyFill="1" applyBorder="1" applyAlignment="1">
      <alignment horizontal="center" vertical="center"/>
    </xf>
    <xf numFmtId="0" fontId="36" fillId="37" borderId="79" xfId="58" applyFont="1" applyFill="1" applyBorder="1" applyAlignment="1">
      <alignment horizontal="center" vertical="center" wrapText="1"/>
      <protection/>
    </xf>
    <xf numFmtId="0" fontId="36" fillId="37" borderId="90" xfId="58" applyFont="1" applyFill="1" applyBorder="1" applyAlignment="1">
      <alignment horizontal="center" vertical="center" wrapText="1"/>
      <protection/>
    </xf>
    <xf numFmtId="0" fontId="36" fillId="37" borderId="72" xfId="58" applyFont="1" applyFill="1" applyBorder="1" applyAlignment="1">
      <alignment horizontal="center" vertical="center" wrapText="1"/>
      <protection/>
    </xf>
    <xf numFmtId="0" fontId="36" fillId="37" borderId="89" xfId="58" applyFont="1" applyFill="1" applyBorder="1" applyAlignment="1">
      <alignment horizontal="center" vertical="center" wrapText="1"/>
      <protection/>
    </xf>
    <xf numFmtId="0" fontId="33" fillId="0" borderId="13" xfId="58" applyFont="1" applyFill="1" applyBorder="1" applyAlignment="1">
      <alignment horizontal="center" vertical="center" wrapText="1"/>
      <protection/>
    </xf>
    <xf numFmtId="0" fontId="33" fillId="0" borderId="23" xfId="58" applyFont="1" applyFill="1" applyBorder="1" applyAlignment="1">
      <alignment horizontal="center" vertical="center" wrapText="1"/>
      <protection/>
    </xf>
    <xf numFmtId="0" fontId="33" fillId="0" borderId="18" xfId="58" applyFont="1" applyFill="1" applyBorder="1" applyAlignment="1">
      <alignment horizontal="center" vertical="center" wrapText="1"/>
      <protection/>
    </xf>
    <xf numFmtId="0" fontId="33" fillId="0" borderId="13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18" xfId="0" applyFont="1" applyFill="1" applyBorder="1" applyAlignment="1" quotePrefix="1">
      <alignment horizontal="center" vertical="center"/>
    </xf>
    <xf numFmtId="167" fontId="33" fillId="0" borderId="12" xfId="58" applyNumberFormat="1" applyFont="1" applyFill="1" applyBorder="1" applyAlignment="1">
      <alignment horizontal="center" vertical="center"/>
      <protection/>
    </xf>
    <xf numFmtId="167" fontId="33" fillId="0" borderId="22" xfId="58" applyNumberFormat="1" applyFont="1" applyFill="1" applyBorder="1" applyAlignment="1">
      <alignment horizontal="center" vertical="center"/>
      <protection/>
    </xf>
    <xf numFmtId="167" fontId="33" fillId="0" borderId="17" xfId="58" applyNumberFormat="1" applyFont="1" applyFill="1" applyBorder="1" applyAlignment="1">
      <alignment horizontal="center" vertical="center"/>
      <protection/>
    </xf>
    <xf numFmtId="0" fontId="36" fillId="37" borderId="56" xfId="58" applyFont="1" applyFill="1" applyBorder="1" applyAlignment="1">
      <alignment horizontal="center" vertical="center" wrapText="1"/>
      <protection/>
    </xf>
    <xf numFmtId="164" fontId="36" fillId="37" borderId="56" xfId="58" applyNumberFormat="1" applyFont="1" applyFill="1" applyBorder="1" applyAlignment="1">
      <alignment horizontal="center" vertical="center"/>
      <protection/>
    </xf>
    <xf numFmtId="164" fontId="36" fillId="37" borderId="72" xfId="0" applyNumberFormat="1" applyFont="1" applyFill="1" applyBorder="1" applyAlignment="1">
      <alignment horizontal="center" vertical="center" wrapText="1"/>
    </xf>
    <xf numFmtId="164" fontId="36" fillId="37" borderId="56" xfId="0" applyNumberFormat="1" applyFont="1" applyFill="1" applyBorder="1" applyAlignment="1">
      <alignment horizontal="center" vertical="center" wrapText="1"/>
    </xf>
    <xf numFmtId="164" fontId="36" fillId="37" borderId="57" xfId="0" applyNumberFormat="1" applyFont="1" applyFill="1" applyBorder="1" applyAlignment="1">
      <alignment horizontal="center" vertical="center" wrapText="1"/>
    </xf>
    <xf numFmtId="164" fontId="36" fillId="37" borderId="58" xfId="0" applyNumberFormat="1" applyFont="1" applyFill="1" applyBorder="1" applyAlignment="1">
      <alignment horizontal="center" vertical="center" wrapText="1"/>
    </xf>
    <xf numFmtId="0" fontId="36" fillId="37" borderId="95" xfId="58" applyFont="1" applyFill="1" applyBorder="1" applyAlignment="1">
      <alignment horizontal="center" vertical="center" wrapText="1"/>
      <protection/>
    </xf>
    <xf numFmtId="0" fontId="36" fillId="37" borderId="96" xfId="58" applyFont="1" applyFill="1" applyBorder="1" applyAlignment="1">
      <alignment horizontal="center" vertical="center" wrapText="1"/>
      <protection/>
    </xf>
    <xf numFmtId="0" fontId="36" fillId="37" borderId="56" xfId="0" applyFont="1" applyFill="1" applyBorder="1" applyAlignment="1">
      <alignment horizontal="center" vertical="center" wrapText="1"/>
    </xf>
    <xf numFmtId="164" fontId="36" fillId="37" borderId="56" xfId="0" applyNumberFormat="1" applyFont="1" applyFill="1" applyBorder="1" applyAlignment="1">
      <alignment horizontal="center" vertical="center"/>
    </xf>
    <xf numFmtId="0" fontId="36" fillId="37" borderId="80" xfId="58" applyFont="1" applyFill="1" applyBorder="1" applyAlignment="1">
      <alignment horizontal="center" vertical="center" wrapText="1"/>
      <protection/>
    </xf>
    <xf numFmtId="0" fontId="36" fillId="37" borderId="74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33" fillId="0" borderId="25" xfId="58" applyFont="1" applyFill="1" applyBorder="1" applyAlignment="1">
      <alignment horizontal="center" vertical="center" wrapText="1"/>
      <protection/>
    </xf>
    <xf numFmtId="0" fontId="33" fillId="0" borderId="20" xfId="58" applyFont="1" applyFill="1" applyBorder="1" applyAlignment="1">
      <alignment horizontal="center" vertical="center" wrapText="1"/>
      <protection/>
    </xf>
    <xf numFmtId="164" fontId="33" fillId="0" borderId="15" xfId="58" applyNumberFormat="1" applyFont="1" applyFill="1" applyBorder="1" applyAlignment="1">
      <alignment horizontal="center" vertical="center" wrapText="1"/>
      <protection/>
    </xf>
    <xf numFmtId="164" fontId="33" fillId="0" borderId="25" xfId="58" applyNumberFormat="1" applyFont="1" applyFill="1" applyBorder="1" applyAlignment="1">
      <alignment horizontal="center" vertical="center" wrapText="1"/>
      <protection/>
    </xf>
    <xf numFmtId="0" fontId="33" fillId="0" borderId="97" xfId="58" applyFont="1" applyFill="1" applyBorder="1" applyAlignment="1">
      <alignment horizontal="center" vertical="center" wrapText="1"/>
      <protection/>
    </xf>
    <xf numFmtId="164" fontId="36" fillId="37" borderId="64" xfId="0" applyNumberFormat="1" applyFont="1" applyFill="1" applyBorder="1" applyAlignment="1">
      <alignment horizontal="center" vertical="center" wrapText="1"/>
    </xf>
    <xf numFmtId="0" fontId="36" fillId="37" borderId="64" xfId="58" applyFont="1" applyFill="1" applyBorder="1" applyAlignment="1">
      <alignment horizontal="center" vertical="center" wrapText="1"/>
      <protection/>
    </xf>
    <xf numFmtId="0" fontId="36" fillId="37" borderId="98" xfId="0" applyFont="1" applyFill="1" applyBorder="1" applyAlignment="1">
      <alignment horizontal="center" vertical="center" wrapText="1"/>
    </xf>
    <xf numFmtId="0" fontId="36" fillId="37" borderId="99" xfId="0" applyFont="1" applyFill="1" applyBorder="1" applyAlignment="1">
      <alignment horizontal="center" vertical="center" wrapText="1"/>
    </xf>
    <xf numFmtId="0" fontId="36" fillId="37" borderId="64" xfId="0" applyFont="1" applyFill="1" applyBorder="1" applyAlignment="1">
      <alignment horizontal="center" vertical="center" wrapText="1"/>
    </xf>
    <xf numFmtId="0" fontId="36" fillId="37" borderId="100" xfId="58" applyFont="1" applyFill="1" applyBorder="1" applyAlignment="1">
      <alignment horizontal="center" vertical="center" wrapText="1"/>
      <protection/>
    </xf>
    <xf numFmtId="0" fontId="36" fillId="37" borderId="101" xfId="58" applyFont="1" applyFill="1" applyBorder="1" applyAlignment="1">
      <alignment horizontal="center" vertical="center" wrapText="1"/>
      <protection/>
    </xf>
    <xf numFmtId="0" fontId="33" fillId="0" borderId="1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6" fontId="33" fillId="0" borderId="13" xfId="0" applyNumberFormat="1" applyFont="1" applyFill="1" applyBorder="1" applyAlignment="1">
      <alignment horizontal="center" vertical="center"/>
    </xf>
    <xf numFmtId="0" fontId="36" fillId="37" borderId="95" xfId="0" applyFont="1" applyFill="1" applyBorder="1" applyAlignment="1">
      <alignment horizontal="center" vertical="center" wrapText="1"/>
    </xf>
    <xf numFmtId="0" fontId="36" fillId="37" borderId="96" xfId="0" applyFont="1" applyFill="1" applyBorder="1" applyAlignment="1">
      <alignment horizontal="center" vertical="center" wrapText="1"/>
    </xf>
    <xf numFmtId="0" fontId="36" fillId="37" borderId="80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vertical="center"/>
    </xf>
    <xf numFmtId="0" fontId="86" fillId="0" borderId="20" xfId="0" applyFont="1" applyBorder="1" applyAlignment="1">
      <alignment vertical="center"/>
    </xf>
    <xf numFmtId="0" fontId="86" fillId="0" borderId="49" xfId="0" applyFont="1" applyBorder="1" applyAlignment="1">
      <alignment horizontal="center" vertical="center"/>
    </xf>
    <xf numFmtId="0" fontId="86" fillId="0" borderId="102" xfId="0" applyFont="1" applyBorder="1" applyAlignment="1">
      <alignment horizontal="center" vertical="center"/>
    </xf>
    <xf numFmtId="0" fontId="86" fillId="0" borderId="103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_INTRA ASIA SERVICE" xfId="63"/>
    <cellStyle name="Note" xfId="64"/>
    <cellStyle name="Note 2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3</xdr:col>
      <xdr:colOff>304800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71450"/>
          <a:ext cx="1847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9525</xdr:rowOff>
    </xdr:from>
    <xdr:to>
      <xdr:col>1</xdr:col>
      <xdr:colOff>571500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7650"/>
          <a:ext cx="3333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9525</xdr:rowOff>
    </xdr:from>
    <xdr:to>
      <xdr:col>1</xdr:col>
      <xdr:colOff>571500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7650"/>
          <a:ext cx="3333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9525</xdr:rowOff>
    </xdr:from>
    <xdr:to>
      <xdr:col>1</xdr:col>
      <xdr:colOff>571500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7650"/>
          <a:ext cx="3333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47625</xdr:rowOff>
    </xdr:from>
    <xdr:to>
      <xdr:col>2</xdr:col>
      <xdr:colOff>161925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3657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38100</xdr:rowOff>
    </xdr:from>
    <xdr:to>
      <xdr:col>1</xdr:col>
      <xdr:colOff>923925</xdr:colOff>
      <xdr:row>2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9075"/>
          <a:ext cx="3362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38100</xdr:rowOff>
    </xdr:from>
    <xdr:to>
      <xdr:col>2</xdr:col>
      <xdr:colOff>76200</xdr:colOff>
      <xdr:row>2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3552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2</xdr:col>
      <xdr:colOff>523875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3905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2</xdr:col>
      <xdr:colOff>400050</xdr:colOff>
      <xdr:row>2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3743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142875</xdr:rowOff>
    </xdr:from>
    <xdr:to>
      <xdr:col>2</xdr:col>
      <xdr:colOff>552450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3667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171450</xdr:rowOff>
    </xdr:from>
    <xdr:to>
      <xdr:col>2</xdr:col>
      <xdr:colOff>523875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3990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9525</xdr:rowOff>
    </xdr:from>
    <xdr:to>
      <xdr:col>2</xdr:col>
      <xdr:colOff>657225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025"/>
          <a:ext cx="4076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10.xm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11.xml" /><Relationship Id="rId8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vn.sgn.exdoc@one-line.com" TargetMode="External" /><Relationship Id="rId2" Type="http://schemas.openxmlformats.org/officeDocument/2006/relationships/hyperlink" Target="mailto:vn.sgn.ofs.si@one-line.com" TargetMode="External" /><Relationship Id="rId3" Type="http://schemas.openxmlformats.org/officeDocument/2006/relationships/hyperlink" Target="https://www.one-line.com/en/vessels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vn.one-line.com/standard-page/demurrage-and-detention-free-time-and-charges" TargetMode="External" /><Relationship Id="rId6" Type="http://schemas.openxmlformats.org/officeDocument/2006/relationships/hyperlink" Target="https://vn.one-line.com/standard-page/local-charges-and-tariff" TargetMode="External" /><Relationship Id="rId7" Type="http://schemas.openxmlformats.org/officeDocument/2006/relationships/drawing" Target="../drawings/drawing12.xml" /><Relationship Id="rId8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7.x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8.x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hyperlink" Target="mailto:vn.sgn.exdoc@one-line.com" TargetMode="External" /><Relationship Id="rId6" Type="http://schemas.openxmlformats.org/officeDocument/2006/relationships/hyperlink" Target="mailto:vn.sgn.ofs.si@one-line.com" TargetMode="External" /><Relationship Id="rId7" Type="http://schemas.openxmlformats.org/officeDocument/2006/relationships/drawing" Target="../drawings/drawing9.xm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60093"/>
  </sheetPr>
  <dimension ref="B3:L1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" sqref="D12"/>
    </sheetView>
  </sheetViews>
  <sheetFormatPr defaultColWidth="9.140625" defaultRowHeight="15"/>
  <cols>
    <col min="2" max="2" width="10.421875" style="0" customWidth="1"/>
    <col min="3" max="3" width="13.140625" style="0" customWidth="1"/>
    <col min="4" max="4" width="13.7109375" style="0" bestFit="1" customWidth="1"/>
    <col min="5" max="5" width="10.00390625" style="0" bestFit="1" customWidth="1"/>
    <col min="6" max="6" width="11.140625" style="0" customWidth="1"/>
    <col min="8" max="8" width="21.8515625" style="0" customWidth="1"/>
    <col min="9" max="9" width="12.28125" style="0" bestFit="1" customWidth="1"/>
    <col min="10" max="10" width="9.8515625" style="0" bestFit="1" customWidth="1"/>
    <col min="11" max="11" width="8.8515625" style="0" bestFit="1" customWidth="1"/>
    <col min="12" max="12" width="9.7109375" style="0" bestFit="1" customWidth="1"/>
  </cols>
  <sheetData>
    <row r="3" ht="15">
      <c r="H3" s="183" t="s">
        <v>256</v>
      </c>
    </row>
    <row r="5" spans="2:6" ht="18">
      <c r="B5" s="211" t="s">
        <v>161</v>
      </c>
      <c r="C5" s="212"/>
      <c r="D5" s="212"/>
      <c r="E5" s="212"/>
      <c r="F5" s="213"/>
    </row>
    <row r="6" spans="2:9" ht="15" customHeight="1">
      <c r="B6" s="114" t="s">
        <v>99</v>
      </c>
      <c r="C6" s="172" t="s">
        <v>100</v>
      </c>
      <c r="D6" s="172" t="s">
        <v>64</v>
      </c>
      <c r="E6" s="172" t="s">
        <v>78</v>
      </c>
      <c r="F6" s="172"/>
      <c r="H6" s="169" t="s">
        <v>248</v>
      </c>
      <c r="I6" s="170" t="s">
        <v>234</v>
      </c>
    </row>
    <row r="7" spans="2:9" ht="15" customHeight="1">
      <c r="B7" s="114" t="s">
        <v>89</v>
      </c>
      <c r="C7" s="172" t="s">
        <v>90</v>
      </c>
      <c r="D7" s="172"/>
      <c r="E7" s="172"/>
      <c r="F7" s="172"/>
      <c r="H7" s="174" t="s">
        <v>249</v>
      </c>
      <c r="I7" s="170" t="s">
        <v>234</v>
      </c>
    </row>
    <row r="8" spans="2:9" ht="15" customHeight="1">
      <c r="B8" s="114" t="s">
        <v>67</v>
      </c>
      <c r="C8" s="172" t="s">
        <v>141</v>
      </c>
      <c r="D8" s="172" t="s">
        <v>162</v>
      </c>
      <c r="E8" s="172"/>
      <c r="F8" s="172"/>
      <c r="H8" s="169" t="s">
        <v>250</v>
      </c>
      <c r="I8" s="170" t="s">
        <v>234</v>
      </c>
    </row>
    <row r="9" spans="2:9" ht="15" customHeight="1">
      <c r="B9" s="114" t="s">
        <v>101</v>
      </c>
      <c r="C9" s="172" t="s">
        <v>102</v>
      </c>
      <c r="D9" s="172"/>
      <c r="E9" s="172"/>
      <c r="F9" s="172"/>
      <c r="H9" s="174" t="s">
        <v>239</v>
      </c>
      <c r="I9" s="171" t="s">
        <v>235</v>
      </c>
    </row>
    <row r="10" spans="2:9" ht="15" customHeight="1">
      <c r="B10" s="114" t="s">
        <v>103</v>
      </c>
      <c r="C10" s="172" t="s">
        <v>93</v>
      </c>
      <c r="D10" s="172" t="s">
        <v>94</v>
      </c>
      <c r="E10" s="172"/>
      <c r="F10" s="172"/>
      <c r="H10" s="174" t="s">
        <v>240</v>
      </c>
      <c r="I10" s="171" t="s">
        <v>235</v>
      </c>
    </row>
    <row r="11" spans="2:9" ht="15" customHeight="1">
      <c r="B11" s="114" t="s">
        <v>63</v>
      </c>
      <c r="C11" s="172" t="s">
        <v>163</v>
      </c>
      <c r="D11" s="172" t="s">
        <v>164</v>
      </c>
      <c r="E11" s="172" t="s">
        <v>165</v>
      </c>
      <c r="F11" s="172"/>
      <c r="H11" s="174" t="s">
        <v>241</v>
      </c>
      <c r="I11" s="171" t="s">
        <v>235</v>
      </c>
    </row>
    <row r="12" spans="2:9" ht="15" customHeight="1">
      <c r="B12" s="114" t="s">
        <v>152</v>
      </c>
      <c r="C12" s="173" t="s">
        <v>166</v>
      </c>
      <c r="D12" s="172" t="s">
        <v>167</v>
      </c>
      <c r="E12" s="172" t="s">
        <v>168</v>
      </c>
      <c r="F12" s="172" t="s">
        <v>169</v>
      </c>
      <c r="H12" s="174" t="s">
        <v>243</v>
      </c>
      <c r="I12" s="171" t="s">
        <v>236</v>
      </c>
    </row>
    <row r="13" spans="2:9" ht="15" customHeight="1">
      <c r="B13" s="114" t="s">
        <v>65</v>
      </c>
      <c r="C13" s="172" t="s">
        <v>170</v>
      </c>
      <c r="D13" s="172" t="s">
        <v>52</v>
      </c>
      <c r="E13" s="172"/>
      <c r="F13" s="172"/>
      <c r="H13" s="174" t="s">
        <v>245</v>
      </c>
      <c r="I13" s="171" t="s">
        <v>237</v>
      </c>
    </row>
    <row r="14" spans="2:9" ht="15" customHeight="1">
      <c r="B14" s="114" t="s">
        <v>66</v>
      </c>
      <c r="C14" s="172" t="s">
        <v>54</v>
      </c>
      <c r="D14" s="172"/>
      <c r="E14" s="172"/>
      <c r="F14" s="172"/>
      <c r="H14" s="174" t="s">
        <v>246</v>
      </c>
      <c r="I14" s="171" t="s">
        <v>238</v>
      </c>
    </row>
    <row r="15" spans="2:12" ht="15" customHeight="1">
      <c r="B15" s="175" t="s">
        <v>220</v>
      </c>
      <c r="C15" s="172" t="s">
        <v>221</v>
      </c>
      <c r="D15" s="172" t="s">
        <v>242</v>
      </c>
      <c r="E15" s="172"/>
      <c r="F15" s="172"/>
      <c r="H15" s="174" t="s">
        <v>247</v>
      </c>
      <c r="I15" s="171" t="s">
        <v>235</v>
      </c>
      <c r="K15" s="156"/>
      <c r="L15" s="156"/>
    </row>
    <row r="16" spans="2:6" ht="15" customHeight="1">
      <c r="B16" s="188" t="s">
        <v>252</v>
      </c>
      <c r="C16" s="174" t="s">
        <v>244</v>
      </c>
      <c r="D16" s="172"/>
      <c r="E16" s="172"/>
      <c r="F16" s="172"/>
    </row>
  </sheetData>
  <sheetProtection/>
  <mergeCells count="1">
    <mergeCell ref="B5:F5"/>
  </mergeCells>
  <hyperlinks>
    <hyperlink ref="B11" location="'AR1'!A1" display="AR1"/>
    <hyperlink ref="B13" location="'ACE&amp;SVX'!A1" display="ACE&amp;SVX"/>
    <hyperlink ref="B14" location="BAS!A1" display="BAS"/>
    <hyperlink ref="B6" location="'EC5-FE5'!A1" display="EC5-FE5"/>
    <hyperlink ref="B7" location="NCI!A1" display="NCI"/>
    <hyperlink ref="B8" location="PS3!A1" display="PS3"/>
    <hyperlink ref="B9" location="TIP!A1" display="TIP"/>
    <hyperlink ref="B10" location="TEI1!A1" display="TEI1"/>
    <hyperlink ref="B12" location="AGS!A1" display="AGS"/>
    <hyperlink ref="B15" location="KME!A1" display="KME"/>
    <hyperlink ref="B16" location="CCU!A1" display="CCU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view="pageBreakPreview" zoomScale="50" zoomScaleNormal="50" zoomScaleSheetLayoutView="50" zoomScalePageLayoutView="0" workbookViewId="0" topLeftCell="A21">
      <selection activeCell="A27" sqref="A27:B30"/>
    </sheetView>
  </sheetViews>
  <sheetFormatPr defaultColWidth="9.140625" defaultRowHeight="15"/>
  <cols>
    <col min="1" max="1" width="46.140625" style="0" customWidth="1"/>
    <col min="2" max="2" width="13.8515625" style="0" customWidth="1"/>
    <col min="3" max="3" width="21.421875" style="0" customWidth="1"/>
    <col min="4" max="4" width="23.7109375" style="0" customWidth="1"/>
    <col min="5" max="5" width="22.140625" style="0" customWidth="1"/>
    <col min="6" max="6" width="22.7109375" style="0" customWidth="1"/>
    <col min="7" max="7" width="22.8515625" style="0" customWidth="1"/>
    <col min="8" max="8" width="22.57421875" style="0" customWidth="1"/>
    <col min="9" max="9" width="34.421875" style="0" customWidth="1"/>
    <col min="10" max="10" width="15.8515625" style="0" customWidth="1"/>
    <col min="11" max="13" width="19.8515625" style="0" customWidth="1"/>
  </cols>
  <sheetData>
    <row r="1" spans="1:12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"/>
      <c r="B2" s="1"/>
      <c r="C2" s="1"/>
      <c r="H2" s="1"/>
      <c r="I2" s="168" t="s">
        <v>392</v>
      </c>
      <c r="J2" s="168"/>
      <c r="K2" s="168"/>
      <c r="L2" s="1"/>
    </row>
    <row r="3" spans="1:12" ht="39" customHeight="1">
      <c r="A3" s="2"/>
      <c r="B3" s="2"/>
      <c r="C3" s="3"/>
      <c r="D3" s="39" t="s">
        <v>233</v>
      </c>
      <c r="E3" s="3"/>
      <c r="F3" s="3"/>
      <c r="G3" s="3"/>
      <c r="H3" s="3"/>
      <c r="I3" s="3"/>
      <c r="J3" s="3"/>
      <c r="K3" s="3"/>
      <c r="L3" s="3"/>
    </row>
    <row r="4" spans="1:12" ht="21" customHeight="1" thickBot="1">
      <c r="A4" s="2"/>
      <c r="B4" s="2"/>
      <c r="C4" s="5"/>
      <c r="D4" s="5"/>
      <c r="E4" s="7"/>
      <c r="F4" s="7"/>
      <c r="G4" s="7"/>
      <c r="H4" s="7"/>
      <c r="I4" s="7"/>
      <c r="J4" s="7"/>
      <c r="K4" s="7"/>
      <c r="L4" s="7"/>
    </row>
    <row r="5" spans="1:13" ht="47.25" customHeight="1">
      <c r="A5" s="365" t="s">
        <v>51</v>
      </c>
      <c r="B5" s="319" t="s">
        <v>13</v>
      </c>
      <c r="C5" s="321" t="s">
        <v>0</v>
      </c>
      <c r="D5" s="323" t="s">
        <v>1</v>
      </c>
      <c r="E5" s="325" t="s">
        <v>2</v>
      </c>
      <c r="F5" s="325" t="s">
        <v>3</v>
      </c>
      <c r="G5" s="307" t="s">
        <v>10</v>
      </c>
      <c r="H5" s="321" t="s">
        <v>9</v>
      </c>
      <c r="I5" s="319" t="s">
        <v>4</v>
      </c>
      <c r="J5" s="325" t="s">
        <v>5</v>
      </c>
      <c r="K5" s="309" t="s">
        <v>421</v>
      </c>
      <c r="L5" s="167" t="s">
        <v>221</v>
      </c>
      <c r="M5" s="167" t="s">
        <v>242</v>
      </c>
    </row>
    <row r="6" spans="1:13" ht="29.25" customHeight="1" thickBot="1">
      <c r="A6" s="366"/>
      <c r="B6" s="344"/>
      <c r="C6" s="345"/>
      <c r="D6" s="324"/>
      <c r="E6" s="326"/>
      <c r="F6" s="326"/>
      <c r="G6" s="308"/>
      <c r="H6" s="322"/>
      <c r="I6" s="344"/>
      <c r="J6" s="336"/>
      <c r="K6" s="337"/>
      <c r="L6" s="129" t="s">
        <v>222</v>
      </c>
      <c r="M6" s="129" t="s">
        <v>251</v>
      </c>
    </row>
    <row r="7" spans="1:13" ht="25.5" customHeight="1">
      <c r="A7" s="111" t="s">
        <v>211</v>
      </c>
      <c r="B7" s="86" t="s">
        <v>259</v>
      </c>
      <c r="C7" s="87">
        <v>43675</v>
      </c>
      <c r="D7" s="88" t="s">
        <v>205</v>
      </c>
      <c r="E7" s="88" t="s">
        <v>206</v>
      </c>
      <c r="F7" s="88" t="s">
        <v>7</v>
      </c>
      <c r="G7" s="112" t="s">
        <v>39</v>
      </c>
      <c r="H7" s="91">
        <v>43677</v>
      </c>
      <c r="I7" s="361" t="s">
        <v>231</v>
      </c>
      <c r="J7" s="361" t="s">
        <v>272</v>
      </c>
      <c r="K7" s="364">
        <v>43685</v>
      </c>
      <c r="L7" s="364">
        <f>K7+16</f>
        <v>43701</v>
      </c>
      <c r="M7" s="364">
        <f>K7+18</f>
        <v>43703</v>
      </c>
    </row>
    <row r="8" spans="1:13" ht="25.5" customHeight="1">
      <c r="A8" s="106" t="s">
        <v>171</v>
      </c>
      <c r="B8" s="107" t="s">
        <v>150</v>
      </c>
      <c r="C8" s="108">
        <v>43679</v>
      </c>
      <c r="D8" s="109" t="s">
        <v>305</v>
      </c>
      <c r="E8" s="109" t="s">
        <v>306</v>
      </c>
      <c r="F8" s="109" t="s">
        <v>8</v>
      </c>
      <c r="G8" s="110" t="s">
        <v>62</v>
      </c>
      <c r="H8" s="90">
        <v>43681</v>
      </c>
      <c r="I8" s="362"/>
      <c r="J8" s="362"/>
      <c r="K8" s="362"/>
      <c r="L8" s="362"/>
      <c r="M8" s="362"/>
    </row>
    <row r="9" spans="1:13" ht="25.5" customHeight="1" thickBot="1">
      <c r="A9" s="76" t="s">
        <v>414</v>
      </c>
      <c r="B9" s="77" t="s">
        <v>415</v>
      </c>
      <c r="C9" s="78">
        <v>43680</v>
      </c>
      <c r="D9" s="79" t="s">
        <v>155</v>
      </c>
      <c r="E9" s="79" t="s">
        <v>156</v>
      </c>
      <c r="F9" s="79" t="s">
        <v>7</v>
      </c>
      <c r="G9" s="113" t="s">
        <v>157</v>
      </c>
      <c r="H9" s="81">
        <v>43682</v>
      </c>
      <c r="I9" s="363"/>
      <c r="J9" s="363"/>
      <c r="K9" s="363"/>
      <c r="L9" s="363"/>
      <c r="M9" s="363"/>
    </row>
    <row r="10" spans="1:13" ht="25.5" customHeight="1">
      <c r="A10" s="111" t="s">
        <v>212</v>
      </c>
      <c r="B10" s="86" t="s">
        <v>307</v>
      </c>
      <c r="C10" s="87">
        <v>43682</v>
      </c>
      <c r="D10" s="88" t="s">
        <v>205</v>
      </c>
      <c r="E10" s="88" t="s">
        <v>206</v>
      </c>
      <c r="F10" s="88" t="s">
        <v>7</v>
      </c>
      <c r="G10" s="112" t="s">
        <v>39</v>
      </c>
      <c r="H10" s="91">
        <v>43684</v>
      </c>
      <c r="I10" s="361" t="s">
        <v>223</v>
      </c>
      <c r="J10" s="361" t="s">
        <v>129</v>
      </c>
      <c r="K10" s="364">
        <f>K7+7</f>
        <v>43692</v>
      </c>
      <c r="L10" s="364">
        <f>K10+15</f>
        <v>43707</v>
      </c>
      <c r="M10" s="364">
        <f>K10+18</f>
        <v>43710</v>
      </c>
    </row>
    <row r="11" spans="1:13" ht="25.5" customHeight="1">
      <c r="A11" s="106" t="s">
        <v>393</v>
      </c>
      <c r="B11" s="107" t="s">
        <v>34</v>
      </c>
      <c r="C11" s="108">
        <v>43686</v>
      </c>
      <c r="D11" s="109" t="s">
        <v>305</v>
      </c>
      <c r="E11" s="109" t="s">
        <v>306</v>
      </c>
      <c r="F11" s="109" t="s">
        <v>8</v>
      </c>
      <c r="G11" s="110" t="s">
        <v>62</v>
      </c>
      <c r="H11" s="90">
        <v>43688</v>
      </c>
      <c r="I11" s="362"/>
      <c r="J11" s="362"/>
      <c r="K11" s="362"/>
      <c r="L11" s="362"/>
      <c r="M11" s="362"/>
    </row>
    <row r="12" spans="1:13" ht="25.5" customHeight="1" thickBot="1">
      <c r="A12" s="76" t="s">
        <v>69</v>
      </c>
      <c r="B12" s="77" t="s">
        <v>311</v>
      </c>
      <c r="C12" s="78">
        <v>43687</v>
      </c>
      <c r="D12" s="79" t="s">
        <v>155</v>
      </c>
      <c r="E12" s="79" t="s">
        <v>156</v>
      </c>
      <c r="F12" s="79" t="s">
        <v>7</v>
      </c>
      <c r="G12" s="113" t="s">
        <v>157</v>
      </c>
      <c r="H12" s="81">
        <v>43689</v>
      </c>
      <c r="I12" s="363"/>
      <c r="J12" s="363"/>
      <c r="K12" s="363"/>
      <c r="L12" s="363"/>
      <c r="M12" s="363"/>
    </row>
    <row r="13" spans="1:13" ht="25.5" customHeight="1">
      <c r="A13" s="111" t="s">
        <v>213</v>
      </c>
      <c r="B13" s="86" t="s">
        <v>308</v>
      </c>
      <c r="C13" s="87">
        <v>43689</v>
      </c>
      <c r="D13" s="88" t="s">
        <v>205</v>
      </c>
      <c r="E13" s="88" t="s">
        <v>206</v>
      </c>
      <c r="F13" s="88" t="s">
        <v>7</v>
      </c>
      <c r="G13" s="112" t="s">
        <v>39</v>
      </c>
      <c r="H13" s="91">
        <v>43691</v>
      </c>
      <c r="I13" s="361" t="s">
        <v>225</v>
      </c>
      <c r="J13" s="361" t="s">
        <v>129</v>
      </c>
      <c r="K13" s="364">
        <f>K10+7</f>
        <v>43699</v>
      </c>
      <c r="L13" s="364">
        <f>K13+15</f>
        <v>43714</v>
      </c>
      <c r="M13" s="364">
        <f>K13+18</f>
        <v>43717</v>
      </c>
    </row>
    <row r="14" spans="1:13" ht="25.5" customHeight="1">
      <c r="A14" s="106" t="s">
        <v>159</v>
      </c>
      <c r="B14" s="107" t="s">
        <v>139</v>
      </c>
      <c r="C14" s="108">
        <v>43693</v>
      </c>
      <c r="D14" s="109" t="s">
        <v>305</v>
      </c>
      <c r="E14" s="109" t="s">
        <v>306</v>
      </c>
      <c r="F14" s="109" t="s">
        <v>8</v>
      </c>
      <c r="G14" s="110" t="s">
        <v>62</v>
      </c>
      <c r="H14" s="90">
        <v>43695</v>
      </c>
      <c r="I14" s="362"/>
      <c r="J14" s="362"/>
      <c r="K14" s="362"/>
      <c r="L14" s="362"/>
      <c r="M14" s="362"/>
    </row>
    <row r="15" spans="1:13" ht="25.5" customHeight="1" thickBot="1">
      <c r="A15" s="76" t="s">
        <v>107</v>
      </c>
      <c r="B15" s="77" t="s">
        <v>151</v>
      </c>
      <c r="C15" s="78">
        <v>43694</v>
      </c>
      <c r="D15" s="79" t="s">
        <v>155</v>
      </c>
      <c r="E15" s="79" t="s">
        <v>156</v>
      </c>
      <c r="F15" s="79" t="s">
        <v>7</v>
      </c>
      <c r="G15" s="113" t="s">
        <v>157</v>
      </c>
      <c r="H15" s="81">
        <v>43696</v>
      </c>
      <c r="I15" s="363"/>
      <c r="J15" s="363"/>
      <c r="K15" s="363"/>
      <c r="L15" s="363"/>
      <c r="M15" s="363"/>
    </row>
    <row r="16" spans="1:13" ht="25.5" customHeight="1">
      <c r="A16" s="111" t="s">
        <v>214</v>
      </c>
      <c r="B16" s="86" t="s">
        <v>173</v>
      </c>
      <c r="C16" s="87">
        <v>43696</v>
      </c>
      <c r="D16" s="88" t="s">
        <v>205</v>
      </c>
      <c r="E16" s="88" t="s">
        <v>206</v>
      </c>
      <c r="F16" s="88" t="s">
        <v>7</v>
      </c>
      <c r="G16" s="112" t="s">
        <v>39</v>
      </c>
      <c r="H16" s="91">
        <v>43698</v>
      </c>
      <c r="I16" s="361" t="s">
        <v>224</v>
      </c>
      <c r="J16" s="361" t="s">
        <v>149</v>
      </c>
      <c r="K16" s="364">
        <f>K13+7</f>
        <v>43706</v>
      </c>
      <c r="L16" s="364">
        <f>K16+15</f>
        <v>43721</v>
      </c>
      <c r="M16" s="364">
        <f>K16+18</f>
        <v>43724</v>
      </c>
    </row>
    <row r="17" spans="1:13" ht="25.5" customHeight="1">
      <c r="A17" s="106" t="s">
        <v>202</v>
      </c>
      <c r="B17" s="107" t="s">
        <v>194</v>
      </c>
      <c r="C17" s="108">
        <v>43700</v>
      </c>
      <c r="D17" s="109" t="s">
        <v>305</v>
      </c>
      <c r="E17" s="109" t="s">
        <v>306</v>
      </c>
      <c r="F17" s="109" t="s">
        <v>8</v>
      </c>
      <c r="G17" s="110" t="s">
        <v>62</v>
      </c>
      <c r="H17" s="90">
        <v>43702</v>
      </c>
      <c r="I17" s="362"/>
      <c r="J17" s="362"/>
      <c r="K17" s="362"/>
      <c r="L17" s="362"/>
      <c r="M17" s="362"/>
    </row>
    <row r="18" spans="1:13" ht="25.5" customHeight="1" thickBot="1">
      <c r="A18" s="76" t="s">
        <v>416</v>
      </c>
      <c r="B18" s="77" t="s">
        <v>415</v>
      </c>
      <c r="C18" s="78">
        <v>43701</v>
      </c>
      <c r="D18" s="79" t="s">
        <v>155</v>
      </c>
      <c r="E18" s="79" t="s">
        <v>156</v>
      </c>
      <c r="F18" s="79" t="s">
        <v>7</v>
      </c>
      <c r="G18" s="113" t="s">
        <v>157</v>
      </c>
      <c r="H18" s="81">
        <v>43703</v>
      </c>
      <c r="I18" s="363"/>
      <c r="J18" s="363"/>
      <c r="K18" s="363"/>
      <c r="L18" s="363"/>
      <c r="M18" s="363"/>
    </row>
    <row r="19" spans="1:13" ht="25.5" customHeight="1">
      <c r="A19" s="111" t="s">
        <v>207</v>
      </c>
      <c r="B19" s="86" t="s">
        <v>309</v>
      </c>
      <c r="C19" s="87">
        <v>43703</v>
      </c>
      <c r="D19" s="88" t="s">
        <v>205</v>
      </c>
      <c r="E19" s="88" t="s">
        <v>206</v>
      </c>
      <c r="F19" s="88" t="s">
        <v>7</v>
      </c>
      <c r="G19" s="112" t="s">
        <v>39</v>
      </c>
      <c r="H19" s="91">
        <v>43705</v>
      </c>
      <c r="I19" s="361" t="s">
        <v>226</v>
      </c>
      <c r="J19" s="361" t="s">
        <v>194</v>
      </c>
      <c r="K19" s="364">
        <f>K16+7</f>
        <v>43713</v>
      </c>
      <c r="L19" s="364">
        <f>K19+15</f>
        <v>43728</v>
      </c>
      <c r="M19" s="364">
        <f>K19+18</f>
        <v>43731</v>
      </c>
    </row>
    <row r="20" spans="1:13" ht="25.5" customHeight="1">
      <c r="A20" s="106" t="s">
        <v>172</v>
      </c>
      <c r="B20" s="107" t="s">
        <v>34</v>
      </c>
      <c r="C20" s="108">
        <v>43707</v>
      </c>
      <c r="D20" s="109" t="s">
        <v>305</v>
      </c>
      <c r="E20" s="109" t="s">
        <v>306</v>
      </c>
      <c r="F20" s="109" t="s">
        <v>8</v>
      </c>
      <c r="G20" s="110" t="s">
        <v>62</v>
      </c>
      <c r="H20" s="90">
        <v>43709</v>
      </c>
      <c r="I20" s="362"/>
      <c r="J20" s="362"/>
      <c r="K20" s="362"/>
      <c r="L20" s="362"/>
      <c r="M20" s="362"/>
    </row>
    <row r="21" spans="1:13" ht="25.5" customHeight="1" thickBot="1">
      <c r="A21" s="76" t="s">
        <v>176</v>
      </c>
      <c r="B21" s="77" t="s">
        <v>325</v>
      </c>
      <c r="C21" s="78">
        <v>43708</v>
      </c>
      <c r="D21" s="79" t="s">
        <v>155</v>
      </c>
      <c r="E21" s="79" t="s">
        <v>156</v>
      </c>
      <c r="F21" s="79" t="s">
        <v>7</v>
      </c>
      <c r="G21" s="113" t="s">
        <v>157</v>
      </c>
      <c r="H21" s="81">
        <v>43710</v>
      </c>
      <c r="I21" s="363"/>
      <c r="J21" s="363"/>
      <c r="K21" s="363"/>
      <c r="L21" s="363"/>
      <c r="M21" s="363"/>
    </row>
    <row r="22" spans="1:13" ht="25.5" customHeight="1">
      <c r="A22" s="111" t="s">
        <v>257</v>
      </c>
      <c r="B22" s="86" t="s">
        <v>320</v>
      </c>
      <c r="C22" s="87">
        <v>43710</v>
      </c>
      <c r="D22" s="88" t="s">
        <v>205</v>
      </c>
      <c r="E22" s="88" t="s">
        <v>206</v>
      </c>
      <c r="F22" s="88" t="s">
        <v>7</v>
      </c>
      <c r="G22" s="112" t="s">
        <v>39</v>
      </c>
      <c r="H22" s="91">
        <v>43712</v>
      </c>
      <c r="I22" s="361" t="s">
        <v>227</v>
      </c>
      <c r="J22" s="361" t="s">
        <v>197</v>
      </c>
      <c r="K22" s="364">
        <f>K19+7</f>
        <v>43720</v>
      </c>
      <c r="L22" s="364">
        <f>K22+15</f>
        <v>43735</v>
      </c>
      <c r="M22" s="364">
        <f>K22+18</f>
        <v>43738</v>
      </c>
    </row>
    <row r="23" spans="1:13" ht="25.5" customHeight="1">
      <c r="A23" s="106" t="s">
        <v>203</v>
      </c>
      <c r="B23" s="107" t="s">
        <v>135</v>
      </c>
      <c r="C23" s="108">
        <v>43714</v>
      </c>
      <c r="D23" s="109" t="s">
        <v>305</v>
      </c>
      <c r="E23" s="109" t="s">
        <v>306</v>
      </c>
      <c r="F23" s="109" t="s">
        <v>8</v>
      </c>
      <c r="G23" s="110" t="s">
        <v>62</v>
      </c>
      <c r="H23" s="90">
        <v>43716</v>
      </c>
      <c r="I23" s="362"/>
      <c r="J23" s="362"/>
      <c r="K23" s="362"/>
      <c r="L23" s="362"/>
      <c r="M23" s="362"/>
    </row>
    <row r="24" spans="1:13" ht="25.5" customHeight="1" thickBot="1">
      <c r="A24" s="76" t="s">
        <v>11</v>
      </c>
      <c r="B24" s="77" t="s">
        <v>324</v>
      </c>
      <c r="C24" s="78">
        <v>43715</v>
      </c>
      <c r="D24" s="79" t="s">
        <v>155</v>
      </c>
      <c r="E24" s="79" t="s">
        <v>156</v>
      </c>
      <c r="F24" s="79" t="s">
        <v>7</v>
      </c>
      <c r="G24" s="113" t="s">
        <v>157</v>
      </c>
      <c r="H24" s="81">
        <v>43717</v>
      </c>
      <c r="I24" s="363"/>
      <c r="J24" s="363"/>
      <c r="K24" s="363"/>
      <c r="L24" s="363"/>
      <c r="M24" s="363"/>
    </row>
    <row r="25" spans="1:13" ht="25.5" customHeight="1">
      <c r="A25" s="111" t="s">
        <v>208</v>
      </c>
      <c r="B25" s="86" t="s">
        <v>160</v>
      </c>
      <c r="C25" s="87">
        <v>43717</v>
      </c>
      <c r="D25" s="88" t="s">
        <v>205</v>
      </c>
      <c r="E25" s="88" t="s">
        <v>206</v>
      </c>
      <c r="F25" s="88" t="s">
        <v>7</v>
      </c>
      <c r="G25" s="112" t="s">
        <v>39</v>
      </c>
      <c r="H25" s="91">
        <v>43719</v>
      </c>
      <c r="I25" s="361" t="s">
        <v>228</v>
      </c>
      <c r="J25" s="361" t="s">
        <v>267</v>
      </c>
      <c r="K25" s="364">
        <f>K22+7</f>
        <v>43727</v>
      </c>
      <c r="L25" s="364">
        <f>K25+15</f>
        <v>43742</v>
      </c>
      <c r="M25" s="364">
        <f>K25+18</f>
        <v>43745</v>
      </c>
    </row>
    <row r="26" spans="1:13" ht="25.5" customHeight="1">
      <c r="A26" s="106" t="s">
        <v>196</v>
      </c>
      <c r="B26" s="107"/>
      <c r="C26" s="108">
        <v>43721</v>
      </c>
      <c r="D26" s="109" t="s">
        <v>305</v>
      </c>
      <c r="E26" s="109" t="s">
        <v>306</v>
      </c>
      <c r="F26" s="109" t="s">
        <v>8</v>
      </c>
      <c r="G26" s="110" t="s">
        <v>62</v>
      </c>
      <c r="H26" s="90">
        <v>43723</v>
      </c>
      <c r="I26" s="362"/>
      <c r="J26" s="362"/>
      <c r="K26" s="362"/>
      <c r="L26" s="362"/>
      <c r="M26" s="362"/>
    </row>
    <row r="27" spans="1:13" ht="25.5" customHeight="1" thickBot="1">
      <c r="A27" s="76" t="s">
        <v>453</v>
      </c>
      <c r="B27" s="77" t="s">
        <v>151</v>
      </c>
      <c r="C27" s="78">
        <v>43722</v>
      </c>
      <c r="D27" s="79" t="s">
        <v>155</v>
      </c>
      <c r="E27" s="79" t="s">
        <v>156</v>
      </c>
      <c r="F27" s="79" t="s">
        <v>7</v>
      </c>
      <c r="G27" s="113" t="s">
        <v>157</v>
      </c>
      <c r="H27" s="81">
        <v>43724</v>
      </c>
      <c r="I27" s="363"/>
      <c r="J27" s="363"/>
      <c r="K27" s="363"/>
      <c r="L27" s="363"/>
      <c r="M27" s="363"/>
    </row>
    <row r="28" spans="1:13" ht="25.5" customHeight="1">
      <c r="A28" s="111" t="s">
        <v>215</v>
      </c>
      <c r="B28" s="86" t="s">
        <v>321</v>
      </c>
      <c r="C28" s="87">
        <v>43724</v>
      </c>
      <c r="D28" s="88" t="s">
        <v>205</v>
      </c>
      <c r="E28" s="88" t="s">
        <v>206</v>
      </c>
      <c r="F28" s="88" t="s">
        <v>7</v>
      </c>
      <c r="G28" s="112" t="s">
        <v>39</v>
      </c>
      <c r="H28" s="91">
        <v>43726</v>
      </c>
      <c r="I28" s="361" t="s">
        <v>229</v>
      </c>
      <c r="J28" s="361" t="s">
        <v>341</v>
      </c>
      <c r="K28" s="364">
        <f>K25+7</f>
        <v>43734</v>
      </c>
      <c r="L28" s="364">
        <f>K28+15</f>
        <v>43749</v>
      </c>
      <c r="M28" s="364">
        <f>K28+18</f>
        <v>43752</v>
      </c>
    </row>
    <row r="29" spans="1:13" ht="25.5" customHeight="1">
      <c r="A29" s="106" t="s">
        <v>394</v>
      </c>
      <c r="B29" s="107" t="s">
        <v>150</v>
      </c>
      <c r="C29" s="108">
        <v>43728</v>
      </c>
      <c r="D29" s="109" t="s">
        <v>305</v>
      </c>
      <c r="E29" s="109" t="s">
        <v>306</v>
      </c>
      <c r="F29" s="109" t="s">
        <v>8</v>
      </c>
      <c r="G29" s="110" t="s">
        <v>62</v>
      </c>
      <c r="H29" s="90">
        <v>43730</v>
      </c>
      <c r="I29" s="362"/>
      <c r="J29" s="362"/>
      <c r="K29" s="362"/>
      <c r="L29" s="362"/>
      <c r="M29" s="362"/>
    </row>
    <row r="30" spans="1:13" ht="25.5" customHeight="1" thickBot="1">
      <c r="A30" s="76" t="s">
        <v>454</v>
      </c>
      <c r="B30" s="77" t="s">
        <v>349</v>
      </c>
      <c r="C30" s="78">
        <v>43729</v>
      </c>
      <c r="D30" s="79" t="s">
        <v>155</v>
      </c>
      <c r="E30" s="79" t="s">
        <v>156</v>
      </c>
      <c r="F30" s="79" t="s">
        <v>7</v>
      </c>
      <c r="G30" s="113" t="s">
        <v>157</v>
      </c>
      <c r="H30" s="81">
        <v>43731</v>
      </c>
      <c r="I30" s="363"/>
      <c r="J30" s="363"/>
      <c r="K30" s="363"/>
      <c r="L30" s="363"/>
      <c r="M30" s="363"/>
    </row>
    <row r="31" spans="1:13" ht="25.5" customHeight="1">
      <c r="A31" s="111" t="s">
        <v>204</v>
      </c>
      <c r="B31" s="86" t="s">
        <v>258</v>
      </c>
      <c r="C31" s="87">
        <v>43731</v>
      </c>
      <c r="D31" s="88" t="s">
        <v>205</v>
      </c>
      <c r="E31" s="88" t="s">
        <v>206</v>
      </c>
      <c r="F31" s="88" t="s">
        <v>7</v>
      </c>
      <c r="G31" s="112" t="s">
        <v>39</v>
      </c>
      <c r="H31" s="91">
        <v>43733</v>
      </c>
      <c r="I31" s="361" t="s">
        <v>231</v>
      </c>
      <c r="J31" s="361" t="s">
        <v>341</v>
      </c>
      <c r="K31" s="364">
        <f>K28+7</f>
        <v>43741</v>
      </c>
      <c r="L31" s="364">
        <f>K31+15</f>
        <v>43756</v>
      </c>
      <c r="M31" s="364">
        <f>K31+18</f>
        <v>43759</v>
      </c>
    </row>
    <row r="32" spans="1:13" ht="25.5" customHeight="1">
      <c r="A32" s="106" t="s">
        <v>216</v>
      </c>
      <c r="B32" s="107" t="s">
        <v>134</v>
      </c>
      <c r="C32" s="108">
        <v>43735</v>
      </c>
      <c r="D32" s="109" t="s">
        <v>305</v>
      </c>
      <c r="E32" s="109" t="s">
        <v>306</v>
      </c>
      <c r="F32" s="109" t="s">
        <v>8</v>
      </c>
      <c r="G32" s="110" t="s">
        <v>62</v>
      </c>
      <c r="H32" s="90">
        <v>43737</v>
      </c>
      <c r="I32" s="362"/>
      <c r="J32" s="362"/>
      <c r="K32" s="362"/>
      <c r="L32" s="362"/>
      <c r="M32" s="362"/>
    </row>
    <row r="33" spans="1:13" ht="25.5" customHeight="1" thickBot="1">
      <c r="A33" s="76" t="s">
        <v>68</v>
      </c>
      <c r="B33" s="77" t="s">
        <v>177</v>
      </c>
      <c r="C33" s="78">
        <v>43736</v>
      </c>
      <c r="D33" s="79" t="s">
        <v>155</v>
      </c>
      <c r="E33" s="79" t="s">
        <v>156</v>
      </c>
      <c r="F33" s="79" t="s">
        <v>7</v>
      </c>
      <c r="G33" s="113" t="s">
        <v>157</v>
      </c>
      <c r="H33" s="81">
        <v>43738</v>
      </c>
      <c r="I33" s="363"/>
      <c r="J33" s="363"/>
      <c r="K33" s="363"/>
      <c r="L33" s="363"/>
      <c r="M33" s="363"/>
    </row>
    <row r="34" spans="1:13" ht="25.5" customHeight="1">
      <c r="A34" s="111" t="s">
        <v>209</v>
      </c>
      <c r="B34" s="86" t="s">
        <v>322</v>
      </c>
      <c r="C34" s="87">
        <v>43738</v>
      </c>
      <c r="D34" s="88" t="s">
        <v>205</v>
      </c>
      <c r="E34" s="88" t="s">
        <v>206</v>
      </c>
      <c r="F34" s="88" t="s">
        <v>7</v>
      </c>
      <c r="G34" s="112" t="s">
        <v>39</v>
      </c>
      <c r="H34" s="91">
        <v>43740</v>
      </c>
      <c r="I34" s="361" t="s">
        <v>223</v>
      </c>
      <c r="J34" s="361" t="s">
        <v>139</v>
      </c>
      <c r="K34" s="364">
        <f>K31+7</f>
        <v>43748</v>
      </c>
      <c r="L34" s="364">
        <f>K34+15</f>
        <v>43763</v>
      </c>
      <c r="M34" s="364">
        <f>K34+18</f>
        <v>43766</v>
      </c>
    </row>
    <row r="35" spans="1:13" ht="25.5" customHeight="1">
      <c r="A35" s="106" t="s">
        <v>395</v>
      </c>
      <c r="B35" s="107" t="s">
        <v>272</v>
      </c>
      <c r="C35" s="108">
        <v>43742</v>
      </c>
      <c r="D35" s="109" t="s">
        <v>305</v>
      </c>
      <c r="E35" s="109" t="s">
        <v>306</v>
      </c>
      <c r="F35" s="109" t="s">
        <v>8</v>
      </c>
      <c r="G35" s="110" t="s">
        <v>62</v>
      </c>
      <c r="H35" s="90">
        <v>43744</v>
      </c>
      <c r="I35" s="362"/>
      <c r="J35" s="362"/>
      <c r="K35" s="362"/>
      <c r="L35" s="362"/>
      <c r="M35" s="362"/>
    </row>
    <row r="36" spans="1:13" ht="25.5" customHeight="1" thickBot="1">
      <c r="A36" s="76" t="s">
        <v>40</v>
      </c>
      <c r="B36" s="77" t="s">
        <v>324</v>
      </c>
      <c r="C36" s="78">
        <v>43743</v>
      </c>
      <c r="D36" s="79" t="s">
        <v>155</v>
      </c>
      <c r="E36" s="79" t="s">
        <v>156</v>
      </c>
      <c r="F36" s="79" t="s">
        <v>7</v>
      </c>
      <c r="G36" s="113" t="s">
        <v>157</v>
      </c>
      <c r="H36" s="81">
        <v>43745</v>
      </c>
      <c r="I36" s="363"/>
      <c r="J36" s="363"/>
      <c r="K36" s="363"/>
      <c r="L36" s="363"/>
      <c r="M36" s="363"/>
    </row>
    <row r="37" spans="1:13" ht="25.5" customHeight="1">
      <c r="A37" s="111" t="s">
        <v>210</v>
      </c>
      <c r="B37" s="86" t="s">
        <v>396</v>
      </c>
      <c r="C37" s="87">
        <v>43745</v>
      </c>
      <c r="D37" s="88" t="s">
        <v>205</v>
      </c>
      <c r="E37" s="88" t="s">
        <v>206</v>
      </c>
      <c r="F37" s="88" t="s">
        <v>7</v>
      </c>
      <c r="G37" s="112" t="s">
        <v>39</v>
      </c>
      <c r="H37" s="91">
        <v>43747</v>
      </c>
      <c r="I37" s="361" t="s">
        <v>196</v>
      </c>
      <c r="J37" s="361"/>
      <c r="K37" s="364">
        <f>K34+7</f>
        <v>43755</v>
      </c>
      <c r="L37" s="364">
        <f>K37+15</f>
        <v>43770</v>
      </c>
      <c r="M37" s="364">
        <f>K37+18</f>
        <v>43773</v>
      </c>
    </row>
    <row r="38" spans="1:13" ht="25.5" customHeight="1">
      <c r="A38" s="106" t="s">
        <v>171</v>
      </c>
      <c r="B38" s="107" t="s">
        <v>134</v>
      </c>
      <c r="C38" s="108">
        <v>43749</v>
      </c>
      <c r="D38" s="109" t="s">
        <v>305</v>
      </c>
      <c r="E38" s="109" t="s">
        <v>306</v>
      </c>
      <c r="F38" s="109" t="s">
        <v>8</v>
      </c>
      <c r="G38" s="110" t="s">
        <v>62</v>
      </c>
      <c r="H38" s="90">
        <v>43751</v>
      </c>
      <c r="I38" s="362"/>
      <c r="J38" s="362"/>
      <c r="K38" s="362"/>
      <c r="L38" s="362"/>
      <c r="M38" s="362"/>
    </row>
    <row r="39" spans="1:13" ht="25.5" customHeight="1" thickBot="1">
      <c r="A39" s="76" t="s">
        <v>232</v>
      </c>
      <c r="B39" s="77" t="s">
        <v>349</v>
      </c>
      <c r="C39" s="78">
        <v>43750</v>
      </c>
      <c r="D39" s="79" t="s">
        <v>155</v>
      </c>
      <c r="E39" s="79" t="s">
        <v>156</v>
      </c>
      <c r="F39" s="79" t="s">
        <v>7</v>
      </c>
      <c r="G39" s="113" t="s">
        <v>157</v>
      </c>
      <c r="H39" s="81">
        <v>43752</v>
      </c>
      <c r="I39" s="363"/>
      <c r="J39" s="363"/>
      <c r="K39" s="363"/>
      <c r="L39" s="363"/>
      <c r="M39" s="363"/>
    </row>
    <row r="40" spans="1:13" ht="25.5" customHeight="1">
      <c r="A40" s="111" t="s">
        <v>211</v>
      </c>
      <c r="B40" s="86" t="s">
        <v>397</v>
      </c>
      <c r="C40" s="87">
        <v>43752</v>
      </c>
      <c r="D40" s="88" t="s">
        <v>205</v>
      </c>
      <c r="E40" s="88" t="s">
        <v>206</v>
      </c>
      <c r="F40" s="88" t="s">
        <v>7</v>
      </c>
      <c r="G40" s="112" t="s">
        <v>39</v>
      </c>
      <c r="H40" s="91">
        <v>43754</v>
      </c>
      <c r="I40" s="361" t="s">
        <v>224</v>
      </c>
      <c r="J40" s="361" t="s">
        <v>218</v>
      </c>
      <c r="K40" s="364">
        <f>K37+7</f>
        <v>43762</v>
      </c>
      <c r="L40" s="364">
        <f>K40+15</f>
        <v>43777</v>
      </c>
      <c r="M40" s="364">
        <f>K40+18</f>
        <v>43780</v>
      </c>
    </row>
    <row r="41" spans="1:13" ht="25.5" customHeight="1">
      <c r="A41" s="106" t="s">
        <v>393</v>
      </c>
      <c r="B41" s="107" t="s">
        <v>195</v>
      </c>
      <c r="C41" s="108">
        <v>43756</v>
      </c>
      <c r="D41" s="109" t="s">
        <v>305</v>
      </c>
      <c r="E41" s="109" t="s">
        <v>306</v>
      </c>
      <c r="F41" s="109" t="s">
        <v>8</v>
      </c>
      <c r="G41" s="110" t="s">
        <v>62</v>
      </c>
      <c r="H41" s="90">
        <v>43758</v>
      </c>
      <c r="I41" s="362"/>
      <c r="J41" s="362"/>
      <c r="K41" s="362"/>
      <c r="L41" s="362"/>
      <c r="M41" s="362"/>
    </row>
    <row r="42" spans="1:13" ht="25.5" customHeight="1" thickBot="1">
      <c r="A42" s="76" t="s">
        <v>414</v>
      </c>
      <c r="B42" s="77" t="s">
        <v>435</v>
      </c>
      <c r="C42" s="78">
        <v>43757</v>
      </c>
      <c r="D42" s="79" t="s">
        <v>155</v>
      </c>
      <c r="E42" s="79" t="s">
        <v>156</v>
      </c>
      <c r="F42" s="79" t="s">
        <v>7</v>
      </c>
      <c r="G42" s="113" t="s">
        <v>157</v>
      </c>
      <c r="H42" s="81">
        <v>43759</v>
      </c>
      <c r="I42" s="363"/>
      <c r="J42" s="363"/>
      <c r="K42" s="363"/>
      <c r="L42" s="363"/>
      <c r="M42" s="363"/>
    </row>
    <row r="43" ht="25.5" customHeight="1">
      <c r="L43" s="21"/>
    </row>
    <row r="44" spans="1:13" ht="25.5" customHeight="1">
      <c r="A44" s="10" t="s">
        <v>14</v>
      </c>
      <c r="B44" s="10"/>
      <c r="C44" s="136"/>
      <c r="D44" s="136"/>
      <c r="E44" s="136"/>
      <c r="F44" s="136"/>
      <c r="H44" s="202"/>
      <c r="I44" s="203" t="s">
        <v>15</v>
      </c>
      <c r="J44" s="41" t="s">
        <v>61</v>
      </c>
      <c r="M44" s="137"/>
    </row>
    <row r="45" spans="1:13" ht="25.5" customHeight="1">
      <c r="A45" s="10" t="s">
        <v>16</v>
      </c>
      <c r="B45" s="10"/>
      <c r="C45" s="136"/>
      <c r="D45" s="136"/>
      <c r="E45" s="136"/>
      <c r="F45" s="136"/>
      <c r="H45" s="202"/>
      <c r="I45" s="204" t="s">
        <v>17</v>
      </c>
      <c r="J45" s="29"/>
      <c r="M45" s="137"/>
    </row>
    <row r="46" spans="1:13" ht="25.5" customHeight="1">
      <c r="A46" s="138"/>
      <c r="B46" s="138"/>
      <c r="C46" s="138"/>
      <c r="D46" s="138"/>
      <c r="E46" s="138"/>
      <c r="F46" s="138"/>
      <c r="H46" s="202"/>
      <c r="I46" s="205" t="s">
        <v>449</v>
      </c>
      <c r="J46" s="29"/>
      <c r="M46" s="137"/>
    </row>
    <row r="47" spans="1:13" ht="25.5" customHeight="1">
      <c r="A47" s="37" t="s">
        <v>18</v>
      </c>
      <c r="B47" s="141"/>
      <c r="C47" s="14"/>
      <c r="D47" s="136"/>
      <c r="E47" s="136"/>
      <c r="F47" s="136"/>
      <c r="H47" s="202"/>
      <c r="I47" s="206" t="s">
        <v>450</v>
      </c>
      <c r="J47" s="29"/>
      <c r="M47" s="137"/>
    </row>
    <row r="48" spans="1:13" ht="25.5" customHeight="1">
      <c r="A48" s="38" t="s">
        <v>20</v>
      </c>
      <c r="B48" s="38" t="s">
        <v>21</v>
      </c>
      <c r="C48" s="16"/>
      <c r="D48" s="17"/>
      <c r="E48" s="17"/>
      <c r="F48" s="17"/>
      <c r="H48" s="207" t="s">
        <v>25</v>
      </c>
      <c r="I48" s="208" t="s">
        <v>36</v>
      </c>
      <c r="J48" s="29"/>
      <c r="M48" s="137"/>
    </row>
    <row r="49" spans="1:13" ht="24.75">
      <c r="A49" s="38" t="s">
        <v>23</v>
      </c>
      <c r="B49" s="38" t="s">
        <v>24</v>
      </c>
      <c r="C49" s="16"/>
      <c r="D49" s="19"/>
      <c r="E49" s="19"/>
      <c r="F49" s="19"/>
      <c r="H49" s="207" t="s">
        <v>25</v>
      </c>
      <c r="I49" s="209" t="s">
        <v>37</v>
      </c>
      <c r="J49" s="29"/>
      <c r="M49" s="137"/>
    </row>
    <row r="50" spans="1:13" ht="24.75">
      <c r="A50" s="38" t="s">
        <v>43</v>
      </c>
      <c r="B50" s="38" t="s">
        <v>44</v>
      </c>
      <c r="C50" s="33"/>
      <c r="D50" s="33"/>
      <c r="E50" s="33"/>
      <c r="F50" s="33"/>
      <c r="H50" s="207" t="s">
        <v>25</v>
      </c>
      <c r="I50" s="210" t="s">
        <v>26</v>
      </c>
      <c r="J50" s="29"/>
      <c r="M50" s="137"/>
    </row>
    <row r="51" spans="1:13" ht="24.75">
      <c r="A51" s="38" t="s">
        <v>45</v>
      </c>
      <c r="B51" s="38" t="s">
        <v>46</v>
      </c>
      <c r="C51" s="138"/>
      <c r="D51" s="14"/>
      <c r="E51" s="22"/>
      <c r="F51" s="22"/>
      <c r="H51" s="207" t="s">
        <v>25</v>
      </c>
      <c r="I51" s="210" t="s">
        <v>27</v>
      </c>
      <c r="J51" s="29"/>
      <c r="M51" s="137"/>
    </row>
    <row r="52" spans="1:13" ht="24.75">
      <c r="A52" s="38" t="s">
        <v>47</v>
      </c>
      <c r="B52" s="38" t="s">
        <v>48</v>
      </c>
      <c r="C52" s="138"/>
      <c r="D52" s="16"/>
      <c r="E52" s="24"/>
      <c r="F52" s="24"/>
      <c r="H52" s="207" t="s">
        <v>25</v>
      </c>
      <c r="I52" s="210" t="s">
        <v>451</v>
      </c>
      <c r="J52" s="29"/>
      <c r="M52" s="137"/>
    </row>
    <row r="53" spans="8:9" ht="24.75">
      <c r="H53" s="207" t="s">
        <v>25</v>
      </c>
      <c r="I53" s="210" t="s">
        <v>452</v>
      </c>
    </row>
  </sheetData>
  <sheetProtection/>
  <mergeCells count="71">
    <mergeCell ref="J22:J24"/>
    <mergeCell ref="K22:K24"/>
    <mergeCell ref="L22:L24"/>
    <mergeCell ref="M22:M24"/>
    <mergeCell ref="I25:I27"/>
    <mergeCell ref="J25:J27"/>
    <mergeCell ref="K25:K27"/>
    <mergeCell ref="L25:L27"/>
    <mergeCell ref="M25:M27"/>
    <mergeCell ref="J16:J18"/>
    <mergeCell ref="K16:K18"/>
    <mergeCell ref="L16:L18"/>
    <mergeCell ref="M16:M18"/>
    <mergeCell ref="I19:I21"/>
    <mergeCell ref="J19:J21"/>
    <mergeCell ref="K19:K21"/>
    <mergeCell ref="L19:L21"/>
    <mergeCell ref="M19:M21"/>
    <mergeCell ref="J13:J15"/>
    <mergeCell ref="K13:K15"/>
    <mergeCell ref="L13:L15"/>
    <mergeCell ref="M13:M15"/>
    <mergeCell ref="I28:I30"/>
    <mergeCell ref="J28:J30"/>
    <mergeCell ref="K28:K30"/>
    <mergeCell ref="L28:L30"/>
    <mergeCell ref="M28:M30"/>
    <mergeCell ref="I16:I18"/>
    <mergeCell ref="L10:L12"/>
    <mergeCell ref="M10:M12"/>
    <mergeCell ref="G5:G6"/>
    <mergeCell ref="H5:H6"/>
    <mergeCell ref="I5:I6"/>
    <mergeCell ref="J5:J6"/>
    <mergeCell ref="K5:K6"/>
    <mergeCell ref="J7:J9"/>
    <mergeCell ref="A5:A6"/>
    <mergeCell ref="B5:B6"/>
    <mergeCell ref="C5:C6"/>
    <mergeCell ref="D5:D6"/>
    <mergeCell ref="E5:E6"/>
    <mergeCell ref="I31:I33"/>
    <mergeCell ref="F5:F6"/>
    <mergeCell ref="I13:I15"/>
    <mergeCell ref="I22:I24"/>
    <mergeCell ref="M31:M33"/>
    <mergeCell ref="I34:I36"/>
    <mergeCell ref="J34:J36"/>
    <mergeCell ref="K34:K36"/>
    <mergeCell ref="L34:L36"/>
    <mergeCell ref="M34:M36"/>
    <mergeCell ref="M40:M42"/>
    <mergeCell ref="I7:I9"/>
    <mergeCell ref="K7:K9"/>
    <mergeCell ref="L7:L9"/>
    <mergeCell ref="M7:M9"/>
    <mergeCell ref="I37:I39"/>
    <mergeCell ref="J37:J39"/>
    <mergeCell ref="K37:K39"/>
    <mergeCell ref="L37:L39"/>
    <mergeCell ref="M37:M39"/>
    <mergeCell ref="I40:I42"/>
    <mergeCell ref="J40:J42"/>
    <mergeCell ref="K40:K42"/>
    <mergeCell ref="L40:L42"/>
    <mergeCell ref="I10:I12"/>
    <mergeCell ref="J10:J12"/>
    <mergeCell ref="J31:J33"/>
    <mergeCell ref="K31:K33"/>
    <mergeCell ref="L31:L33"/>
    <mergeCell ref="K10:K12"/>
  </mergeCells>
  <hyperlinks>
    <hyperlink ref="B48" r:id="rId1" display="https://www.one-line.com/en/vessels "/>
    <hyperlink ref="B49" r:id="rId2" display="https://ecomm.one-line.com/ecom/CUP_HOM_3005.do?sessLocale=en"/>
    <hyperlink ref="B51" r:id="rId3" display="https://vn.one-line.com/standard-page/demurrage-and-detention-free-time-and-charges"/>
    <hyperlink ref="B52" r:id="rId4" display="https://vn.one-line.com/standard-page/local-charges-and-tariff"/>
    <hyperlink ref="I51" r:id="rId5" display="mailto:vn.sgn.exdoc@one-line.com"/>
    <hyperlink ref="I50" r:id="rId6" display="mailto:vn.sgn.ofs.si@one-line.com"/>
  </hyperlinks>
  <printOptions horizontalCentered="1"/>
  <pageMargins left="0" right="0" top="0.75" bottom="0" header="0" footer="0"/>
  <pageSetup fitToHeight="1" fitToWidth="1" horizontalDpi="600" verticalDpi="600" orientation="landscape" paperSize="9" scale="38" r:id="rId8"/>
  <drawing r:id="rId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view="pageBreakPreview" zoomScale="50" zoomScaleNormal="55" zoomScaleSheetLayoutView="50" zoomScalePageLayoutView="0" workbookViewId="0" topLeftCell="A9">
      <selection activeCell="K11" sqref="K11"/>
    </sheetView>
  </sheetViews>
  <sheetFormatPr defaultColWidth="9.140625" defaultRowHeight="15"/>
  <cols>
    <col min="1" max="1" width="46.140625" style="0" customWidth="1"/>
    <col min="2" max="2" width="13.8515625" style="0" customWidth="1"/>
    <col min="3" max="3" width="21.421875" style="0" customWidth="1"/>
    <col min="4" max="4" width="23.7109375" style="0" customWidth="1"/>
    <col min="5" max="5" width="22.140625" style="0" customWidth="1"/>
    <col min="6" max="6" width="22.7109375" style="0" customWidth="1"/>
    <col min="7" max="7" width="22.8515625" style="0" customWidth="1"/>
    <col min="8" max="8" width="22.57421875" style="0" customWidth="1"/>
    <col min="9" max="9" width="34.421875" style="0" customWidth="1"/>
    <col min="10" max="10" width="22.8515625" style="0" customWidth="1"/>
  </cols>
  <sheetData>
    <row r="1" spans="1:10" ht="18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H2" s="1"/>
      <c r="I2" s="168" t="s">
        <v>392</v>
      </c>
      <c r="J2" s="1"/>
    </row>
    <row r="3" spans="1:10" ht="39" customHeight="1">
      <c r="A3" s="2"/>
      <c r="B3" s="2"/>
      <c r="C3" s="3"/>
      <c r="D3" s="39" t="s">
        <v>81</v>
      </c>
      <c r="E3" s="3"/>
      <c r="F3" s="3"/>
      <c r="G3" s="3"/>
      <c r="H3" s="3"/>
      <c r="I3" s="3"/>
      <c r="J3" s="3"/>
    </row>
    <row r="4" spans="1:10" ht="21" customHeight="1" thickBot="1">
      <c r="A4" s="2"/>
      <c r="B4" s="2"/>
      <c r="C4" s="5"/>
      <c r="D4" s="5"/>
      <c r="E4" s="7"/>
      <c r="F4" s="7"/>
      <c r="G4" s="7"/>
      <c r="H4" s="7" t="s">
        <v>255</v>
      </c>
      <c r="I4" s="7"/>
      <c r="J4" s="7"/>
    </row>
    <row r="5" spans="1:10" ht="47.25" customHeight="1">
      <c r="A5" s="365" t="s">
        <v>51</v>
      </c>
      <c r="B5" s="319" t="s">
        <v>13</v>
      </c>
      <c r="C5" s="321" t="s">
        <v>0</v>
      </c>
      <c r="D5" s="323" t="s">
        <v>1</v>
      </c>
      <c r="E5" s="325" t="s">
        <v>2</v>
      </c>
      <c r="F5" s="325" t="s">
        <v>3</v>
      </c>
      <c r="G5" s="307" t="s">
        <v>10</v>
      </c>
      <c r="H5" s="321" t="s">
        <v>310</v>
      </c>
      <c r="I5" s="305" t="s">
        <v>4</v>
      </c>
      <c r="J5" s="128" t="s">
        <v>54</v>
      </c>
    </row>
    <row r="6" spans="1:10" ht="29.25" customHeight="1" thickBot="1">
      <c r="A6" s="366"/>
      <c r="B6" s="344"/>
      <c r="C6" s="345"/>
      <c r="D6" s="324"/>
      <c r="E6" s="326"/>
      <c r="F6" s="326"/>
      <c r="G6" s="308"/>
      <c r="H6" s="322"/>
      <c r="I6" s="367"/>
      <c r="J6" s="129" t="s">
        <v>82</v>
      </c>
    </row>
    <row r="7" spans="1:10" ht="25.5" customHeight="1">
      <c r="A7" s="70" t="s">
        <v>393</v>
      </c>
      <c r="B7" s="145" t="s">
        <v>34</v>
      </c>
      <c r="C7" s="72">
        <v>43686</v>
      </c>
      <c r="D7" s="88" t="s">
        <v>305</v>
      </c>
      <c r="E7" s="88" t="s">
        <v>306</v>
      </c>
      <c r="F7" s="73" t="s">
        <v>8</v>
      </c>
      <c r="G7" s="74" t="s">
        <v>62</v>
      </c>
      <c r="H7" s="90">
        <f>C7+8</f>
        <v>43694</v>
      </c>
      <c r="I7" s="361" t="s">
        <v>70</v>
      </c>
      <c r="J7" s="262">
        <f>H8+10</f>
        <v>43705</v>
      </c>
    </row>
    <row r="8" spans="1:10" ht="25.5" customHeight="1" thickBot="1">
      <c r="A8" s="76" t="s">
        <v>213</v>
      </c>
      <c r="B8" s="150" t="s">
        <v>308</v>
      </c>
      <c r="C8" s="78">
        <v>43689</v>
      </c>
      <c r="D8" s="79" t="s">
        <v>205</v>
      </c>
      <c r="E8" s="79" t="s">
        <v>206</v>
      </c>
      <c r="F8" s="79" t="s">
        <v>7</v>
      </c>
      <c r="G8" s="113" t="s">
        <v>39</v>
      </c>
      <c r="H8" s="81">
        <f>C8+6</f>
        <v>43695</v>
      </c>
      <c r="I8" s="363"/>
      <c r="J8" s="363"/>
    </row>
    <row r="9" spans="1:10" ht="25.5" customHeight="1">
      <c r="A9" s="111" t="s">
        <v>159</v>
      </c>
      <c r="B9" s="148" t="s">
        <v>139</v>
      </c>
      <c r="C9" s="87">
        <v>43693</v>
      </c>
      <c r="D9" s="88" t="s">
        <v>305</v>
      </c>
      <c r="E9" s="88" t="s">
        <v>306</v>
      </c>
      <c r="F9" s="88" t="s">
        <v>8</v>
      </c>
      <c r="G9" s="149" t="s">
        <v>62</v>
      </c>
      <c r="H9" s="91">
        <f>C9+8</f>
        <v>43701</v>
      </c>
      <c r="I9" s="361" t="s">
        <v>70</v>
      </c>
      <c r="J9" s="262">
        <f>H10+10</f>
        <v>43712</v>
      </c>
    </row>
    <row r="10" spans="1:10" ht="25.5" customHeight="1" thickBot="1">
      <c r="A10" s="76" t="s">
        <v>214</v>
      </c>
      <c r="B10" s="150" t="s">
        <v>173</v>
      </c>
      <c r="C10" s="78">
        <v>43696</v>
      </c>
      <c r="D10" s="79" t="s">
        <v>205</v>
      </c>
      <c r="E10" s="79" t="s">
        <v>206</v>
      </c>
      <c r="F10" s="79" t="s">
        <v>7</v>
      </c>
      <c r="G10" s="113" t="s">
        <v>39</v>
      </c>
      <c r="H10" s="81">
        <f>C10+6</f>
        <v>43702</v>
      </c>
      <c r="I10" s="363"/>
      <c r="J10" s="363"/>
    </row>
    <row r="11" spans="1:10" ht="25.5" customHeight="1">
      <c r="A11" s="111" t="s">
        <v>202</v>
      </c>
      <c r="B11" s="148" t="s">
        <v>194</v>
      </c>
      <c r="C11" s="87">
        <v>43700</v>
      </c>
      <c r="D11" s="88" t="s">
        <v>305</v>
      </c>
      <c r="E11" s="88" t="s">
        <v>306</v>
      </c>
      <c r="F11" s="88" t="s">
        <v>8</v>
      </c>
      <c r="G11" s="149" t="s">
        <v>62</v>
      </c>
      <c r="H11" s="91">
        <f>C11+8</f>
        <v>43708</v>
      </c>
      <c r="I11" s="361" t="s">
        <v>70</v>
      </c>
      <c r="J11" s="262">
        <f>H12+10</f>
        <v>43719</v>
      </c>
    </row>
    <row r="12" spans="1:10" ht="25.5" customHeight="1" thickBot="1">
      <c r="A12" s="76" t="s">
        <v>207</v>
      </c>
      <c r="B12" s="151" t="s">
        <v>309</v>
      </c>
      <c r="C12" s="78">
        <v>43703</v>
      </c>
      <c r="D12" s="79" t="s">
        <v>205</v>
      </c>
      <c r="E12" s="79" t="s">
        <v>206</v>
      </c>
      <c r="F12" s="79" t="s">
        <v>7</v>
      </c>
      <c r="G12" s="113" t="s">
        <v>39</v>
      </c>
      <c r="H12" s="81">
        <f>C12+6</f>
        <v>43709</v>
      </c>
      <c r="I12" s="363"/>
      <c r="J12" s="363"/>
    </row>
    <row r="13" spans="1:10" ht="25.5" customHeight="1">
      <c r="A13" s="111" t="s">
        <v>172</v>
      </c>
      <c r="B13" s="148" t="s">
        <v>34</v>
      </c>
      <c r="C13" s="87">
        <v>43707</v>
      </c>
      <c r="D13" s="88" t="s">
        <v>305</v>
      </c>
      <c r="E13" s="88" t="s">
        <v>306</v>
      </c>
      <c r="F13" s="88" t="s">
        <v>8</v>
      </c>
      <c r="G13" s="149" t="s">
        <v>62</v>
      </c>
      <c r="H13" s="91">
        <f>C13+8</f>
        <v>43715</v>
      </c>
      <c r="I13" s="361" t="s">
        <v>70</v>
      </c>
      <c r="J13" s="262">
        <f>H14+10</f>
        <v>43726</v>
      </c>
    </row>
    <row r="14" spans="1:10" ht="25.5" customHeight="1" thickBot="1">
      <c r="A14" s="76" t="s">
        <v>257</v>
      </c>
      <c r="B14" s="150" t="s">
        <v>320</v>
      </c>
      <c r="C14" s="78">
        <v>43710</v>
      </c>
      <c r="D14" s="79" t="s">
        <v>205</v>
      </c>
      <c r="E14" s="79" t="s">
        <v>206</v>
      </c>
      <c r="F14" s="79" t="s">
        <v>7</v>
      </c>
      <c r="G14" s="113" t="s">
        <v>39</v>
      </c>
      <c r="H14" s="81">
        <f>C14+6</f>
        <v>43716</v>
      </c>
      <c r="I14" s="363"/>
      <c r="J14" s="363"/>
    </row>
    <row r="15" spans="1:10" ht="25.5" customHeight="1">
      <c r="A15" s="111" t="s">
        <v>203</v>
      </c>
      <c r="B15" s="148" t="s">
        <v>135</v>
      </c>
      <c r="C15" s="87">
        <v>43714</v>
      </c>
      <c r="D15" s="88" t="s">
        <v>305</v>
      </c>
      <c r="E15" s="88" t="s">
        <v>306</v>
      </c>
      <c r="F15" s="88" t="s">
        <v>8</v>
      </c>
      <c r="G15" s="149" t="s">
        <v>62</v>
      </c>
      <c r="H15" s="91">
        <f>C15+8</f>
        <v>43722</v>
      </c>
      <c r="I15" s="361" t="s">
        <v>70</v>
      </c>
      <c r="J15" s="262">
        <f>H16+10</f>
        <v>43733</v>
      </c>
    </row>
    <row r="16" spans="1:10" ht="25.5" customHeight="1" thickBot="1">
      <c r="A16" s="76" t="s">
        <v>208</v>
      </c>
      <c r="B16" s="150" t="s">
        <v>160</v>
      </c>
      <c r="C16" s="78">
        <v>43717</v>
      </c>
      <c r="D16" s="79" t="s">
        <v>205</v>
      </c>
      <c r="E16" s="79" t="s">
        <v>206</v>
      </c>
      <c r="F16" s="79" t="s">
        <v>7</v>
      </c>
      <c r="G16" s="113" t="s">
        <v>39</v>
      </c>
      <c r="H16" s="81">
        <f>C16+6</f>
        <v>43723</v>
      </c>
      <c r="I16" s="363"/>
      <c r="J16" s="363"/>
    </row>
    <row r="17" spans="1:10" ht="25.5" customHeight="1">
      <c r="A17" s="111" t="s">
        <v>196</v>
      </c>
      <c r="B17" s="86"/>
      <c r="C17" s="87">
        <v>43721</v>
      </c>
      <c r="D17" s="88" t="s">
        <v>305</v>
      </c>
      <c r="E17" s="88" t="s">
        <v>306</v>
      </c>
      <c r="F17" s="88" t="s">
        <v>8</v>
      </c>
      <c r="G17" s="112" t="s">
        <v>62</v>
      </c>
      <c r="H17" s="91">
        <f>C17+8</f>
        <v>43729</v>
      </c>
      <c r="I17" s="361" t="s">
        <v>70</v>
      </c>
      <c r="J17" s="262">
        <f>H18+10</f>
        <v>43740</v>
      </c>
    </row>
    <row r="18" spans="1:10" ht="25.5" customHeight="1" thickBot="1">
      <c r="A18" s="76" t="s">
        <v>215</v>
      </c>
      <c r="B18" s="77" t="s">
        <v>321</v>
      </c>
      <c r="C18" s="78">
        <v>43724</v>
      </c>
      <c r="D18" s="79" t="s">
        <v>205</v>
      </c>
      <c r="E18" s="79" t="s">
        <v>206</v>
      </c>
      <c r="F18" s="79" t="s">
        <v>7</v>
      </c>
      <c r="G18" s="113" t="s">
        <v>39</v>
      </c>
      <c r="H18" s="81">
        <f>C18+6</f>
        <v>43730</v>
      </c>
      <c r="I18" s="363"/>
      <c r="J18" s="363"/>
    </row>
    <row r="19" spans="1:10" ht="25.5" customHeight="1">
      <c r="A19" s="111" t="s">
        <v>394</v>
      </c>
      <c r="B19" s="86" t="s">
        <v>150</v>
      </c>
      <c r="C19" s="87">
        <v>43728</v>
      </c>
      <c r="D19" s="88" t="s">
        <v>305</v>
      </c>
      <c r="E19" s="88" t="s">
        <v>306</v>
      </c>
      <c r="F19" s="88" t="s">
        <v>8</v>
      </c>
      <c r="G19" s="112" t="s">
        <v>62</v>
      </c>
      <c r="H19" s="91">
        <f>C19+8</f>
        <v>43736</v>
      </c>
      <c r="I19" s="361" t="s">
        <v>70</v>
      </c>
      <c r="J19" s="262">
        <f>H20+10</f>
        <v>43747</v>
      </c>
    </row>
    <row r="20" spans="1:10" ht="25.5" customHeight="1" thickBot="1">
      <c r="A20" s="76" t="s">
        <v>204</v>
      </c>
      <c r="B20" s="77" t="s">
        <v>258</v>
      </c>
      <c r="C20" s="78">
        <v>43731</v>
      </c>
      <c r="D20" s="79" t="s">
        <v>205</v>
      </c>
      <c r="E20" s="79" t="s">
        <v>206</v>
      </c>
      <c r="F20" s="79" t="s">
        <v>7</v>
      </c>
      <c r="G20" s="113" t="s">
        <v>39</v>
      </c>
      <c r="H20" s="81">
        <f>C20+6</f>
        <v>43737</v>
      </c>
      <c r="I20" s="363"/>
      <c r="J20" s="363"/>
    </row>
    <row r="21" spans="1:10" ht="25.5" customHeight="1">
      <c r="A21" s="111" t="s">
        <v>216</v>
      </c>
      <c r="B21" s="86" t="s">
        <v>134</v>
      </c>
      <c r="C21" s="87">
        <v>43735</v>
      </c>
      <c r="D21" s="88" t="s">
        <v>305</v>
      </c>
      <c r="E21" s="88" t="s">
        <v>306</v>
      </c>
      <c r="F21" s="88" t="s">
        <v>8</v>
      </c>
      <c r="G21" s="112" t="s">
        <v>62</v>
      </c>
      <c r="H21" s="91">
        <f>C21+8</f>
        <v>43743</v>
      </c>
      <c r="I21" s="361" t="s">
        <v>70</v>
      </c>
      <c r="J21" s="262">
        <f>H22+10</f>
        <v>43754</v>
      </c>
    </row>
    <row r="22" spans="1:10" ht="25.5" customHeight="1" thickBot="1">
      <c r="A22" s="76" t="s">
        <v>209</v>
      </c>
      <c r="B22" s="77" t="s">
        <v>322</v>
      </c>
      <c r="C22" s="78">
        <v>43738</v>
      </c>
      <c r="D22" s="79" t="s">
        <v>205</v>
      </c>
      <c r="E22" s="79" t="s">
        <v>206</v>
      </c>
      <c r="F22" s="79" t="s">
        <v>7</v>
      </c>
      <c r="G22" s="113" t="s">
        <v>39</v>
      </c>
      <c r="H22" s="81">
        <f>C22+6</f>
        <v>43744</v>
      </c>
      <c r="I22" s="363"/>
      <c r="J22" s="363"/>
    </row>
    <row r="23" spans="1:10" ht="25.5" customHeight="1">
      <c r="A23" s="111" t="s">
        <v>395</v>
      </c>
      <c r="B23" s="86" t="s">
        <v>272</v>
      </c>
      <c r="C23" s="87">
        <v>43742</v>
      </c>
      <c r="D23" s="88" t="s">
        <v>305</v>
      </c>
      <c r="E23" s="88" t="s">
        <v>306</v>
      </c>
      <c r="F23" s="88" t="s">
        <v>8</v>
      </c>
      <c r="G23" s="112" t="s">
        <v>62</v>
      </c>
      <c r="H23" s="91">
        <f>C23+8</f>
        <v>43750</v>
      </c>
      <c r="I23" s="361" t="s">
        <v>70</v>
      </c>
      <c r="J23" s="262">
        <f>H24+10</f>
        <v>43761</v>
      </c>
    </row>
    <row r="24" spans="1:10" ht="25.5" customHeight="1" thickBot="1">
      <c r="A24" s="76" t="s">
        <v>210</v>
      </c>
      <c r="B24" s="77" t="s">
        <v>396</v>
      </c>
      <c r="C24" s="78">
        <v>43745</v>
      </c>
      <c r="D24" s="79" t="s">
        <v>205</v>
      </c>
      <c r="E24" s="79" t="s">
        <v>206</v>
      </c>
      <c r="F24" s="79" t="s">
        <v>7</v>
      </c>
      <c r="G24" s="113" t="s">
        <v>39</v>
      </c>
      <c r="H24" s="81">
        <f>C24+6</f>
        <v>43751</v>
      </c>
      <c r="I24" s="363"/>
      <c r="J24" s="363"/>
    </row>
    <row r="25" spans="1:10" ht="25.5" customHeight="1">
      <c r="A25" s="111" t="s">
        <v>171</v>
      </c>
      <c r="B25" s="86" t="s">
        <v>134</v>
      </c>
      <c r="C25" s="87">
        <v>43749</v>
      </c>
      <c r="D25" s="88" t="s">
        <v>305</v>
      </c>
      <c r="E25" s="88" t="s">
        <v>306</v>
      </c>
      <c r="F25" s="88" t="s">
        <v>8</v>
      </c>
      <c r="G25" s="112" t="s">
        <v>62</v>
      </c>
      <c r="H25" s="91">
        <f>C25+8</f>
        <v>43757</v>
      </c>
      <c r="I25" s="361" t="s">
        <v>70</v>
      </c>
      <c r="J25" s="262">
        <f>H26+10</f>
        <v>43768</v>
      </c>
    </row>
    <row r="26" spans="1:10" ht="25.5" customHeight="1" thickBot="1">
      <c r="A26" s="76" t="s">
        <v>211</v>
      </c>
      <c r="B26" s="77" t="s">
        <v>397</v>
      </c>
      <c r="C26" s="78">
        <v>43752</v>
      </c>
      <c r="D26" s="79" t="s">
        <v>205</v>
      </c>
      <c r="E26" s="79" t="s">
        <v>206</v>
      </c>
      <c r="F26" s="79" t="s">
        <v>7</v>
      </c>
      <c r="G26" s="113" t="s">
        <v>39</v>
      </c>
      <c r="H26" s="81">
        <f>C26+6</f>
        <v>43758</v>
      </c>
      <c r="I26" s="363"/>
      <c r="J26" s="363"/>
    </row>
    <row r="27" spans="1:10" ht="25.5" customHeight="1">
      <c r="A27" s="111" t="s">
        <v>393</v>
      </c>
      <c r="B27" s="86" t="s">
        <v>195</v>
      </c>
      <c r="C27" s="87">
        <v>43756</v>
      </c>
      <c r="D27" s="88" t="s">
        <v>305</v>
      </c>
      <c r="E27" s="88" t="s">
        <v>306</v>
      </c>
      <c r="F27" s="88" t="s">
        <v>8</v>
      </c>
      <c r="G27" s="112" t="s">
        <v>62</v>
      </c>
      <c r="H27" s="91">
        <f>C27+8</f>
        <v>43764</v>
      </c>
      <c r="I27" s="361" t="s">
        <v>70</v>
      </c>
      <c r="J27" s="262">
        <f>H28+10</f>
        <v>43775</v>
      </c>
    </row>
    <row r="28" spans="1:10" ht="25.5" customHeight="1" thickBot="1">
      <c r="A28" s="76" t="s">
        <v>212</v>
      </c>
      <c r="B28" s="77" t="s">
        <v>398</v>
      </c>
      <c r="C28" s="78">
        <v>43759</v>
      </c>
      <c r="D28" s="79" t="s">
        <v>205</v>
      </c>
      <c r="E28" s="79" t="s">
        <v>206</v>
      </c>
      <c r="F28" s="79" t="s">
        <v>7</v>
      </c>
      <c r="G28" s="113" t="s">
        <v>39</v>
      </c>
      <c r="H28" s="81">
        <f>C28+6</f>
        <v>43765</v>
      </c>
      <c r="I28" s="363"/>
      <c r="J28" s="363"/>
    </row>
    <row r="29" spans="1:10" ht="25.5" customHeight="1">
      <c r="A29" s="111" t="s">
        <v>159</v>
      </c>
      <c r="B29" s="86" t="s">
        <v>194</v>
      </c>
      <c r="C29" s="87">
        <v>43763</v>
      </c>
      <c r="D29" s="88" t="s">
        <v>305</v>
      </c>
      <c r="E29" s="88" t="s">
        <v>306</v>
      </c>
      <c r="F29" s="88" t="s">
        <v>8</v>
      </c>
      <c r="G29" s="112" t="s">
        <v>62</v>
      </c>
      <c r="H29" s="91">
        <f>C29+8</f>
        <v>43771</v>
      </c>
      <c r="I29" s="361" t="s">
        <v>70</v>
      </c>
      <c r="J29" s="262">
        <f>H30+10</f>
        <v>43782</v>
      </c>
    </row>
    <row r="30" spans="1:10" ht="25.5" customHeight="1" thickBot="1">
      <c r="A30" s="76" t="s">
        <v>213</v>
      </c>
      <c r="B30" s="77" t="s">
        <v>399</v>
      </c>
      <c r="C30" s="78">
        <v>43766</v>
      </c>
      <c r="D30" s="79" t="s">
        <v>205</v>
      </c>
      <c r="E30" s="79" t="s">
        <v>206</v>
      </c>
      <c r="F30" s="79" t="s">
        <v>7</v>
      </c>
      <c r="G30" s="113" t="s">
        <v>39</v>
      </c>
      <c r="H30" s="81">
        <f>C30+6</f>
        <v>43772</v>
      </c>
      <c r="I30" s="363"/>
      <c r="J30" s="363"/>
    </row>
    <row r="31" ht="19.5">
      <c r="J31" s="21"/>
    </row>
    <row r="32" spans="1:8" ht="19.5">
      <c r="A32" s="10" t="s">
        <v>14</v>
      </c>
      <c r="B32" s="10"/>
      <c r="C32" s="136"/>
      <c r="D32" s="136"/>
      <c r="E32" s="136"/>
      <c r="F32" s="202"/>
      <c r="G32" s="203" t="s">
        <v>15</v>
      </c>
      <c r="H32" s="41" t="s">
        <v>61</v>
      </c>
    </row>
    <row r="33" spans="1:8" ht="19.5">
      <c r="A33" s="10" t="s">
        <v>16</v>
      </c>
      <c r="B33" s="10"/>
      <c r="C33" s="136"/>
      <c r="D33" s="136"/>
      <c r="E33" s="136"/>
      <c r="F33" s="202"/>
      <c r="G33" s="204" t="s">
        <v>17</v>
      </c>
      <c r="H33" s="29"/>
    </row>
    <row r="34" spans="1:8" ht="20.25">
      <c r="A34" s="138"/>
      <c r="B34" s="138"/>
      <c r="C34" s="138"/>
      <c r="D34" s="138"/>
      <c r="E34" s="138"/>
      <c r="F34" s="202"/>
      <c r="G34" s="205" t="s">
        <v>449</v>
      </c>
      <c r="H34" s="29"/>
    </row>
    <row r="35" spans="1:8" ht="20.25">
      <c r="A35" s="37" t="s">
        <v>18</v>
      </c>
      <c r="B35" s="141"/>
      <c r="C35" s="14"/>
      <c r="D35" s="136"/>
      <c r="E35" s="136"/>
      <c r="F35" s="202"/>
      <c r="G35" s="206" t="s">
        <v>450</v>
      </c>
      <c r="H35" s="29"/>
    </row>
    <row r="36" spans="1:8" ht="24.75">
      <c r="A36" s="38" t="s">
        <v>20</v>
      </c>
      <c r="B36" s="38" t="s">
        <v>21</v>
      </c>
      <c r="C36" s="16"/>
      <c r="D36" s="17"/>
      <c r="E36" s="17"/>
      <c r="F36" s="207" t="s">
        <v>25</v>
      </c>
      <c r="G36" s="208" t="s">
        <v>36</v>
      </c>
      <c r="H36" s="29"/>
    </row>
    <row r="37" spans="1:8" ht="24.75">
      <c r="A37" s="38" t="s">
        <v>23</v>
      </c>
      <c r="B37" s="38" t="s">
        <v>24</v>
      </c>
      <c r="C37" s="16"/>
      <c r="D37" s="19"/>
      <c r="E37" s="19"/>
      <c r="F37" s="207" t="s">
        <v>25</v>
      </c>
      <c r="G37" s="209" t="s">
        <v>37</v>
      </c>
      <c r="H37" s="29"/>
    </row>
    <row r="38" spans="1:8" ht="24.75">
      <c r="A38" s="38" t="s">
        <v>43</v>
      </c>
      <c r="B38" s="38" t="s">
        <v>44</v>
      </c>
      <c r="C38" s="33"/>
      <c r="D38" s="33"/>
      <c r="E38" s="33"/>
      <c r="F38" s="207" t="s">
        <v>25</v>
      </c>
      <c r="G38" s="210" t="s">
        <v>26</v>
      </c>
      <c r="H38" s="29"/>
    </row>
    <row r="39" spans="1:8" ht="24.75">
      <c r="A39" s="38" t="s">
        <v>45</v>
      </c>
      <c r="B39" s="38" t="s">
        <v>46</v>
      </c>
      <c r="C39" s="138"/>
      <c r="D39" s="14"/>
      <c r="E39" s="22"/>
      <c r="F39" s="207" t="s">
        <v>25</v>
      </c>
      <c r="G39" s="210" t="s">
        <v>27</v>
      </c>
      <c r="H39" s="29"/>
    </row>
    <row r="40" spans="1:8" ht="24.75">
      <c r="A40" s="38" t="s">
        <v>47</v>
      </c>
      <c r="B40" s="38" t="s">
        <v>48</v>
      </c>
      <c r="C40" s="138"/>
      <c r="D40" s="16"/>
      <c r="E40" s="24"/>
      <c r="F40" s="207" t="s">
        <v>25</v>
      </c>
      <c r="G40" s="210" t="s">
        <v>451</v>
      </c>
      <c r="H40" s="29"/>
    </row>
    <row r="41" spans="6:7" ht="24.75">
      <c r="F41" s="207" t="s">
        <v>25</v>
      </c>
      <c r="G41" s="210" t="s">
        <v>452</v>
      </c>
    </row>
  </sheetData>
  <sheetProtection/>
  <mergeCells count="33">
    <mergeCell ref="H5:H6"/>
    <mergeCell ref="I27:I28"/>
    <mergeCell ref="I23:I24"/>
    <mergeCell ref="I13:I14"/>
    <mergeCell ref="I15:I16"/>
    <mergeCell ref="I17:I18"/>
    <mergeCell ref="I21:I22"/>
    <mergeCell ref="I7:I8"/>
    <mergeCell ref="I9:I10"/>
    <mergeCell ref="A5:A6"/>
    <mergeCell ref="B5:B6"/>
    <mergeCell ref="C5:C6"/>
    <mergeCell ref="G5:G6"/>
    <mergeCell ref="I5:I6"/>
    <mergeCell ref="J17:J18"/>
    <mergeCell ref="I11:I12"/>
    <mergeCell ref="D5:D6"/>
    <mergeCell ref="E5:E6"/>
    <mergeCell ref="F5:F6"/>
    <mergeCell ref="I29:I30"/>
    <mergeCell ref="I25:I26"/>
    <mergeCell ref="J21:J22"/>
    <mergeCell ref="J23:J24"/>
    <mergeCell ref="J29:J30"/>
    <mergeCell ref="J25:J26"/>
    <mergeCell ref="J27:J28"/>
    <mergeCell ref="J7:J8"/>
    <mergeCell ref="J9:J10"/>
    <mergeCell ref="J11:J12"/>
    <mergeCell ref="I19:I20"/>
    <mergeCell ref="J13:J14"/>
    <mergeCell ref="J15:J16"/>
    <mergeCell ref="J19:J20"/>
  </mergeCells>
  <hyperlinks>
    <hyperlink ref="B36" r:id="rId1" display="https://www.one-line.com/en/vessels "/>
    <hyperlink ref="B37" r:id="rId2" display="https://ecomm.one-line.com/ecom/CUP_HOM_3005.do?sessLocale=en"/>
    <hyperlink ref="B39" r:id="rId3" display="https://vn.one-line.com/standard-page/demurrage-and-detention-free-time-and-charges"/>
    <hyperlink ref="B40" r:id="rId4" display="https://vn.one-line.com/standard-page/local-charges-and-tariff"/>
    <hyperlink ref="G39" r:id="rId5" display="mailto:vn.sgn.exdoc@one-line.com"/>
    <hyperlink ref="G38" r:id="rId6" display="mailto:vn.sgn.ofs.si@one-line.com"/>
  </hyperlinks>
  <printOptions horizontalCentered="1"/>
  <pageMargins left="0" right="0" top="0.75" bottom="0" header="0" footer="0"/>
  <pageSetup fitToHeight="1" fitToWidth="1" horizontalDpi="600" verticalDpi="600" orientation="landscape" paperSize="9" scale="50" r:id="rId8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view="pageBreakPreview" zoomScale="50" zoomScaleNormal="55" zoomScaleSheetLayoutView="50" zoomScalePageLayoutView="0" workbookViewId="0" topLeftCell="A9">
      <selection activeCell="A27" sqref="A27:B30"/>
    </sheetView>
  </sheetViews>
  <sheetFormatPr defaultColWidth="9.140625" defaultRowHeight="15"/>
  <cols>
    <col min="1" max="1" width="46.140625" style="0" customWidth="1"/>
    <col min="2" max="2" width="13.8515625" style="0" customWidth="1"/>
    <col min="3" max="3" width="21.421875" style="0" customWidth="1"/>
    <col min="4" max="4" width="23.7109375" style="0" customWidth="1"/>
    <col min="5" max="5" width="22.140625" style="0" customWidth="1"/>
    <col min="6" max="6" width="22.7109375" style="0" customWidth="1"/>
    <col min="7" max="7" width="22.8515625" style="0" customWidth="1"/>
    <col min="8" max="8" width="22.57421875" style="0" customWidth="1"/>
    <col min="9" max="9" width="34.421875" style="0" customWidth="1"/>
    <col min="10" max="10" width="19.8515625" style="0" customWidth="1"/>
  </cols>
  <sheetData>
    <row r="1" spans="1:10" ht="18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H2" s="1"/>
      <c r="I2" s="168" t="s">
        <v>392</v>
      </c>
      <c r="J2" s="1"/>
    </row>
    <row r="3" spans="1:10" ht="39" customHeight="1">
      <c r="A3" s="2"/>
      <c r="B3" s="2"/>
      <c r="C3" s="3"/>
      <c r="D3" s="176" t="s">
        <v>253</v>
      </c>
      <c r="E3" s="3"/>
      <c r="F3" s="3"/>
      <c r="G3" s="3"/>
      <c r="H3" s="3"/>
      <c r="I3" s="3"/>
      <c r="J3" s="3"/>
    </row>
    <row r="4" spans="1:10" ht="21" customHeight="1" thickBot="1">
      <c r="A4" s="2"/>
      <c r="B4" s="2"/>
      <c r="C4" s="5"/>
      <c r="D4" s="5"/>
      <c r="E4" s="7"/>
      <c r="F4" s="7"/>
      <c r="G4" s="7"/>
      <c r="H4" s="7"/>
      <c r="I4" s="7"/>
      <c r="J4" s="7"/>
    </row>
    <row r="5" spans="1:10" ht="47.25" customHeight="1">
      <c r="A5" s="365" t="s">
        <v>51</v>
      </c>
      <c r="B5" s="319" t="s">
        <v>13</v>
      </c>
      <c r="C5" s="321" t="s">
        <v>0</v>
      </c>
      <c r="D5" s="323" t="s">
        <v>1</v>
      </c>
      <c r="E5" s="325" t="s">
        <v>2</v>
      </c>
      <c r="F5" s="325" t="s">
        <v>3</v>
      </c>
      <c r="G5" s="307" t="s">
        <v>10</v>
      </c>
      <c r="H5" s="321" t="s">
        <v>9</v>
      </c>
      <c r="I5" s="305" t="s">
        <v>4</v>
      </c>
      <c r="J5" s="167" t="s">
        <v>244</v>
      </c>
    </row>
    <row r="6" spans="1:10" ht="29.25" customHeight="1" thickBot="1">
      <c r="A6" s="366"/>
      <c r="B6" s="344"/>
      <c r="C6" s="345"/>
      <c r="D6" s="324"/>
      <c r="E6" s="326"/>
      <c r="F6" s="326"/>
      <c r="G6" s="308"/>
      <c r="H6" s="322"/>
      <c r="I6" s="367"/>
      <c r="J6" s="129" t="s">
        <v>254</v>
      </c>
    </row>
    <row r="7" spans="1:10" ht="25.5" customHeight="1">
      <c r="A7" s="111" t="s">
        <v>211</v>
      </c>
      <c r="B7" s="148" t="s">
        <v>259</v>
      </c>
      <c r="C7" s="87">
        <v>43675</v>
      </c>
      <c r="D7" s="88" t="s">
        <v>205</v>
      </c>
      <c r="E7" s="88" t="s">
        <v>206</v>
      </c>
      <c r="F7" s="88" t="s">
        <v>7</v>
      </c>
      <c r="G7" s="149" t="s">
        <v>39</v>
      </c>
      <c r="H7" s="91">
        <v>43677</v>
      </c>
      <c r="I7" s="177"/>
      <c r="J7" s="178">
        <f>H7+10</f>
        <v>43687</v>
      </c>
    </row>
    <row r="8" spans="1:10" ht="25.5" customHeight="1">
      <c r="A8" s="106" t="s">
        <v>171</v>
      </c>
      <c r="B8" s="146" t="s">
        <v>150</v>
      </c>
      <c r="C8" s="108">
        <v>43679</v>
      </c>
      <c r="D8" s="109" t="s">
        <v>305</v>
      </c>
      <c r="E8" s="109" t="s">
        <v>306</v>
      </c>
      <c r="F8" s="109" t="s">
        <v>8</v>
      </c>
      <c r="G8" s="110" t="s">
        <v>62</v>
      </c>
      <c r="H8" s="90">
        <v>43681</v>
      </c>
      <c r="I8" s="179" t="s">
        <v>70</v>
      </c>
      <c r="J8" s="180">
        <f>H8+10</f>
        <v>43691</v>
      </c>
    </row>
    <row r="9" spans="1:10" ht="25.5" customHeight="1" thickBot="1">
      <c r="A9" s="76" t="s">
        <v>414</v>
      </c>
      <c r="B9" s="150" t="s">
        <v>415</v>
      </c>
      <c r="C9" s="78">
        <v>43680</v>
      </c>
      <c r="D9" s="79" t="s">
        <v>155</v>
      </c>
      <c r="E9" s="79" t="s">
        <v>156</v>
      </c>
      <c r="F9" s="79" t="s">
        <v>7</v>
      </c>
      <c r="G9" s="113" t="s">
        <v>157</v>
      </c>
      <c r="H9" s="81">
        <v>43682</v>
      </c>
      <c r="I9" s="181"/>
      <c r="J9" s="182">
        <f>H9+10</f>
        <v>43692</v>
      </c>
    </row>
    <row r="10" spans="1:10" ht="25.5" customHeight="1">
      <c r="A10" s="111" t="s">
        <v>212</v>
      </c>
      <c r="B10" s="148" t="s">
        <v>307</v>
      </c>
      <c r="C10" s="87">
        <v>43682</v>
      </c>
      <c r="D10" s="88" t="s">
        <v>205</v>
      </c>
      <c r="E10" s="88" t="s">
        <v>206</v>
      </c>
      <c r="F10" s="88" t="s">
        <v>7</v>
      </c>
      <c r="G10" s="149" t="s">
        <v>39</v>
      </c>
      <c r="H10" s="91">
        <v>43684</v>
      </c>
      <c r="I10" s="177"/>
      <c r="J10" s="178">
        <f aca="true" t="shared" si="0" ref="J10:J36">H10+10</f>
        <v>43694</v>
      </c>
    </row>
    <row r="11" spans="1:10" ht="25.5" customHeight="1">
      <c r="A11" s="106" t="s">
        <v>393</v>
      </c>
      <c r="B11" s="146" t="s">
        <v>34</v>
      </c>
      <c r="C11" s="108">
        <v>43686</v>
      </c>
      <c r="D11" s="109" t="s">
        <v>305</v>
      </c>
      <c r="E11" s="109" t="s">
        <v>306</v>
      </c>
      <c r="F11" s="109" t="s">
        <v>8</v>
      </c>
      <c r="G11" s="110" t="s">
        <v>62</v>
      </c>
      <c r="H11" s="90">
        <v>43688</v>
      </c>
      <c r="I11" s="179" t="s">
        <v>70</v>
      </c>
      <c r="J11" s="180">
        <f t="shared" si="0"/>
        <v>43698</v>
      </c>
    </row>
    <row r="12" spans="1:10" ht="25.5" customHeight="1" thickBot="1">
      <c r="A12" s="76" t="s">
        <v>69</v>
      </c>
      <c r="B12" s="151" t="s">
        <v>311</v>
      </c>
      <c r="C12" s="78">
        <v>43687</v>
      </c>
      <c r="D12" s="79" t="s">
        <v>155</v>
      </c>
      <c r="E12" s="79" t="s">
        <v>156</v>
      </c>
      <c r="F12" s="79" t="s">
        <v>7</v>
      </c>
      <c r="G12" s="113" t="s">
        <v>157</v>
      </c>
      <c r="H12" s="81">
        <v>43689</v>
      </c>
      <c r="I12" s="181"/>
      <c r="J12" s="182">
        <f t="shared" si="0"/>
        <v>43699</v>
      </c>
    </row>
    <row r="13" spans="1:10" ht="25.5" customHeight="1">
      <c r="A13" s="111" t="s">
        <v>213</v>
      </c>
      <c r="B13" s="148" t="s">
        <v>308</v>
      </c>
      <c r="C13" s="87">
        <v>43689</v>
      </c>
      <c r="D13" s="88" t="s">
        <v>205</v>
      </c>
      <c r="E13" s="88" t="s">
        <v>206</v>
      </c>
      <c r="F13" s="88" t="s">
        <v>7</v>
      </c>
      <c r="G13" s="149" t="s">
        <v>39</v>
      </c>
      <c r="H13" s="91">
        <v>43691</v>
      </c>
      <c r="I13" s="177"/>
      <c r="J13" s="178">
        <f t="shared" si="0"/>
        <v>43701</v>
      </c>
    </row>
    <row r="14" spans="1:10" ht="25.5" customHeight="1">
      <c r="A14" s="106" t="s">
        <v>159</v>
      </c>
      <c r="B14" s="146" t="s">
        <v>139</v>
      </c>
      <c r="C14" s="108">
        <v>43693</v>
      </c>
      <c r="D14" s="109" t="s">
        <v>305</v>
      </c>
      <c r="E14" s="109" t="s">
        <v>306</v>
      </c>
      <c r="F14" s="109" t="s">
        <v>8</v>
      </c>
      <c r="G14" s="110" t="s">
        <v>62</v>
      </c>
      <c r="H14" s="90">
        <v>43695</v>
      </c>
      <c r="I14" s="179" t="s">
        <v>70</v>
      </c>
      <c r="J14" s="180">
        <f t="shared" si="0"/>
        <v>43705</v>
      </c>
    </row>
    <row r="15" spans="1:10" ht="25.5" customHeight="1" thickBot="1">
      <c r="A15" s="76" t="s">
        <v>107</v>
      </c>
      <c r="B15" s="150" t="s">
        <v>151</v>
      </c>
      <c r="C15" s="78">
        <v>43694</v>
      </c>
      <c r="D15" s="79" t="s">
        <v>155</v>
      </c>
      <c r="E15" s="79" t="s">
        <v>156</v>
      </c>
      <c r="F15" s="79" t="s">
        <v>7</v>
      </c>
      <c r="G15" s="113" t="s">
        <v>157</v>
      </c>
      <c r="H15" s="81">
        <v>43696</v>
      </c>
      <c r="I15" s="181"/>
      <c r="J15" s="182">
        <f t="shared" si="0"/>
        <v>43706</v>
      </c>
    </row>
    <row r="16" spans="1:10" ht="25.5" customHeight="1">
      <c r="A16" s="111" t="s">
        <v>214</v>
      </c>
      <c r="B16" s="148" t="s">
        <v>173</v>
      </c>
      <c r="C16" s="87">
        <v>43696</v>
      </c>
      <c r="D16" s="88" t="s">
        <v>205</v>
      </c>
      <c r="E16" s="88" t="s">
        <v>206</v>
      </c>
      <c r="F16" s="88" t="s">
        <v>7</v>
      </c>
      <c r="G16" s="149" t="s">
        <v>39</v>
      </c>
      <c r="H16" s="91">
        <v>43698</v>
      </c>
      <c r="I16" s="177"/>
      <c r="J16" s="178">
        <f t="shared" si="0"/>
        <v>43708</v>
      </c>
    </row>
    <row r="17" spans="1:10" ht="25.5" customHeight="1">
      <c r="A17" s="106" t="s">
        <v>202</v>
      </c>
      <c r="B17" s="146" t="s">
        <v>194</v>
      </c>
      <c r="C17" s="108">
        <v>43700</v>
      </c>
      <c r="D17" s="109" t="s">
        <v>305</v>
      </c>
      <c r="E17" s="109" t="s">
        <v>306</v>
      </c>
      <c r="F17" s="109" t="s">
        <v>8</v>
      </c>
      <c r="G17" s="110" t="s">
        <v>62</v>
      </c>
      <c r="H17" s="90">
        <v>43702</v>
      </c>
      <c r="I17" s="179" t="s">
        <v>70</v>
      </c>
      <c r="J17" s="180">
        <f t="shared" si="0"/>
        <v>43712</v>
      </c>
    </row>
    <row r="18" spans="1:10" ht="25.5" customHeight="1" thickBot="1">
      <c r="A18" s="76" t="s">
        <v>416</v>
      </c>
      <c r="B18" s="150" t="s">
        <v>415</v>
      </c>
      <c r="C18" s="78">
        <v>43701</v>
      </c>
      <c r="D18" s="79" t="s">
        <v>155</v>
      </c>
      <c r="E18" s="79" t="s">
        <v>156</v>
      </c>
      <c r="F18" s="79" t="s">
        <v>7</v>
      </c>
      <c r="G18" s="113" t="s">
        <v>157</v>
      </c>
      <c r="H18" s="81">
        <v>43703</v>
      </c>
      <c r="I18" s="181"/>
      <c r="J18" s="182">
        <f t="shared" si="0"/>
        <v>43713</v>
      </c>
    </row>
    <row r="19" spans="1:10" ht="25.5" customHeight="1">
      <c r="A19" s="111" t="s">
        <v>207</v>
      </c>
      <c r="B19" s="86" t="s">
        <v>309</v>
      </c>
      <c r="C19" s="87">
        <v>43703</v>
      </c>
      <c r="D19" s="88" t="s">
        <v>205</v>
      </c>
      <c r="E19" s="88" t="s">
        <v>206</v>
      </c>
      <c r="F19" s="88" t="s">
        <v>7</v>
      </c>
      <c r="G19" s="112" t="s">
        <v>39</v>
      </c>
      <c r="H19" s="91">
        <v>43705</v>
      </c>
      <c r="I19" s="177"/>
      <c r="J19" s="178">
        <f t="shared" si="0"/>
        <v>43715</v>
      </c>
    </row>
    <row r="20" spans="1:10" ht="25.5" customHeight="1">
      <c r="A20" s="106" t="s">
        <v>172</v>
      </c>
      <c r="B20" s="107" t="s">
        <v>34</v>
      </c>
      <c r="C20" s="108">
        <v>43707</v>
      </c>
      <c r="D20" s="109" t="s">
        <v>305</v>
      </c>
      <c r="E20" s="109" t="s">
        <v>306</v>
      </c>
      <c r="F20" s="109" t="s">
        <v>8</v>
      </c>
      <c r="G20" s="110" t="s">
        <v>62</v>
      </c>
      <c r="H20" s="90">
        <v>43709</v>
      </c>
      <c r="I20" s="179" t="s">
        <v>70</v>
      </c>
      <c r="J20" s="180">
        <f t="shared" si="0"/>
        <v>43719</v>
      </c>
    </row>
    <row r="21" spans="1:10" ht="25.5" customHeight="1" thickBot="1">
      <c r="A21" s="76" t="s">
        <v>176</v>
      </c>
      <c r="B21" s="77" t="s">
        <v>325</v>
      </c>
      <c r="C21" s="78">
        <v>43708</v>
      </c>
      <c r="D21" s="79" t="s">
        <v>155</v>
      </c>
      <c r="E21" s="79" t="s">
        <v>156</v>
      </c>
      <c r="F21" s="79" t="s">
        <v>7</v>
      </c>
      <c r="G21" s="113" t="s">
        <v>157</v>
      </c>
      <c r="H21" s="81">
        <v>43710</v>
      </c>
      <c r="I21" s="181"/>
      <c r="J21" s="182">
        <f t="shared" si="0"/>
        <v>43720</v>
      </c>
    </row>
    <row r="22" spans="1:10" ht="25.5" customHeight="1">
      <c r="A22" s="111" t="s">
        <v>257</v>
      </c>
      <c r="B22" s="86" t="s">
        <v>320</v>
      </c>
      <c r="C22" s="87">
        <v>43710</v>
      </c>
      <c r="D22" s="88" t="s">
        <v>205</v>
      </c>
      <c r="E22" s="88" t="s">
        <v>206</v>
      </c>
      <c r="F22" s="88" t="s">
        <v>7</v>
      </c>
      <c r="G22" s="112" t="s">
        <v>39</v>
      </c>
      <c r="H22" s="91">
        <v>43712</v>
      </c>
      <c r="I22" s="177"/>
      <c r="J22" s="178">
        <f t="shared" si="0"/>
        <v>43722</v>
      </c>
    </row>
    <row r="23" spans="1:10" ht="25.5" customHeight="1">
      <c r="A23" s="106" t="s">
        <v>203</v>
      </c>
      <c r="B23" s="107" t="s">
        <v>135</v>
      </c>
      <c r="C23" s="108">
        <v>43714</v>
      </c>
      <c r="D23" s="109" t="s">
        <v>305</v>
      </c>
      <c r="E23" s="109" t="s">
        <v>306</v>
      </c>
      <c r="F23" s="109" t="s">
        <v>8</v>
      </c>
      <c r="G23" s="110" t="s">
        <v>62</v>
      </c>
      <c r="H23" s="90">
        <v>43716</v>
      </c>
      <c r="I23" s="179" t="s">
        <v>70</v>
      </c>
      <c r="J23" s="180">
        <f t="shared" si="0"/>
        <v>43726</v>
      </c>
    </row>
    <row r="24" spans="1:10" ht="25.5" customHeight="1" thickBot="1">
      <c r="A24" s="76" t="s">
        <v>11</v>
      </c>
      <c r="B24" s="77" t="s">
        <v>324</v>
      </c>
      <c r="C24" s="78">
        <v>43715</v>
      </c>
      <c r="D24" s="79" t="s">
        <v>155</v>
      </c>
      <c r="E24" s="79" t="s">
        <v>156</v>
      </c>
      <c r="F24" s="79" t="s">
        <v>7</v>
      </c>
      <c r="G24" s="113" t="s">
        <v>157</v>
      </c>
      <c r="H24" s="81">
        <v>43717</v>
      </c>
      <c r="I24" s="181"/>
      <c r="J24" s="182">
        <f t="shared" si="0"/>
        <v>43727</v>
      </c>
    </row>
    <row r="25" spans="1:10" ht="25.5" customHeight="1">
      <c r="A25" s="111" t="s">
        <v>208</v>
      </c>
      <c r="B25" s="86" t="s">
        <v>160</v>
      </c>
      <c r="C25" s="87">
        <v>43717</v>
      </c>
      <c r="D25" s="88" t="s">
        <v>205</v>
      </c>
      <c r="E25" s="88" t="s">
        <v>206</v>
      </c>
      <c r="F25" s="88" t="s">
        <v>7</v>
      </c>
      <c r="G25" s="112" t="s">
        <v>39</v>
      </c>
      <c r="H25" s="91">
        <v>43719</v>
      </c>
      <c r="I25" s="177"/>
      <c r="J25" s="178">
        <f t="shared" si="0"/>
        <v>43729</v>
      </c>
    </row>
    <row r="26" spans="1:10" ht="25.5" customHeight="1">
      <c r="A26" s="106" t="s">
        <v>196</v>
      </c>
      <c r="B26" s="107"/>
      <c r="C26" s="108">
        <v>43721</v>
      </c>
      <c r="D26" s="109" t="s">
        <v>305</v>
      </c>
      <c r="E26" s="109" t="s">
        <v>306</v>
      </c>
      <c r="F26" s="109" t="s">
        <v>8</v>
      </c>
      <c r="G26" s="110" t="s">
        <v>62</v>
      </c>
      <c r="H26" s="90">
        <v>43723</v>
      </c>
      <c r="I26" s="179" t="s">
        <v>70</v>
      </c>
      <c r="J26" s="180">
        <f t="shared" si="0"/>
        <v>43733</v>
      </c>
    </row>
    <row r="27" spans="1:10" ht="25.5" customHeight="1" thickBot="1">
      <c r="A27" s="76" t="s">
        <v>453</v>
      </c>
      <c r="B27" s="77" t="s">
        <v>151</v>
      </c>
      <c r="C27" s="78">
        <v>43722</v>
      </c>
      <c r="D27" s="79" t="s">
        <v>155</v>
      </c>
      <c r="E27" s="79" t="s">
        <v>156</v>
      </c>
      <c r="F27" s="79" t="s">
        <v>7</v>
      </c>
      <c r="G27" s="113" t="s">
        <v>157</v>
      </c>
      <c r="H27" s="81">
        <v>43724</v>
      </c>
      <c r="I27" s="181"/>
      <c r="J27" s="182">
        <f t="shared" si="0"/>
        <v>43734</v>
      </c>
    </row>
    <row r="28" spans="1:10" ht="25.5" customHeight="1">
      <c r="A28" s="111" t="s">
        <v>215</v>
      </c>
      <c r="B28" s="86" t="s">
        <v>321</v>
      </c>
      <c r="C28" s="87">
        <v>43724</v>
      </c>
      <c r="D28" s="88" t="s">
        <v>205</v>
      </c>
      <c r="E28" s="88" t="s">
        <v>206</v>
      </c>
      <c r="F28" s="88" t="s">
        <v>7</v>
      </c>
      <c r="G28" s="112" t="s">
        <v>39</v>
      </c>
      <c r="H28" s="91">
        <v>43726</v>
      </c>
      <c r="I28" s="177"/>
      <c r="J28" s="178">
        <f t="shared" si="0"/>
        <v>43736</v>
      </c>
    </row>
    <row r="29" spans="1:10" ht="25.5" customHeight="1">
      <c r="A29" s="106" t="s">
        <v>394</v>
      </c>
      <c r="B29" s="107" t="s">
        <v>150</v>
      </c>
      <c r="C29" s="108">
        <v>43728</v>
      </c>
      <c r="D29" s="109" t="s">
        <v>305</v>
      </c>
      <c r="E29" s="109" t="s">
        <v>306</v>
      </c>
      <c r="F29" s="109" t="s">
        <v>8</v>
      </c>
      <c r="G29" s="110" t="s">
        <v>62</v>
      </c>
      <c r="H29" s="90">
        <v>43730</v>
      </c>
      <c r="I29" s="179" t="s">
        <v>70</v>
      </c>
      <c r="J29" s="180">
        <f t="shared" si="0"/>
        <v>43740</v>
      </c>
    </row>
    <row r="30" spans="1:10" ht="25.5" customHeight="1" thickBot="1">
      <c r="A30" s="76" t="s">
        <v>454</v>
      </c>
      <c r="B30" s="77" t="s">
        <v>349</v>
      </c>
      <c r="C30" s="78">
        <v>43729</v>
      </c>
      <c r="D30" s="79" t="s">
        <v>155</v>
      </c>
      <c r="E30" s="79" t="s">
        <v>156</v>
      </c>
      <c r="F30" s="79" t="s">
        <v>7</v>
      </c>
      <c r="G30" s="113" t="s">
        <v>157</v>
      </c>
      <c r="H30" s="81">
        <v>43731</v>
      </c>
      <c r="I30" s="181"/>
      <c r="J30" s="182">
        <f t="shared" si="0"/>
        <v>43741</v>
      </c>
    </row>
    <row r="31" spans="1:10" ht="25.5" customHeight="1">
      <c r="A31" s="111" t="s">
        <v>204</v>
      </c>
      <c r="B31" s="86" t="s">
        <v>258</v>
      </c>
      <c r="C31" s="87">
        <v>43731</v>
      </c>
      <c r="D31" s="88" t="s">
        <v>205</v>
      </c>
      <c r="E31" s="88" t="s">
        <v>206</v>
      </c>
      <c r="F31" s="88" t="s">
        <v>7</v>
      </c>
      <c r="G31" s="112" t="s">
        <v>39</v>
      </c>
      <c r="H31" s="91">
        <v>43733</v>
      </c>
      <c r="I31" s="177"/>
      <c r="J31" s="178">
        <f t="shared" si="0"/>
        <v>43743</v>
      </c>
    </row>
    <row r="32" spans="1:10" ht="25.5" customHeight="1">
      <c r="A32" s="106" t="s">
        <v>216</v>
      </c>
      <c r="B32" s="107" t="s">
        <v>134</v>
      </c>
      <c r="C32" s="108">
        <v>43735</v>
      </c>
      <c r="D32" s="109" t="s">
        <v>305</v>
      </c>
      <c r="E32" s="109" t="s">
        <v>306</v>
      </c>
      <c r="F32" s="109" t="s">
        <v>8</v>
      </c>
      <c r="G32" s="110" t="s">
        <v>62</v>
      </c>
      <c r="H32" s="90">
        <v>43737</v>
      </c>
      <c r="I32" s="179" t="s">
        <v>70</v>
      </c>
      <c r="J32" s="180">
        <f t="shared" si="0"/>
        <v>43747</v>
      </c>
    </row>
    <row r="33" spans="1:10" ht="25.5" customHeight="1" thickBot="1">
      <c r="A33" s="76" t="s">
        <v>68</v>
      </c>
      <c r="B33" s="77" t="s">
        <v>177</v>
      </c>
      <c r="C33" s="78">
        <v>43736</v>
      </c>
      <c r="D33" s="79" t="s">
        <v>155</v>
      </c>
      <c r="E33" s="79" t="s">
        <v>156</v>
      </c>
      <c r="F33" s="79" t="s">
        <v>7</v>
      </c>
      <c r="G33" s="113" t="s">
        <v>157</v>
      </c>
      <c r="H33" s="81">
        <v>43738</v>
      </c>
      <c r="I33" s="181"/>
      <c r="J33" s="182">
        <f t="shared" si="0"/>
        <v>43748</v>
      </c>
    </row>
    <row r="34" spans="1:10" ht="25.5" customHeight="1">
      <c r="A34" s="111" t="s">
        <v>209</v>
      </c>
      <c r="B34" s="86" t="s">
        <v>322</v>
      </c>
      <c r="C34" s="87">
        <v>43738</v>
      </c>
      <c r="D34" s="88" t="s">
        <v>205</v>
      </c>
      <c r="E34" s="88" t="s">
        <v>206</v>
      </c>
      <c r="F34" s="88" t="s">
        <v>7</v>
      </c>
      <c r="G34" s="112" t="s">
        <v>39</v>
      </c>
      <c r="H34" s="91">
        <v>43740</v>
      </c>
      <c r="I34" s="177"/>
      <c r="J34" s="178">
        <f t="shared" si="0"/>
        <v>43750</v>
      </c>
    </row>
    <row r="35" spans="1:10" ht="25.5" customHeight="1">
      <c r="A35" s="106" t="s">
        <v>395</v>
      </c>
      <c r="B35" s="107" t="s">
        <v>272</v>
      </c>
      <c r="C35" s="108">
        <v>43742</v>
      </c>
      <c r="D35" s="109" t="s">
        <v>305</v>
      </c>
      <c r="E35" s="109" t="s">
        <v>306</v>
      </c>
      <c r="F35" s="109" t="s">
        <v>8</v>
      </c>
      <c r="G35" s="110" t="s">
        <v>62</v>
      </c>
      <c r="H35" s="90">
        <v>43744</v>
      </c>
      <c r="I35" s="179" t="s">
        <v>70</v>
      </c>
      <c r="J35" s="180">
        <f t="shared" si="0"/>
        <v>43754</v>
      </c>
    </row>
    <row r="36" spans="1:10" ht="25.5" customHeight="1" thickBot="1">
      <c r="A36" s="76" t="s">
        <v>40</v>
      </c>
      <c r="B36" s="77" t="s">
        <v>324</v>
      </c>
      <c r="C36" s="78">
        <v>43743</v>
      </c>
      <c r="D36" s="79" t="s">
        <v>155</v>
      </c>
      <c r="E36" s="79" t="s">
        <v>156</v>
      </c>
      <c r="F36" s="79" t="s">
        <v>7</v>
      </c>
      <c r="G36" s="113" t="s">
        <v>157</v>
      </c>
      <c r="H36" s="81">
        <v>43745</v>
      </c>
      <c r="I36" s="181"/>
      <c r="J36" s="182">
        <f t="shared" si="0"/>
        <v>43755</v>
      </c>
    </row>
    <row r="37" spans="1:10" ht="25.5" customHeight="1">
      <c r="A37" s="111" t="s">
        <v>210</v>
      </c>
      <c r="B37" s="86" t="s">
        <v>396</v>
      </c>
      <c r="C37" s="87">
        <v>43745</v>
      </c>
      <c r="D37" s="88" t="s">
        <v>205</v>
      </c>
      <c r="E37" s="88" t="s">
        <v>206</v>
      </c>
      <c r="F37" s="88" t="s">
        <v>7</v>
      </c>
      <c r="G37" s="112" t="s">
        <v>39</v>
      </c>
      <c r="H37" s="91">
        <v>43747</v>
      </c>
      <c r="I37" s="177"/>
      <c r="J37" s="178">
        <f aca="true" t="shared" si="1" ref="J37:J42">H37+10</f>
        <v>43757</v>
      </c>
    </row>
    <row r="38" spans="1:10" ht="25.5" customHeight="1">
      <c r="A38" s="106" t="s">
        <v>171</v>
      </c>
      <c r="B38" s="107" t="s">
        <v>134</v>
      </c>
      <c r="C38" s="108">
        <v>43749</v>
      </c>
      <c r="D38" s="109" t="s">
        <v>305</v>
      </c>
      <c r="E38" s="109" t="s">
        <v>306</v>
      </c>
      <c r="F38" s="109" t="s">
        <v>8</v>
      </c>
      <c r="G38" s="110" t="s">
        <v>62</v>
      </c>
      <c r="H38" s="90">
        <v>43751</v>
      </c>
      <c r="I38" s="179" t="s">
        <v>70</v>
      </c>
      <c r="J38" s="180">
        <f t="shared" si="1"/>
        <v>43761</v>
      </c>
    </row>
    <row r="39" spans="1:10" ht="25.5" customHeight="1" thickBot="1">
      <c r="A39" s="76" t="s">
        <v>232</v>
      </c>
      <c r="B39" s="77" t="s">
        <v>349</v>
      </c>
      <c r="C39" s="78">
        <v>43750</v>
      </c>
      <c r="D39" s="79" t="s">
        <v>155</v>
      </c>
      <c r="E39" s="79" t="s">
        <v>156</v>
      </c>
      <c r="F39" s="79" t="s">
        <v>7</v>
      </c>
      <c r="G39" s="113" t="s">
        <v>157</v>
      </c>
      <c r="H39" s="81">
        <v>43752</v>
      </c>
      <c r="I39" s="181"/>
      <c r="J39" s="182">
        <f t="shared" si="1"/>
        <v>43762</v>
      </c>
    </row>
    <row r="40" spans="1:10" ht="25.5" customHeight="1">
      <c r="A40" s="111" t="s">
        <v>211</v>
      </c>
      <c r="B40" s="86" t="s">
        <v>397</v>
      </c>
      <c r="C40" s="87">
        <v>43752</v>
      </c>
      <c r="D40" s="88" t="s">
        <v>205</v>
      </c>
      <c r="E40" s="88" t="s">
        <v>206</v>
      </c>
      <c r="F40" s="88" t="s">
        <v>7</v>
      </c>
      <c r="G40" s="112" t="s">
        <v>39</v>
      </c>
      <c r="H40" s="91">
        <v>43754</v>
      </c>
      <c r="I40" s="177"/>
      <c r="J40" s="178">
        <f t="shared" si="1"/>
        <v>43764</v>
      </c>
    </row>
    <row r="41" spans="1:10" ht="25.5" customHeight="1">
      <c r="A41" s="106" t="s">
        <v>393</v>
      </c>
      <c r="B41" s="107" t="s">
        <v>195</v>
      </c>
      <c r="C41" s="108">
        <v>43756</v>
      </c>
      <c r="D41" s="109" t="s">
        <v>305</v>
      </c>
      <c r="E41" s="109" t="s">
        <v>306</v>
      </c>
      <c r="F41" s="109" t="s">
        <v>8</v>
      </c>
      <c r="G41" s="110" t="s">
        <v>62</v>
      </c>
      <c r="H41" s="90">
        <v>43758</v>
      </c>
      <c r="I41" s="179" t="s">
        <v>70</v>
      </c>
      <c r="J41" s="180">
        <f t="shared" si="1"/>
        <v>43768</v>
      </c>
    </row>
    <row r="42" spans="1:10" ht="25.5" customHeight="1" thickBot="1">
      <c r="A42" s="76" t="s">
        <v>414</v>
      </c>
      <c r="B42" s="77" t="s">
        <v>435</v>
      </c>
      <c r="C42" s="78">
        <v>43757</v>
      </c>
      <c r="D42" s="79" t="s">
        <v>155</v>
      </c>
      <c r="E42" s="79" t="s">
        <v>156</v>
      </c>
      <c r="F42" s="79" t="s">
        <v>7</v>
      </c>
      <c r="G42" s="113" t="s">
        <v>157</v>
      </c>
      <c r="H42" s="81">
        <v>43759</v>
      </c>
      <c r="I42" s="181"/>
      <c r="J42" s="182">
        <f t="shared" si="1"/>
        <v>43769</v>
      </c>
    </row>
    <row r="43" ht="19.5">
      <c r="J43" s="21"/>
    </row>
    <row r="44" spans="1:7" ht="19.5">
      <c r="A44" s="10" t="s">
        <v>14</v>
      </c>
      <c r="B44" s="10"/>
      <c r="C44" s="136"/>
      <c r="D44" s="136"/>
      <c r="E44" s="136"/>
      <c r="F44" s="136"/>
      <c r="G44" s="11" t="s">
        <v>15</v>
      </c>
    </row>
    <row r="45" spans="1:7" ht="19.5">
      <c r="A45" s="10" t="s">
        <v>16</v>
      </c>
      <c r="B45" s="10"/>
      <c r="C45" s="136"/>
      <c r="D45" s="136"/>
      <c r="E45" s="136"/>
      <c r="F45" s="138"/>
      <c r="G45" s="139" t="s">
        <v>17</v>
      </c>
    </row>
    <row r="46" spans="1:7" ht="20.25">
      <c r="A46" s="138"/>
      <c r="B46" s="138"/>
      <c r="C46" s="138"/>
      <c r="D46" s="138"/>
      <c r="E46" s="138"/>
      <c r="F46" s="136"/>
      <c r="G46" s="140" t="s">
        <v>19</v>
      </c>
    </row>
    <row r="47" spans="1:7" ht="20.25">
      <c r="A47" s="37" t="s">
        <v>18</v>
      </c>
      <c r="B47" s="141"/>
      <c r="C47" s="14"/>
      <c r="D47" s="136"/>
      <c r="E47" s="136"/>
      <c r="F47" s="17"/>
      <c r="G47" s="142" t="s">
        <v>22</v>
      </c>
    </row>
    <row r="48" spans="1:7" ht="19.5">
      <c r="A48" s="38" t="s">
        <v>20</v>
      </c>
      <c r="B48" s="38" t="s">
        <v>21</v>
      </c>
      <c r="C48" s="16"/>
      <c r="D48" s="17"/>
      <c r="E48" s="17"/>
      <c r="F48" s="19"/>
      <c r="G48" s="138"/>
    </row>
    <row r="49" spans="1:7" ht="24.75">
      <c r="A49" s="38" t="s">
        <v>23</v>
      </c>
      <c r="B49" s="38" t="s">
        <v>24</v>
      </c>
      <c r="C49" s="16"/>
      <c r="D49" s="19"/>
      <c r="E49" s="19"/>
      <c r="F49" s="143" t="s">
        <v>25</v>
      </c>
      <c r="G49" s="21" t="s">
        <v>36</v>
      </c>
    </row>
    <row r="50" spans="1:7" ht="24.75">
      <c r="A50" s="38" t="s">
        <v>43</v>
      </c>
      <c r="B50" s="38" t="s">
        <v>44</v>
      </c>
      <c r="C50" s="33"/>
      <c r="D50" s="33"/>
      <c r="E50" s="33"/>
      <c r="F50" s="143" t="s">
        <v>25</v>
      </c>
      <c r="G50" s="23" t="s">
        <v>37</v>
      </c>
    </row>
    <row r="51" spans="1:7" ht="24.75">
      <c r="A51" s="38" t="s">
        <v>45</v>
      </c>
      <c r="B51" s="38" t="s">
        <v>46</v>
      </c>
      <c r="C51" s="138"/>
      <c r="D51" s="14"/>
      <c r="E51" s="22"/>
      <c r="F51" s="143" t="s">
        <v>25</v>
      </c>
      <c r="G51" s="25" t="s">
        <v>26</v>
      </c>
    </row>
    <row r="52" spans="1:7" ht="24.75">
      <c r="A52" s="38" t="s">
        <v>47</v>
      </c>
      <c r="B52" s="38" t="s">
        <v>48</v>
      </c>
      <c r="C52" s="138"/>
      <c r="D52" s="16"/>
      <c r="E52" s="24"/>
      <c r="F52" s="143" t="s">
        <v>25</v>
      </c>
      <c r="G52" s="25" t="s">
        <v>27</v>
      </c>
    </row>
  </sheetData>
  <sheetProtection/>
  <mergeCells count="9"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hyperlinks>
    <hyperlink ref="G52" r:id="rId1" display="mailto:vn.sgn.exdoc@one-line.com"/>
    <hyperlink ref="G51" r:id="rId2" display="mailto:vn.sgn.ofs.si@one-line.com"/>
    <hyperlink ref="B48" r:id="rId3" display="https://www.one-line.com/en/vessels "/>
    <hyperlink ref="B49" r:id="rId4" display="https://ecomm.one-line.com/ecom/CUP_HOM_3005.do?sessLocale=en"/>
    <hyperlink ref="B51" r:id="rId5" display="https://vn.one-line.com/standard-page/demurrage-and-detention-free-time-and-charges"/>
    <hyperlink ref="B52" r:id="rId6" display="https://vn.one-line.com/standard-page/local-charges-and-tariff"/>
  </hyperlinks>
  <printOptions horizontalCentered="1"/>
  <pageMargins left="0" right="0" top="0.75" bottom="0.5" header="0" footer="0"/>
  <pageSetup fitToHeight="1" fitToWidth="1" horizontalDpi="600" verticalDpi="600" orientation="landscape" paperSize="9" scale="38" r:id="rId8"/>
  <drawing r:id="rId7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">
      <selection activeCell="I10" sqref="I10"/>
    </sheetView>
  </sheetViews>
  <sheetFormatPr defaultColWidth="9.140625" defaultRowHeight="15"/>
  <cols>
    <col min="3" max="3" width="33.7109375" style="0" bestFit="1" customWidth="1"/>
    <col min="5" max="5" width="7.57421875" style="0" bestFit="1" customWidth="1"/>
    <col min="6" max="6" width="11.421875" style="0" bestFit="1" customWidth="1"/>
  </cols>
  <sheetData>
    <row r="2" ht="14.25">
      <c r="C2" t="s">
        <v>391</v>
      </c>
    </row>
    <row r="3" ht="15" thickBot="1"/>
    <row r="4" spans="2:6" ht="15" thickBot="1">
      <c r="B4" s="368" t="s">
        <v>351</v>
      </c>
      <c r="C4" s="368" t="s">
        <v>352</v>
      </c>
      <c r="D4" s="370" t="s">
        <v>353</v>
      </c>
      <c r="E4" s="371"/>
      <c r="F4" s="372"/>
    </row>
    <row r="5" spans="2:6" ht="15" thickBot="1">
      <c r="B5" s="369"/>
      <c r="C5" s="369"/>
      <c r="D5" s="195" t="s">
        <v>354</v>
      </c>
      <c r="E5" s="195" t="s">
        <v>355</v>
      </c>
      <c r="F5" s="195" t="s">
        <v>356</v>
      </c>
    </row>
    <row r="6" spans="2:6" ht="15" thickBot="1">
      <c r="B6" s="196">
        <v>1</v>
      </c>
      <c r="C6" s="197" t="s">
        <v>357</v>
      </c>
      <c r="D6" s="198" t="s">
        <v>358</v>
      </c>
      <c r="E6" s="198" t="s">
        <v>358</v>
      </c>
      <c r="F6" s="198" t="s">
        <v>358</v>
      </c>
    </row>
    <row r="7" spans="2:6" ht="15" thickBot="1">
      <c r="B7" s="196">
        <v>2</v>
      </c>
      <c r="C7" s="197" t="s">
        <v>359</v>
      </c>
      <c r="D7" s="199"/>
      <c r="E7" s="199"/>
      <c r="F7" s="198" t="s">
        <v>358</v>
      </c>
    </row>
    <row r="8" spans="2:6" ht="15" thickBot="1">
      <c r="B8" s="196">
        <v>3</v>
      </c>
      <c r="C8" s="197" t="s">
        <v>360</v>
      </c>
      <c r="D8" s="198" t="s">
        <v>358</v>
      </c>
      <c r="E8" s="198" t="s">
        <v>358</v>
      </c>
      <c r="F8" s="199"/>
    </row>
    <row r="9" spans="2:6" ht="15" thickBot="1">
      <c r="B9" s="196">
        <v>4</v>
      </c>
      <c r="C9" s="197" t="s">
        <v>361</v>
      </c>
      <c r="D9" s="198" t="s">
        <v>358</v>
      </c>
      <c r="E9" s="198" t="s">
        <v>358</v>
      </c>
      <c r="F9" s="198" t="s">
        <v>358</v>
      </c>
    </row>
    <row r="10" spans="2:6" ht="15" thickBot="1">
      <c r="B10" s="196">
        <v>5</v>
      </c>
      <c r="C10" s="197" t="s">
        <v>362</v>
      </c>
      <c r="D10" s="198" t="s">
        <v>358</v>
      </c>
      <c r="E10" s="198" t="s">
        <v>358</v>
      </c>
      <c r="F10" s="198" t="s">
        <v>358</v>
      </c>
    </row>
    <row r="11" spans="2:6" ht="15" thickBot="1">
      <c r="B11" s="196">
        <v>6</v>
      </c>
      <c r="C11" s="197" t="s">
        <v>363</v>
      </c>
      <c r="D11" s="198" t="s">
        <v>358</v>
      </c>
      <c r="E11" s="198" t="s">
        <v>358</v>
      </c>
      <c r="F11" s="198" t="s">
        <v>358</v>
      </c>
    </row>
    <row r="12" spans="2:6" ht="15" thickBot="1">
      <c r="B12" s="196">
        <v>7</v>
      </c>
      <c r="C12" s="197" t="s">
        <v>364</v>
      </c>
      <c r="D12" s="198" t="s">
        <v>358</v>
      </c>
      <c r="E12" s="198" t="s">
        <v>358</v>
      </c>
      <c r="F12" s="198" t="s">
        <v>358</v>
      </c>
    </row>
    <row r="13" spans="2:6" ht="15" thickBot="1">
      <c r="B13" s="196">
        <v>8</v>
      </c>
      <c r="C13" s="197" t="s">
        <v>365</v>
      </c>
      <c r="D13" s="198" t="s">
        <v>358</v>
      </c>
      <c r="E13" s="198" t="s">
        <v>358</v>
      </c>
      <c r="F13" s="199"/>
    </row>
    <row r="14" spans="2:6" ht="15" thickBot="1">
      <c r="B14" s="196">
        <v>9</v>
      </c>
      <c r="C14" s="197" t="s">
        <v>366</v>
      </c>
      <c r="D14" s="199"/>
      <c r="E14" s="198" t="s">
        <v>358</v>
      </c>
      <c r="F14" s="198" t="s">
        <v>358</v>
      </c>
    </row>
    <row r="15" spans="2:6" ht="15" thickBot="1">
      <c r="B15" s="196">
        <v>10</v>
      </c>
      <c r="C15" s="197" t="s">
        <v>367</v>
      </c>
      <c r="D15" s="199"/>
      <c r="E15" s="199"/>
      <c r="F15" s="198" t="s">
        <v>358</v>
      </c>
    </row>
    <row r="16" spans="2:6" ht="15" thickBot="1">
      <c r="B16" s="196">
        <v>11</v>
      </c>
      <c r="C16" s="197" t="s">
        <v>368</v>
      </c>
      <c r="D16" s="198" t="s">
        <v>358</v>
      </c>
      <c r="E16" s="198" t="s">
        <v>358</v>
      </c>
      <c r="F16" s="198" t="s">
        <v>358</v>
      </c>
    </row>
    <row r="17" spans="2:6" ht="15" thickBot="1">
      <c r="B17" s="196">
        <v>12</v>
      </c>
      <c r="C17" s="197" t="s">
        <v>369</v>
      </c>
      <c r="D17" s="198" t="s">
        <v>358</v>
      </c>
      <c r="E17" s="198" t="s">
        <v>358</v>
      </c>
      <c r="F17" s="198" t="s">
        <v>358</v>
      </c>
    </row>
    <row r="18" spans="2:6" ht="15" thickBot="1">
      <c r="B18" s="196">
        <v>13</v>
      </c>
      <c r="C18" s="197" t="s">
        <v>370</v>
      </c>
      <c r="D18" s="199"/>
      <c r="E18" s="199"/>
      <c r="F18" s="198" t="s">
        <v>358</v>
      </c>
    </row>
    <row r="19" spans="2:6" ht="15" thickBot="1">
      <c r="B19" s="196">
        <v>14</v>
      </c>
      <c r="C19" s="197" t="s">
        <v>371</v>
      </c>
      <c r="D19" s="198" t="s">
        <v>358</v>
      </c>
      <c r="E19" s="198" t="s">
        <v>358</v>
      </c>
      <c r="F19" s="199"/>
    </row>
    <row r="20" spans="2:6" ht="15" thickBot="1">
      <c r="B20" s="196">
        <v>15</v>
      </c>
      <c r="C20" s="197" t="s">
        <v>372</v>
      </c>
      <c r="D20" s="198" t="s">
        <v>358</v>
      </c>
      <c r="E20" s="198" t="s">
        <v>358</v>
      </c>
      <c r="F20" s="198" t="s">
        <v>358</v>
      </c>
    </row>
    <row r="21" spans="2:6" ht="15" thickBot="1">
      <c r="B21" s="196">
        <v>16</v>
      </c>
      <c r="C21" s="197" t="s">
        <v>373</v>
      </c>
      <c r="D21" s="199"/>
      <c r="E21" s="199"/>
      <c r="F21" s="198" t="s">
        <v>358</v>
      </c>
    </row>
    <row r="22" spans="2:6" ht="15" thickBot="1">
      <c r="B22" s="196">
        <v>17</v>
      </c>
      <c r="C22" s="197" t="s">
        <v>374</v>
      </c>
      <c r="D22" s="199"/>
      <c r="E22" s="199"/>
      <c r="F22" s="198" t="s">
        <v>358</v>
      </c>
    </row>
    <row r="23" spans="2:6" ht="15" thickBot="1">
      <c r="B23" s="196">
        <v>18</v>
      </c>
      <c r="C23" s="197" t="s">
        <v>375</v>
      </c>
      <c r="D23" s="199"/>
      <c r="E23" s="199"/>
      <c r="F23" s="198" t="s">
        <v>358</v>
      </c>
    </row>
    <row r="24" spans="2:6" ht="15" thickBot="1">
      <c r="B24" s="196">
        <v>19</v>
      </c>
      <c r="C24" s="197" t="s">
        <v>376</v>
      </c>
      <c r="D24" s="199"/>
      <c r="E24" s="199"/>
      <c r="F24" s="198" t="s">
        <v>358</v>
      </c>
    </row>
    <row r="25" spans="2:6" ht="15" thickBot="1">
      <c r="B25" s="196">
        <v>20</v>
      </c>
      <c r="C25" s="197" t="s">
        <v>377</v>
      </c>
      <c r="D25" s="198" t="s">
        <v>358</v>
      </c>
      <c r="E25" s="198" t="s">
        <v>358</v>
      </c>
      <c r="F25" s="198" t="s">
        <v>358</v>
      </c>
    </row>
    <row r="26" spans="2:6" ht="15" thickBot="1">
      <c r="B26" s="196">
        <v>21</v>
      </c>
      <c r="C26" s="197" t="s">
        <v>378</v>
      </c>
      <c r="D26" s="198" t="s">
        <v>358</v>
      </c>
      <c r="E26" s="198" t="s">
        <v>358</v>
      </c>
      <c r="F26" s="198" t="s">
        <v>358</v>
      </c>
    </row>
    <row r="27" spans="2:6" ht="15" thickBot="1">
      <c r="B27" s="196">
        <v>22</v>
      </c>
      <c r="C27" s="197" t="s">
        <v>379</v>
      </c>
      <c r="D27" s="199"/>
      <c r="E27" s="199"/>
      <c r="F27" s="198" t="s">
        <v>358</v>
      </c>
    </row>
    <row r="28" spans="2:6" ht="15" thickBot="1">
      <c r="B28" s="196">
        <v>23</v>
      </c>
      <c r="C28" s="197" t="s">
        <v>380</v>
      </c>
      <c r="D28" s="198" t="s">
        <v>358</v>
      </c>
      <c r="E28" s="198" t="s">
        <v>358</v>
      </c>
      <c r="F28" s="198" t="s">
        <v>358</v>
      </c>
    </row>
    <row r="29" spans="2:6" ht="15" thickBot="1">
      <c r="B29" s="196">
        <v>24</v>
      </c>
      <c r="C29" s="197" t="s">
        <v>381</v>
      </c>
      <c r="D29" s="199"/>
      <c r="E29" s="199"/>
      <c r="F29" s="198" t="s">
        <v>358</v>
      </c>
    </row>
    <row r="30" spans="2:6" ht="15" thickBot="1">
      <c r="B30" s="196">
        <v>25</v>
      </c>
      <c r="C30" s="197" t="s">
        <v>382</v>
      </c>
      <c r="D30" s="199"/>
      <c r="E30" s="199"/>
      <c r="F30" s="198" t="s">
        <v>358</v>
      </c>
    </row>
    <row r="31" spans="2:6" ht="15" thickBot="1">
      <c r="B31" s="196">
        <v>26</v>
      </c>
      <c r="C31" s="197" t="s">
        <v>383</v>
      </c>
      <c r="D31" s="198" t="s">
        <v>358</v>
      </c>
      <c r="E31" s="198" t="s">
        <v>358</v>
      </c>
      <c r="F31" s="198" t="s">
        <v>358</v>
      </c>
    </row>
    <row r="32" spans="2:6" ht="15" thickBot="1">
      <c r="B32" s="196">
        <v>27</v>
      </c>
      <c r="C32" s="197" t="s">
        <v>384</v>
      </c>
      <c r="D32" s="198" t="s">
        <v>358</v>
      </c>
      <c r="E32" s="198" t="s">
        <v>358</v>
      </c>
      <c r="F32" s="198" t="s">
        <v>358</v>
      </c>
    </row>
    <row r="33" spans="2:6" ht="15" thickBot="1">
      <c r="B33" s="196">
        <v>28</v>
      </c>
      <c r="C33" s="197" t="s">
        <v>385</v>
      </c>
      <c r="D33" s="198" t="s">
        <v>358</v>
      </c>
      <c r="E33" s="198" t="s">
        <v>358</v>
      </c>
      <c r="F33" s="198" t="s">
        <v>358</v>
      </c>
    </row>
    <row r="34" spans="2:6" ht="15" thickBot="1">
      <c r="B34" s="196">
        <v>29</v>
      </c>
      <c r="C34" s="197" t="s">
        <v>386</v>
      </c>
      <c r="D34" s="198" t="s">
        <v>358</v>
      </c>
      <c r="E34" s="198" t="s">
        <v>358</v>
      </c>
      <c r="F34" s="199"/>
    </row>
    <row r="35" spans="2:6" ht="15" thickBot="1">
      <c r="B35" s="196">
        <v>30</v>
      </c>
      <c r="C35" s="197" t="s">
        <v>387</v>
      </c>
      <c r="D35" s="199"/>
      <c r="E35" s="199"/>
      <c r="F35" s="198" t="s">
        <v>358</v>
      </c>
    </row>
    <row r="36" spans="2:6" ht="15" thickBot="1">
      <c r="B36" s="196">
        <v>31</v>
      </c>
      <c r="C36" s="197" t="s">
        <v>388</v>
      </c>
      <c r="D36" s="199"/>
      <c r="E36" s="199"/>
      <c r="F36" s="198" t="s">
        <v>358</v>
      </c>
    </row>
    <row r="37" spans="2:6" ht="15" thickBot="1">
      <c r="B37" s="196">
        <v>32</v>
      </c>
      <c r="C37" s="197" t="s">
        <v>389</v>
      </c>
      <c r="D37" s="198" t="s">
        <v>358</v>
      </c>
      <c r="E37" s="198" t="s">
        <v>358</v>
      </c>
      <c r="F37" s="198" t="s">
        <v>358</v>
      </c>
    </row>
    <row r="38" spans="2:6" ht="15" thickBot="1">
      <c r="B38" s="196">
        <v>33</v>
      </c>
      <c r="C38" s="197" t="s">
        <v>390</v>
      </c>
      <c r="D38" s="199"/>
      <c r="E38" s="199"/>
      <c r="F38" s="198" t="s">
        <v>358</v>
      </c>
    </row>
  </sheetData>
  <sheetProtection/>
  <mergeCells count="3"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N29"/>
  <sheetViews>
    <sheetView zoomScalePageLayoutView="0" workbookViewId="0" topLeftCell="D9">
      <selection activeCell="H21" sqref="H21"/>
    </sheetView>
  </sheetViews>
  <sheetFormatPr defaultColWidth="9.140625" defaultRowHeight="15"/>
  <cols>
    <col min="2" max="2" width="20.140625" style="0" customWidth="1"/>
    <col min="3" max="3" width="2.8515625" style="0" customWidth="1"/>
    <col min="4" max="4" width="11.00390625" style="0" bestFit="1" customWidth="1"/>
    <col min="5" max="5" width="20.57421875" style="0" customWidth="1"/>
    <col min="8" max="8" width="28.421875" style="0" customWidth="1"/>
    <col min="10" max="10" width="8.140625" style="0" customWidth="1"/>
    <col min="11" max="11" width="23.140625" style="0" customWidth="1"/>
    <col min="13" max="14" width="17.421875" style="0" customWidth="1"/>
  </cols>
  <sheetData>
    <row r="1" spans="1:13" ht="14.25">
      <c r="A1" s="51" t="s">
        <v>89</v>
      </c>
      <c r="D1" t="s">
        <v>67</v>
      </c>
      <c r="G1" t="s">
        <v>101</v>
      </c>
      <c r="J1" t="s">
        <v>152</v>
      </c>
      <c r="M1" t="s">
        <v>63</v>
      </c>
    </row>
    <row r="2" spans="1:14" ht="24.75">
      <c r="A2" s="49" t="s">
        <v>108</v>
      </c>
      <c r="B2" s="49" t="s">
        <v>109</v>
      </c>
      <c r="D2" s="49" t="s">
        <v>108</v>
      </c>
      <c r="E2" s="49" t="s">
        <v>109</v>
      </c>
      <c r="G2" s="144" t="s">
        <v>108</v>
      </c>
      <c r="H2" s="144" t="s">
        <v>109</v>
      </c>
      <c r="J2" s="49" t="s">
        <v>108</v>
      </c>
      <c r="K2" s="49" t="s">
        <v>109</v>
      </c>
      <c r="M2" s="49" t="s">
        <v>108</v>
      </c>
      <c r="N2" s="49" t="s">
        <v>109</v>
      </c>
    </row>
    <row r="3" spans="1:14" ht="14.25">
      <c r="A3" s="200" t="s">
        <v>400</v>
      </c>
      <c r="B3" s="201" t="s">
        <v>401</v>
      </c>
      <c r="D3" s="200" t="s">
        <v>326</v>
      </c>
      <c r="E3" s="201" t="s">
        <v>327</v>
      </c>
      <c r="G3" s="200" t="s">
        <v>185</v>
      </c>
      <c r="H3" s="201" t="s">
        <v>186</v>
      </c>
      <c r="J3" s="200" t="s">
        <v>442</v>
      </c>
      <c r="K3" s="201" t="s">
        <v>443</v>
      </c>
      <c r="M3" s="200" t="s">
        <v>440</v>
      </c>
      <c r="N3" s="201" t="s">
        <v>437</v>
      </c>
    </row>
    <row r="4" spans="1:14" ht="14.25">
      <c r="A4" s="200" t="s">
        <v>402</v>
      </c>
      <c r="B4" s="201" t="s">
        <v>403</v>
      </c>
      <c r="D4" s="200" t="s">
        <v>178</v>
      </c>
      <c r="E4" s="201" t="s">
        <v>138</v>
      </c>
      <c r="G4" s="200" t="s">
        <v>120</v>
      </c>
      <c r="H4" s="201" t="s">
        <v>86</v>
      </c>
      <c r="J4" s="200" t="s">
        <v>268</v>
      </c>
      <c r="K4" s="201" t="s">
        <v>269</v>
      </c>
      <c r="M4" s="200" t="s">
        <v>146</v>
      </c>
      <c r="N4" s="201" t="s">
        <v>73</v>
      </c>
    </row>
    <row r="5" spans="1:14" ht="24.75">
      <c r="A5" s="200" t="s">
        <v>313</v>
      </c>
      <c r="B5" s="201" t="s">
        <v>312</v>
      </c>
      <c r="D5" s="200" t="s">
        <v>112</v>
      </c>
      <c r="E5" s="201" t="s">
        <v>59</v>
      </c>
      <c r="G5" s="200" t="s">
        <v>121</v>
      </c>
      <c r="H5" s="201" t="s">
        <v>85</v>
      </c>
      <c r="J5" s="200" t="s">
        <v>198</v>
      </c>
      <c r="K5" s="201" t="s">
        <v>199</v>
      </c>
      <c r="M5" s="200" t="s">
        <v>147</v>
      </c>
      <c r="N5" s="201" t="s">
        <v>72</v>
      </c>
    </row>
    <row r="6" spans="1:14" ht="24.75">
      <c r="A6" s="200" t="s">
        <v>314</v>
      </c>
      <c r="B6" s="201" t="s">
        <v>260</v>
      </c>
      <c r="D6" s="200" t="s">
        <v>113</v>
      </c>
      <c r="E6" s="201" t="s">
        <v>56</v>
      </c>
      <c r="G6" s="200" t="s">
        <v>122</v>
      </c>
      <c r="H6" s="201" t="s">
        <v>83</v>
      </c>
      <c r="J6" s="200" t="s">
        <v>124</v>
      </c>
      <c r="K6" s="201" t="s">
        <v>12</v>
      </c>
      <c r="M6" s="200" t="s">
        <v>190</v>
      </c>
      <c r="N6" s="201" t="s">
        <v>191</v>
      </c>
    </row>
    <row r="7" spans="1:14" ht="14.25">
      <c r="A7" s="200" t="s">
        <v>404</v>
      </c>
      <c r="B7" s="201" t="s">
        <v>405</v>
      </c>
      <c r="D7" s="200" t="s">
        <v>114</v>
      </c>
      <c r="E7" s="201" t="s">
        <v>111</v>
      </c>
      <c r="G7" s="200" t="s">
        <v>123</v>
      </c>
      <c r="H7" s="201" t="s">
        <v>84</v>
      </c>
      <c r="J7" s="200" t="s">
        <v>270</v>
      </c>
      <c r="K7" s="201" t="s">
        <v>271</v>
      </c>
      <c r="M7" s="200" t="s">
        <v>441</v>
      </c>
      <c r="N7" s="201" t="s">
        <v>338</v>
      </c>
    </row>
    <row r="8" spans="1:14" ht="14.25">
      <c r="A8" s="200" t="s">
        <v>406</v>
      </c>
      <c r="B8" s="201" t="s">
        <v>407</v>
      </c>
      <c r="D8" s="200" t="s">
        <v>115</v>
      </c>
      <c r="E8" s="201" t="s">
        <v>57</v>
      </c>
      <c r="J8" s="200" t="s">
        <v>200</v>
      </c>
      <c r="K8" s="201" t="s">
        <v>201</v>
      </c>
      <c r="M8" s="200" t="s">
        <v>192</v>
      </c>
      <c r="N8" s="201" t="s">
        <v>193</v>
      </c>
    </row>
    <row r="9" spans="1:14" ht="14.25">
      <c r="A9" s="200" t="s">
        <v>408</v>
      </c>
      <c r="B9" s="201" t="s">
        <v>409</v>
      </c>
      <c r="D9" s="200" t="s">
        <v>116</v>
      </c>
      <c r="E9" s="201" t="s">
        <v>55</v>
      </c>
      <c r="J9" s="200" t="s">
        <v>125</v>
      </c>
      <c r="K9" s="201" t="s">
        <v>76</v>
      </c>
      <c r="M9" s="200" t="s">
        <v>148</v>
      </c>
      <c r="N9" s="201" t="s">
        <v>71</v>
      </c>
    </row>
    <row r="10" spans="1:11" ht="14.25">
      <c r="A10" s="200" t="s">
        <v>118</v>
      </c>
      <c r="B10" s="201" t="s">
        <v>110</v>
      </c>
      <c r="D10" s="200" t="s">
        <v>117</v>
      </c>
      <c r="E10" s="201" t="s">
        <v>58</v>
      </c>
      <c r="J10" s="200" t="s">
        <v>126</v>
      </c>
      <c r="K10" s="201" t="s">
        <v>75</v>
      </c>
    </row>
    <row r="11" spans="1:11" ht="14.25">
      <c r="A11" s="200" t="s">
        <v>315</v>
      </c>
      <c r="B11" s="201" t="s">
        <v>262</v>
      </c>
      <c r="D11" s="200" t="s">
        <v>179</v>
      </c>
      <c r="E11" s="201" t="s">
        <v>180</v>
      </c>
      <c r="G11" t="s">
        <v>145</v>
      </c>
      <c r="J11" s="48"/>
      <c r="K11" s="50"/>
    </row>
    <row r="12" spans="1:8" ht="24.75">
      <c r="A12" s="200" t="s">
        <v>175</v>
      </c>
      <c r="B12" s="201" t="s">
        <v>91</v>
      </c>
      <c r="D12" s="200" t="s">
        <v>181</v>
      </c>
      <c r="E12" s="201" t="s">
        <v>136</v>
      </c>
      <c r="G12" s="49" t="s">
        <v>108</v>
      </c>
      <c r="H12" s="49" t="s">
        <v>109</v>
      </c>
    </row>
    <row r="13" spans="4:11" ht="24.75">
      <c r="D13" s="200" t="s">
        <v>182</v>
      </c>
      <c r="E13" s="201" t="s">
        <v>183</v>
      </c>
      <c r="G13" s="48" t="s">
        <v>142</v>
      </c>
      <c r="H13" s="50" t="s">
        <v>97</v>
      </c>
      <c r="J13" s="48" t="s">
        <v>127</v>
      </c>
      <c r="K13" s="52" t="s">
        <v>128</v>
      </c>
    </row>
    <row r="14" spans="7:8" ht="14.25">
      <c r="G14" s="48" t="s">
        <v>143</v>
      </c>
      <c r="H14" s="50" t="s">
        <v>96</v>
      </c>
    </row>
    <row r="15" spans="1:8" ht="14.25">
      <c r="A15" t="s">
        <v>189</v>
      </c>
      <c r="D15" s="187" t="s">
        <v>277</v>
      </c>
      <c r="G15" s="48" t="s">
        <v>144</v>
      </c>
      <c r="H15" s="50" t="s">
        <v>98</v>
      </c>
    </row>
    <row r="16" spans="1:5" ht="24.75">
      <c r="A16" s="49" t="s">
        <v>108</v>
      </c>
      <c r="B16" s="49" t="s">
        <v>109</v>
      </c>
      <c r="D16" s="186" t="s">
        <v>108</v>
      </c>
      <c r="E16" s="186" t="s">
        <v>109</v>
      </c>
    </row>
    <row r="17" spans="1:5" ht="14.25">
      <c r="A17" s="200" t="s">
        <v>265</v>
      </c>
      <c r="B17" s="201" t="s">
        <v>106</v>
      </c>
      <c r="D17" s="184" t="s">
        <v>273</v>
      </c>
      <c r="E17" s="185" t="s">
        <v>274</v>
      </c>
    </row>
    <row r="18" spans="1:5" ht="14.25">
      <c r="A18" s="200" t="s">
        <v>266</v>
      </c>
      <c r="B18" s="201" t="s">
        <v>217</v>
      </c>
      <c r="D18" s="184" t="s">
        <v>275</v>
      </c>
      <c r="E18" s="185" t="s">
        <v>276</v>
      </c>
    </row>
    <row r="19" spans="1:7" ht="24.75">
      <c r="A19" s="200" t="s">
        <v>334</v>
      </c>
      <c r="B19" s="201" t="s">
        <v>335</v>
      </c>
      <c r="G19" t="s">
        <v>252</v>
      </c>
    </row>
    <row r="20" spans="1:8" ht="24.75">
      <c r="A20" s="200" t="s">
        <v>426</v>
      </c>
      <c r="B20" s="201" t="s">
        <v>427</v>
      </c>
      <c r="D20" s="187" t="s">
        <v>220</v>
      </c>
      <c r="G20" s="186" t="s">
        <v>108</v>
      </c>
      <c r="H20" s="186" t="s">
        <v>109</v>
      </c>
    </row>
    <row r="21" spans="1:8" ht="14.25">
      <c r="A21" s="200" t="s">
        <v>428</v>
      </c>
      <c r="B21" s="201" t="s">
        <v>429</v>
      </c>
      <c r="D21" s="186" t="s">
        <v>108</v>
      </c>
      <c r="E21" s="186" t="s">
        <v>109</v>
      </c>
      <c r="G21" s="184" t="s">
        <v>287</v>
      </c>
      <c r="H21" s="185" t="s">
        <v>288</v>
      </c>
    </row>
    <row r="22" spans="1:8" ht="14.25">
      <c r="A22" s="189"/>
      <c r="B22" s="189"/>
      <c r="D22" s="200" t="s">
        <v>279</v>
      </c>
      <c r="E22" s="201" t="s">
        <v>228</v>
      </c>
      <c r="G22" s="184" t="s">
        <v>289</v>
      </c>
      <c r="H22" s="185" t="s">
        <v>290</v>
      </c>
    </row>
    <row r="23" spans="1:8" ht="14.25">
      <c r="A23" s="189"/>
      <c r="B23" s="52"/>
      <c r="D23" s="200" t="s">
        <v>280</v>
      </c>
      <c r="E23" s="201" t="s">
        <v>227</v>
      </c>
      <c r="G23" s="184" t="s">
        <v>291</v>
      </c>
      <c r="H23" s="185" t="s">
        <v>292</v>
      </c>
    </row>
    <row r="24" spans="1:8" ht="14.25">
      <c r="A24" s="189"/>
      <c r="B24" s="52"/>
      <c r="D24" s="200" t="s">
        <v>281</v>
      </c>
      <c r="E24" s="201" t="s">
        <v>223</v>
      </c>
      <c r="G24" s="184" t="s">
        <v>293</v>
      </c>
      <c r="H24" s="185" t="s">
        <v>294</v>
      </c>
    </row>
    <row r="25" spans="4:8" ht="14.25">
      <c r="D25" s="200" t="s">
        <v>282</v>
      </c>
      <c r="E25" s="201" t="s">
        <v>225</v>
      </c>
      <c r="G25" s="184" t="s">
        <v>295</v>
      </c>
      <c r="H25" s="185" t="s">
        <v>296</v>
      </c>
    </row>
    <row r="26" spans="4:8" ht="14.25">
      <c r="D26" s="200" t="s">
        <v>283</v>
      </c>
      <c r="E26" s="201" t="s">
        <v>224</v>
      </c>
      <c r="G26" s="184" t="s">
        <v>297</v>
      </c>
      <c r="H26" s="185" t="s">
        <v>298</v>
      </c>
    </row>
    <row r="27" spans="4:8" ht="14.25">
      <c r="D27" s="200" t="s">
        <v>284</v>
      </c>
      <c r="E27" s="201" t="s">
        <v>231</v>
      </c>
      <c r="G27" s="184" t="s">
        <v>299</v>
      </c>
      <c r="H27" s="185" t="s">
        <v>300</v>
      </c>
    </row>
    <row r="28" spans="4:8" ht="14.25">
      <c r="D28" s="200" t="s">
        <v>285</v>
      </c>
      <c r="E28" s="201" t="s">
        <v>226</v>
      </c>
      <c r="G28" s="184" t="s">
        <v>301</v>
      </c>
      <c r="H28" s="185" t="s">
        <v>302</v>
      </c>
    </row>
    <row r="29" spans="4:8" ht="14.25">
      <c r="D29" s="200" t="s">
        <v>286</v>
      </c>
      <c r="E29" s="201" t="s">
        <v>229</v>
      </c>
      <c r="G29" s="184" t="s">
        <v>303</v>
      </c>
      <c r="H29" s="185" t="s">
        <v>304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showGridLines="0" view="pageBreakPreview" zoomScale="50" zoomScaleNormal="55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E32" sqref="E32"/>
    </sheetView>
  </sheetViews>
  <sheetFormatPr defaultColWidth="9.140625" defaultRowHeight="15"/>
  <cols>
    <col min="1" max="1" width="41.421875" style="0" customWidth="1"/>
    <col min="2" max="2" width="14.57421875" style="0" customWidth="1"/>
    <col min="3" max="3" width="19.421875" style="0" customWidth="1"/>
    <col min="4" max="4" width="22.57421875" style="0" customWidth="1"/>
    <col min="5" max="5" width="20.7109375" style="0" customWidth="1"/>
    <col min="6" max="6" width="21.28125" style="0" customWidth="1"/>
    <col min="7" max="7" width="20.00390625" style="0" customWidth="1"/>
    <col min="8" max="8" width="24.8515625" style="0" customWidth="1"/>
    <col min="9" max="9" width="25.57421875" style="0" customWidth="1"/>
    <col min="10" max="10" width="22.57421875" style="0" customWidth="1"/>
    <col min="11" max="11" width="26.421875" style="0" customWidth="1"/>
  </cols>
  <sheetData>
    <row r="2" spans="1:10" ht="30.75">
      <c r="A2" s="1"/>
      <c r="B2" s="1"/>
      <c r="C2" s="130"/>
      <c r="E2" s="1"/>
      <c r="F2" s="30"/>
      <c r="G2" s="1"/>
      <c r="H2" s="1"/>
      <c r="I2" s="1"/>
      <c r="J2" s="168" t="s">
        <v>392</v>
      </c>
    </row>
    <row r="3" spans="1:10" ht="37.5">
      <c r="A3" s="2"/>
      <c r="B3" s="2"/>
      <c r="C3" s="3"/>
      <c r="D3" s="43" t="s">
        <v>49</v>
      </c>
      <c r="F3" s="3"/>
      <c r="G3" s="3"/>
      <c r="H3" s="3"/>
      <c r="I3" s="3"/>
      <c r="J3" s="4"/>
    </row>
    <row r="4" spans="1:11" ht="27.75" thickBot="1">
      <c r="A4" s="2"/>
      <c r="B4" s="2"/>
      <c r="E4" s="6"/>
      <c r="G4" s="6"/>
      <c r="I4" s="9"/>
      <c r="J4" s="44"/>
      <c r="K4" s="45"/>
    </row>
    <row r="5" spans="1:11" ht="26.25" customHeight="1">
      <c r="A5" s="224" t="s">
        <v>38</v>
      </c>
      <c r="B5" s="226" t="s">
        <v>13</v>
      </c>
      <c r="C5" s="220" t="s">
        <v>0</v>
      </c>
      <c r="D5" s="228" t="s">
        <v>1</v>
      </c>
      <c r="E5" s="214" t="s">
        <v>2</v>
      </c>
      <c r="F5" s="214" t="s">
        <v>3</v>
      </c>
      <c r="G5" s="218" t="s">
        <v>10</v>
      </c>
      <c r="H5" s="220" t="s">
        <v>41</v>
      </c>
      <c r="I5" s="222" t="s">
        <v>50</v>
      </c>
      <c r="J5" s="216" t="s">
        <v>42</v>
      </c>
      <c r="K5" s="216" t="s">
        <v>77</v>
      </c>
    </row>
    <row r="6" spans="1:11" ht="31.5" customHeight="1" thickBot="1">
      <c r="A6" s="225"/>
      <c r="B6" s="227"/>
      <c r="C6" s="221"/>
      <c r="D6" s="229"/>
      <c r="E6" s="215"/>
      <c r="F6" s="215"/>
      <c r="G6" s="219"/>
      <c r="H6" s="221"/>
      <c r="I6" s="223"/>
      <c r="J6" s="217"/>
      <c r="K6" s="217"/>
    </row>
    <row r="7" spans="1:11" ht="34.5" customHeight="1">
      <c r="A7" s="111" t="s">
        <v>171</v>
      </c>
      <c r="B7" s="86" t="s">
        <v>150</v>
      </c>
      <c r="C7" s="87">
        <v>43679</v>
      </c>
      <c r="D7" s="88" t="s">
        <v>305</v>
      </c>
      <c r="E7" s="88" t="s">
        <v>306</v>
      </c>
      <c r="F7" s="88" t="s">
        <v>8</v>
      </c>
      <c r="G7" s="112" t="s">
        <v>62</v>
      </c>
      <c r="H7" s="75">
        <f>C7+8</f>
        <v>43687</v>
      </c>
      <c r="I7" s="134" t="s">
        <v>70</v>
      </c>
      <c r="J7" s="135">
        <f aca="true" t="shared" si="0" ref="J7:J16">H7+5</f>
        <v>43692</v>
      </c>
      <c r="K7" s="135">
        <f aca="true" t="shared" si="1" ref="K7:K16">H7+4</f>
        <v>43691</v>
      </c>
    </row>
    <row r="8" spans="1:11" ht="34.5" customHeight="1" thickBot="1">
      <c r="A8" s="76" t="s">
        <v>212</v>
      </c>
      <c r="B8" s="77" t="s">
        <v>307</v>
      </c>
      <c r="C8" s="78">
        <v>43682</v>
      </c>
      <c r="D8" s="79" t="s">
        <v>205</v>
      </c>
      <c r="E8" s="79" t="s">
        <v>206</v>
      </c>
      <c r="F8" s="79" t="s">
        <v>7</v>
      </c>
      <c r="G8" s="113" t="s">
        <v>39</v>
      </c>
      <c r="H8" s="81">
        <f>C8+6</f>
        <v>43688</v>
      </c>
      <c r="I8" s="131" t="s">
        <v>70</v>
      </c>
      <c r="J8" s="132">
        <f t="shared" si="0"/>
        <v>43693</v>
      </c>
      <c r="K8" s="133">
        <f t="shared" si="1"/>
        <v>43692</v>
      </c>
    </row>
    <row r="9" spans="1:11" ht="34.5" customHeight="1">
      <c r="A9" s="111" t="s">
        <v>393</v>
      </c>
      <c r="B9" s="86" t="s">
        <v>34</v>
      </c>
      <c r="C9" s="87">
        <v>43686</v>
      </c>
      <c r="D9" s="88" t="s">
        <v>305</v>
      </c>
      <c r="E9" s="88" t="s">
        <v>306</v>
      </c>
      <c r="F9" s="88" t="s">
        <v>8</v>
      </c>
      <c r="G9" s="112" t="s">
        <v>62</v>
      </c>
      <c r="H9" s="75">
        <f>C9+8</f>
        <v>43694</v>
      </c>
      <c r="I9" s="134" t="s">
        <v>70</v>
      </c>
      <c r="J9" s="135">
        <f t="shared" si="0"/>
        <v>43699</v>
      </c>
      <c r="K9" s="135">
        <f t="shared" si="1"/>
        <v>43698</v>
      </c>
    </row>
    <row r="10" spans="1:11" ht="34.5" customHeight="1" thickBot="1">
      <c r="A10" s="76" t="s">
        <v>213</v>
      </c>
      <c r="B10" s="77" t="s">
        <v>308</v>
      </c>
      <c r="C10" s="78">
        <v>43689</v>
      </c>
      <c r="D10" s="79" t="s">
        <v>205</v>
      </c>
      <c r="E10" s="79" t="s">
        <v>206</v>
      </c>
      <c r="F10" s="79" t="s">
        <v>7</v>
      </c>
      <c r="G10" s="113" t="s">
        <v>39</v>
      </c>
      <c r="H10" s="81">
        <f>C10+6</f>
        <v>43695</v>
      </c>
      <c r="I10" s="131" t="s">
        <v>70</v>
      </c>
      <c r="J10" s="132">
        <f t="shared" si="0"/>
        <v>43700</v>
      </c>
      <c r="K10" s="133">
        <f t="shared" si="1"/>
        <v>43699</v>
      </c>
    </row>
    <row r="11" spans="1:11" ht="34.5" customHeight="1">
      <c r="A11" s="111" t="s">
        <v>159</v>
      </c>
      <c r="B11" s="86" t="s">
        <v>139</v>
      </c>
      <c r="C11" s="87">
        <v>43693</v>
      </c>
      <c r="D11" s="88" t="s">
        <v>305</v>
      </c>
      <c r="E11" s="88" t="s">
        <v>306</v>
      </c>
      <c r="F11" s="88" t="s">
        <v>8</v>
      </c>
      <c r="G11" s="112" t="s">
        <v>62</v>
      </c>
      <c r="H11" s="75">
        <f>C11+8</f>
        <v>43701</v>
      </c>
      <c r="I11" s="134" t="s">
        <v>70</v>
      </c>
      <c r="J11" s="135">
        <f t="shared" si="0"/>
        <v>43706</v>
      </c>
      <c r="K11" s="135">
        <f t="shared" si="1"/>
        <v>43705</v>
      </c>
    </row>
    <row r="12" spans="1:11" ht="34.5" customHeight="1" thickBot="1">
      <c r="A12" s="76" t="s">
        <v>214</v>
      </c>
      <c r="B12" s="77" t="s">
        <v>173</v>
      </c>
      <c r="C12" s="78">
        <v>43696</v>
      </c>
      <c r="D12" s="79" t="s">
        <v>205</v>
      </c>
      <c r="E12" s="79" t="s">
        <v>206</v>
      </c>
      <c r="F12" s="79" t="s">
        <v>7</v>
      </c>
      <c r="G12" s="113" t="s">
        <v>39</v>
      </c>
      <c r="H12" s="81">
        <f>C12+6</f>
        <v>43702</v>
      </c>
      <c r="I12" s="131" t="s">
        <v>70</v>
      </c>
      <c r="J12" s="132">
        <f t="shared" si="0"/>
        <v>43707</v>
      </c>
      <c r="K12" s="133">
        <f t="shared" si="1"/>
        <v>43706</v>
      </c>
    </row>
    <row r="13" spans="1:11" ht="34.5" customHeight="1">
      <c r="A13" s="111" t="s">
        <v>202</v>
      </c>
      <c r="B13" s="86" t="s">
        <v>194</v>
      </c>
      <c r="C13" s="87">
        <v>43700</v>
      </c>
      <c r="D13" s="88" t="s">
        <v>305</v>
      </c>
      <c r="E13" s="88" t="s">
        <v>306</v>
      </c>
      <c r="F13" s="88" t="s">
        <v>8</v>
      </c>
      <c r="G13" s="112" t="s">
        <v>62</v>
      </c>
      <c r="H13" s="75">
        <f>C13+8</f>
        <v>43708</v>
      </c>
      <c r="I13" s="134" t="s">
        <v>70</v>
      </c>
      <c r="J13" s="135">
        <f t="shared" si="0"/>
        <v>43713</v>
      </c>
      <c r="K13" s="135">
        <f t="shared" si="1"/>
        <v>43712</v>
      </c>
    </row>
    <row r="14" spans="1:11" ht="34.5" customHeight="1" thickBot="1">
      <c r="A14" s="76" t="s">
        <v>207</v>
      </c>
      <c r="B14" s="77" t="s">
        <v>309</v>
      </c>
      <c r="C14" s="78">
        <v>43703</v>
      </c>
      <c r="D14" s="79" t="s">
        <v>205</v>
      </c>
      <c r="E14" s="79" t="s">
        <v>206</v>
      </c>
      <c r="F14" s="79" t="s">
        <v>7</v>
      </c>
      <c r="G14" s="113" t="s">
        <v>39</v>
      </c>
      <c r="H14" s="81">
        <f>C14+6</f>
        <v>43709</v>
      </c>
      <c r="I14" s="131" t="s">
        <v>70</v>
      </c>
      <c r="J14" s="132">
        <f t="shared" si="0"/>
        <v>43714</v>
      </c>
      <c r="K14" s="133">
        <f t="shared" si="1"/>
        <v>43713</v>
      </c>
    </row>
    <row r="15" spans="1:11" ht="34.5" customHeight="1">
      <c r="A15" s="111" t="s">
        <v>172</v>
      </c>
      <c r="B15" s="86" t="s">
        <v>34</v>
      </c>
      <c r="C15" s="87">
        <v>43707</v>
      </c>
      <c r="D15" s="88" t="s">
        <v>305</v>
      </c>
      <c r="E15" s="88" t="s">
        <v>306</v>
      </c>
      <c r="F15" s="88" t="s">
        <v>8</v>
      </c>
      <c r="G15" s="112" t="s">
        <v>62</v>
      </c>
      <c r="H15" s="75">
        <f>C15+8</f>
        <v>43715</v>
      </c>
      <c r="I15" s="134" t="s">
        <v>70</v>
      </c>
      <c r="J15" s="135">
        <f t="shared" si="0"/>
        <v>43720</v>
      </c>
      <c r="K15" s="135">
        <f t="shared" si="1"/>
        <v>43719</v>
      </c>
    </row>
    <row r="16" spans="1:11" ht="34.5" customHeight="1" thickBot="1">
      <c r="A16" s="76" t="s">
        <v>257</v>
      </c>
      <c r="B16" s="77" t="s">
        <v>320</v>
      </c>
      <c r="C16" s="78">
        <v>43710</v>
      </c>
      <c r="D16" s="79" t="s">
        <v>205</v>
      </c>
      <c r="E16" s="79" t="s">
        <v>206</v>
      </c>
      <c r="F16" s="79" t="s">
        <v>7</v>
      </c>
      <c r="G16" s="113" t="s">
        <v>39</v>
      </c>
      <c r="H16" s="81">
        <f>C16+6</f>
        <v>43716</v>
      </c>
      <c r="I16" s="131" t="s">
        <v>70</v>
      </c>
      <c r="J16" s="132">
        <f t="shared" si="0"/>
        <v>43721</v>
      </c>
      <c r="K16" s="133">
        <f t="shared" si="1"/>
        <v>43720</v>
      </c>
    </row>
    <row r="17" spans="1:11" ht="34.5" customHeight="1">
      <c r="A17" s="111" t="s">
        <v>203</v>
      </c>
      <c r="B17" s="86" t="s">
        <v>135</v>
      </c>
      <c r="C17" s="87">
        <v>43714</v>
      </c>
      <c r="D17" s="88" t="s">
        <v>305</v>
      </c>
      <c r="E17" s="88" t="s">
        <v>306</v>
      </c>
      <c r="F17" s="88" t="s">
        <v>8</v>
      </c>
      <c r="G17" s="112" t="s">
        <v>62</v>
      </c>
      <c r="H17" s="75">
        <f>C17+8</f>
        <v>43722</v>
      </c>
      <c r="I17" s="134" t="s">
        <v>70</v>
      </c>
      <c r="J17" s="135">
        <f aca="true" t="shared" si="2" ref="J17:J22">H17+5</f>
        <v>43727</v>
      </c>
      <c r="K17" s="135">
        <f aca="true" t="shared" si="3" ref="K17:K22">H17+4</f>
        <v>43726</v>
      </c>
    </row>
    <row r="18" spans="1:11" ht="34.5" customHeight="1" thickBot="1">
      <c r="A18" s="76" t="s">
        <v>208</v>
      </c>
      <c r="B18" s="77" t="s">
        <v>160</v>
      </c>
      <c r="C18" s="78">
        <v>43717</v>
      </c>
      <c r="D18" s="79" t="s">
        <v>205</v>
      </c>
      <c r="E18" s="79" t="s">
        <v>206</v>
      </c>
      <c r="F18" s="79" t="s">
        <v>7</v>
      </c>
      <c r="G18" s="113" t="s">
        <v>39</v>
      </c>
      <c r="H18" s="81">
        <f>C18+6</f>
        <v>43723</v>
      </c>
      <c r="I18" s="131" t="s">
        <v>70</v>
      </c>
      <c r="J18" s="132">
        <f t="shared" si="2"/>
        <v>43728</v>
      </c>
      <c r="K18" s="133">
        <f t="shared" si="3"/>
        <v>43727</v>
      </c>
    </row>
    <row r="19" spans="1:11" ht="34.5" customHeight="1">
      <c r="A19" s="111" t="s">
        <v>196</v>
      </c>
      <c r="B19" s="86"/>
      <c r="C19" s="87">
        <v>43721</v>
      </c>
      <c r="D19" s="88" t="s">
        <v>305</v>
      </c>
      <c r="E19" s="88" t="s">
        <v>306</v>
      </c>
      <c r="F19" s="88" t="s">
        <v>8</v>
      </c>
      <c r="G19" s="112" t="s">
        <v>62</v>
      </c>
      <c r="H19" s="75">
        <f>C19+8</f>
        <v>43729</v>
      </c>
      <c r="I19" s="134" t="s">
        <v>70</v>
      </c>
      <c r="J19" s="135">
        <f t="shared" si="2"/>
        <v>43734</v>
      </c>
      <c r="K19" s="135">
        <f t="shared" si="3"/>
        <v>43733</v>
      </c>
    </row>
    <row r="20" spans="1:11" ht="34.5" customHeight="1" thickBot="1">
      <c r="A20" s="76" t="s">
        <v>215</v>
      </c>
      <c r="B20" s="77" t="s">
        <v>321</v>
      </c>
      <c r="C20" s="78">
        <v>43724</v>
      </c>
      <c r="D20" s="79" t="s">
        <v>205</v>
      </c>
      <c r="E20" s="79" t="s">
        <v>206</v>
      </c>
      <c r="F20" s="79" t="s">
        <v>7</v>
      </c>
      <c r="G20" s="113" t="s">
        <v>39</v>
      </c>
      <c r="H20" s="81">
        <f>C20+6</f>
        <v>43730</v>
      </c>
      <c r="I20" s="131" t="s">
        <v>70</v>
      </c>
      <c r="J20" s="132">
        <f t="shared" si="2"/>
        <v>43735</v>
      </c>
      <c r="K20" s="133">
        <f t="shared" si="3"/>
        <v>43734</v>
      </c>
    </row>
    <row r="21" spans="1:11" ht="34.5" customHeight="1">
      <c r="A21" s="111" t="s">
        <v>394</v>
      </c>
      <c r="B21" s="86" t="s">
        <v>150</v>
      </c>
      <c r="C21" s="87">
        <v>43728</v>
      </c>
      <c r="D21" s="88" t="s">
        <v>305</v>
      </c>
      <c r="E21" s="88" t="s">
        <v>306</v>
      </c>
      <c r="F21" s="88" t="s">
        <v>8</v>
      </c>
      <c r="G21" s="112" t="s">
        <v>62</v>
      </c>
      <c r="H21" s="75">
        <f>C21+8</f>
        <v>43736</v>
      </c>
      <c r="I21" s="134" t="s">
        <v>70</v>
      </c>
      <c r="J21" s="135">
        <f t="shared" si="2"/>
        <v>43741</v>
      </c>
      <c r="K21" s="135">
        <f t="shared" si="3"/>
        <v>43740</v>
      </c>
    </row>
    <row r="22" spans="1:11" ht="34.5" customHeight="1" thickBot="1">
      <c r="A22" s="76" t="s">
        <v>204</v>
      </c>
      <c r="B22" s="77" t="s">
        <v>258</v>
      </c>
      <c r="C22" s="78">
        <v>43731</v>
      </c>
      <c r="D22" s="79" t="s">
        <v>205</v>
      </c>
      <c r="E22" s="79" t="s">
        <v>206</v>
      </c>
      <c r="F22" s="79" t="s">
        <v>7</v>
      </c>
      <c r="G22" s="113" t="s">
        <v>39</v>
      </c>
      <c r="H22" s="81">
        <f>C22+6</f>
        <v>43737</v>
      </c>
      <c r="I22" s="131" t="s">
        <v>70</v>
      </c>
      <c r="J22" s="132">
        <f t="shared" si="2"/>
        <v>43742</v>
      </c>
      <c r="K22" s="133">
        <f t="shared" si="3"/>
        <v>43741</v>
      </c>
    </row>
    <row r="23" spans="1:11" ht="34.5" customHeight="1">
      <c r="A23" s="111" t="s">
        <v>216</v>
      </c>
      <c r="B23" s="86" t="s">
        <v>134</v>
      </c>
      <c r="C23" s="87">
        <v>43735</v>
      </c>
      <c r="D23" s="88" t="s">
        <v>305</v>
      </c>
      <c r="E23" s="88" t="s">
        <v>306</v>
      </c>
      <c r="F23" s="88" t="s">
        <v>8</v>
      </c>
      <c r="G23" s="112" t="s">
        <v>62</v>
      </c>
      <c r="H23" s="75">
        <f>C23+8</f>
        <v>43743</v>
      </c>
      <c r="I23" s="134" t="s">
        <v>70</v>
      </c>
      <c r="J23" s="135">
        <f aca="true" t="shared" si="4" ref="J23:J32">H23+5</f>
        <v>43748</v>
      </c>
      <c r="K23" s="135">
        <f aca="true" t="shared" si="5" ref="K23:K32">H23+4</f>
        <v>43747</v>
      </c>
    </row>
    <row r="24" spans="1:11" ht="34.5" customHeight="1" thickBot="1">
      <c r="A24" s="76" t="s">
        <v>209</v>
      </c>
      <c r="B24" s="77" t="s">
        <v>322</v>
      </c>
      <c r="C24" s="78">
        <v>43738</v>
      </c>
      <c r="D24" s="79" t="s">
        <v>205</v>
      </c>
      <c r="E24" s="79" t="s">
        <v>206</v>
      </c>
      <c r="F24" s="79" t="s">
        <v>7</v>
      </c>
      <c r="G24" s="113" t="s">
        <v>39</v>
      </c>
      <c r="H24" s="81">
        <f>C24+6</f>
        <v>43744</v>
      </c>
      <c r="I24" s="131" t="s">
        <v>70</v>
      </c>
      <c r="J24" s="132">
        <f t="shared" si="4"/>
        <v>43749</v>
      </c>
      <c r="K24" s="133">
        <f t="shared" si="5"/>
        <v>43748</v>
      </c>
    </row>
    <row r="25" spans="1:11" ht="34.5" customHeight="1">
      <c r="A25" s="111" t="s">
        <v>395</v>
      </c>
      <c r="B25" s="86" t="s">
        <v>272</v>
      </c>
      <c r="C25" s="87">
        <v>43742</v>
      </c>
      <c r="D25" s="88" t="s">
        <v>305</v>
      </c>
      <c r="E25" s="88" t="s">
        <v>306</v>
      </c>
      <c r="F25" s="88" t="s">
        <v>8</v>
      </c>
      <c r="G25" s="112" t="s">
        <v>62</v>
      </c>
      <c r="H25" s="75">
        <f>C25+8</f>
        <v>43750</v>
      </c>
      <c r="I25" s="134" t="s">
        <v>70</v>
      </c>
      <c r="J25" s="135">
        <f t="shared" si="4"/>
        <v>43755</v>
      </c>
      <c r="K25" s="135">
        <f t="shared" si="5"/>
        <v>43754</v>
      </c>
    </row>
    <row r="26" spans="1:11" ht="34.5" customHeight="1" thickBot="1">
      <c r="A26" s="76" t="s">
        <v>210</v>
      </c>
      <c r="B26" s="77" t="s">
        <v>396</v>
      </c>
      <c r="C26" s="78">
        <v>43745</v>
      </c>
      <c r="D26" s="79" t="s">
        <v>205</v>
      </c>
      <c r="E26" s="79" t="s">
        <v>206</v>
      </c>
      <c r="F26" s="79" t="s">
        <v>7</v>
      </c>
      <c r="G26" s="113" t="s">
        <v>39</v>
      </c>
      <c r="H26" s="81">
        <f>C26+6</f>
        <v>43751</v>
      </c>
      <c r="I26" s="131" t="s">
        <v>70</v>
      </c>
      <c r="J26" s="132">
        <f t="shared" si="4"/>
        <v>43756</v>
      </c>
      <c r="K26" s="133">
        <f t="shared" si="5"/>
        <v>43755</v>
      </c>
    </row>
    <row r="27" spans="1:11" ht="34.5" customHeight="1">
      <c r="A27" s="111" t="s">
        <v>171</v>
      </c>
      <c r="B27" s="86" t="s">
        <v>134</v>
      </c>
      <c r="C27" s="87">
        <v>43749</v>
      </c>
      <c r="D27" s="88" t="s">
        <v>305</v>
      </c>
      <c r="E27" s="88" t="s">
        <v>306</v>
      </c>
      <c r="F27" s="88" t="s">
        <v>8</v>
      </c>
      <c r="G27" s="112" t="s">
        <v>62</v>
      </c>
      <c r="H27" s="75">
        <f>C27+8</f>
        <v>43757</v>
      </c>
      <c r="I27" s="134" t="s">
        <v>70</v>
      </c>
      <c r="J27" s="135">
        <f t="shared" si="4"/>
        <v>43762</v>
      </c>
      <c r="K27" s="135">
        <f t="shared" si="5"/>
        <v>43761</v>
      </c>
    </row>
    <row r="28" spans="1:11" ht="34.5" customHeight="1" thickBot="1">
      <c r="A28" s="76" t="s">
        <v>211</v>
      </c>
      <c r="B28" s="77" t="s">
        <v>397</v>
      </c>
      <c r="C28" s="78">
        <v>43752</v>
      </c>
      <c r="D28" s="79" t="s">
        <v>205</v>
      </c>
      <c r="E28" s="79" t="s">
        <v>206</v>
      </c>
      <c r="F28" s="79" t="s">
        <v>7</v>
      </c>
      <c r="G28" s="113" t="s">
        <v>39</v>
      </c>
      <c r="H28" s="81">
        <f>C28+6</f>
        <v>43758</v>
      </c>
      <c r="I28" s="131" t="s">
        <v>70</v>
      </c>
      <c r="J28" s="132">
        <f t="shared" si="4"/>
        <v>43763</v>
      </c>
      <c r="K28" s="133">
        <f t="shared" si="5"/>
        <v>43762</v>
      </c>
    </row>
    <row r="29" spans="1:11" ht="34.5" customHeight="1">
      <c r="A29" s="111" t="s">
        <v>393</v>
      </c>
      <c r="B29" s="86" t="s">
        <v>195</v>
      </c>
      <c r="C29" s="87">
        <v>43756</v>
      </c>
      <c r="D29" s="88" t="s">
        <v>305</v>
      </c>
      <c r="E29" s="88" t="s">
        <v>306</v>
      </c>
      <c r="F29" s="88" t="s">
        <v>8</v>
      </c>
      <c r="G29" s="112" t="s">
        <v>62</v>
      </c>
      <c r="H29" s="75">
        <f>C29+8</f>
        <v>43764</v>
      </c>
      <c r="I29" s="134" t="s">
        <v>70</v>
      </c>
      <c r="J29" s="135">
        <f t="shared" si="4"/>
        <v>43769</v>
      </c>
      <c r="K29" s="135">
        <f t="shared" si="5"/>
        <v>43768</v>
      </c>
    </row>
    <row r="30" spans="1:11" ht="34.5" customHeight="1" thickBot="1">
      <c r="A30" s="76" t="s">
        <v>212</v>
      </c>
      <c r="B30" s="77" t="s">
        <v>398</v>
      </c>
      <c r="C30" s="78">
        <v>43759</v>
      </c>
      <c r="D30" s="79" t="s">
        <v>205</v>
      </c>
      <c r="E30" s="79" t="s">
        <v>206</v>
      </c>
      <c r="F30" s="79" t="s">
        <v>7</v>
      </c>
      <c r="G30" s="113" t="s">
        <v>39</v>
      </c>
      <c r="H30" s="81">
        <f>C30+6</f>
        <v>43765</v>
      </c>
      <c r="I30" s="131" t="s">
        <v>70</v>
      </c>
      <c r="J30" s="132">
        <f t="shared" si="4"/>
        <v>43770</v>
      </c>
      <c r="K30" s="133">
        <f t="shared" si="5"/>
        <v>43769</v>
      </c>
    </row>
    <row r="31" spans="1:11" ht="34.5" customHeight="1">
      <c r="A31" s="111" t="s">
        <v>159</v>
      </c>
      <c r="B31" s="86" t="s">
        <v>194</v>
      </c>
      <c r="C31" s="87">
        <v>43763</v>
      </c>
      <c r="D31" s="88" t="s">
        <v>305</v>
      </c>
      <c r="E31" s="88" t="s">
        <v>306</v>
      </c>
      <c r="F31" s="88" t="s">
        <v>8</v>
      </c>
      <c r="G31" s="112" t="s">
        <v>62</v>
      </c>
      <c r="H31" s="75">
        <f>C31+8</f>
        <v>43771</v>
      </c>
      <c r="I31" s="134" t="s">
        <v>70</v>
      </c>
      <c r="J31" s="135">
        <f t="shared" si="4"/>
        <v>43776</v>
      </c>
      <c r="K31" s="135">
        <f t="shared" si="5"/>
        <v>43775</v>
      </c>
    </row>
    <row r="32" spans="1:11" ht="34.5" customHeight="1" thickBot="1">
      <c r="A32" s="76" t="s">
        <v>213</v>
      </c>
      <c r="B32" s="77" t="s">
        <v>399</v>
      </c>
      <c r="C32" s="78">
        <v>43766</v>
      </c>
      <c r="D32" s="79" t="s">
        <v>205</v>
      </c>
      <c r="E32" s="79" t="s">
        <v>206</v>
      </c>
      <c r="F32" s="79" t="s">
        <v>7</v>
      </c>
      <c r="G32" s="113" t="s">
        <v>39</v>
      </c>
      <c r="H32" s="81">
        <f>C32+6</f>
        <v>43772</v>
      </c>
      <c r="I32" s="131" t="s">
        <v>70</v>
      </c>
      <c r="J32" s="132">
        <f t="shared" si="4"/>
        <v>43777</v>
      </c>
      <c r="K32" s="133">
        <f t="shared" si="5"/>
        <v>43776</v>
      </c>
    </row>
    <row r="33" ht="21" customHeight="1"/>
    <row r="34" spans="1:8" ht="19.5">
      <c r="A34" s="10" t="s">
        <v>14</v>
      </c>
      <c r="B34" s="10"/>
      <c r="C34" s="136"/>
      <c r="D34" s="137"/>
      <c r="E34" s="137"/>
      <c r="F34" s="137"/>
      <c r="G34" s="202"/>
      <c r="H34" s="203" t="s">
        <v>15</v>
      </c>
    </row>
    <row r="35" spans="1:8" ht="19.5">
      <c r="A35" s="10" t="s">
        <v>16</v>
      </c>
      <c r="B35" s="10"/>
      <c r="C35" s="136"/>
      <c r="D35" s="136"/>
      <c r="E35" s="136"/>
      <c r="F35" s="136"/>
      <c r="G35" s="202"/>
      <c r="H35" s="204" t="s">
        <v>17</v>
      </c>
    </row>
    <row r="36" spans="1:10" ht="20.25">
      <c r="A36" s="138"/>
      <c r="B36" s="138"/>
      <c r="C36" s="138"/>
      <c r="D36" s="136"/>
      <c r="E36" s="136"/>
      <c r="F36" s="136"/>
      <c r="G36" s="202"/>
      <c r="H36" s="205" t="s">
        <v>449</v>
      </c>
      <c r="J36" s="1"/>
    </row>
    <row r="37" spans="1:10" ht="20.25">
      <c r="A37" s="13" t="s">
        <v>18</v>
      </c>
      <c r="B37" s="10"/>
      <c r="C37" s="14"/>
      <c r="D37" s="138"/>
      <c r="E37" s="138"/>
      <c r="F37" s="138"/>
      <c r="G37" s="202"/>
      <c r="H37" s="206" t="s">
        <v>450</v>
      </c>
      <c r="J37" s="1"/>
    </row>
    <row r="38" spans="1:10" ht="24.75">
      <c r="A38" s="38" t="s">
        <v>20</v>
      </c>
      <c r="B38" s="38" t="s">
        <v>21</v>
      </c>
      <c r="C38" s="137"/>
      <c r="D38" s="136"/>
      <c r="E38" s="136"/>
      <c r="F38" s="136"/>
      <c r="G38" s="207" t="s">
        <v>25</v>
      </c>
      <c r="H38" s="208" t="s">
        <v>36</v>
      </c>
      <c r="J38" s="1"/>
    </row>
    <row r="39" spans="1:10" ht="24.75">
      <c r="A39" s="38" t="s">
        <v>23</v>
      </c>
      <c r="B39" s="38" t="s">
        <v>24</v>
      </c>
      <c r="C39" s="137"/>
      <c r="D39" s="17"/>
      <c r="E39" s="17"/>
      <c r="F39" s="17"/>
      <c r="G39" s="207" t="s">
        <v>25</v>
      </c>
      <c r="H39" s="209" t="s">
        <v>37</v>
      </c>
      <c r="J39" s="1"/>
    </row>
    <row r="40" spans="1:10" ht="24.75">
      <c r="A40" s="38" t="s">
        <v>43</v>
      </c>
      <c r="B40" s="38" t="s">
        <v>44</v>
      </c>
      <c r="C40" s="33"/>
      <c r="D40" s="19"/>
      <c r="E40" s="19"/>
      <c r="F40" s="19"/>
      <c r="G40" s="207" t="s">
        <v>25</v>
      </c>
      <c r="H40" s="210" t="s">
        <v>26</v>
      </c>
      <c r="J40" s="1"/>
    </row>
    <row r="41" spans="1:10" ht="24.75">
      <c r="A41" s="38" t="s">
        <v>45</v>
      </c>
      <c r="B41" s="38" t="s">
        <v>46</v>
      </c>
      <c r="C41" s="138"/>
      <c r="D41" s="33"/>
      <c r="E41" s="33"/>
      <c r="F41" s="33"/>
      <c r="G41" s="207" t="s">
        <v>25</v>
      </c>
      <c r="H41" s="210" t="s">
        <v>27</v>
      </c>
      <c r="J41" s="1"/>
    </row>
    <row r="42" spans="1:10" ht="24.75">
      <c r="A42" s="38" t="s">
        <v>47</v>
      </c>
      <c r="B42" s="38" t="s">
        <v>48</v>
      </c>
      <c r="C42" s="138"/>
      <c r="D42" s="22"/>
      <c r="E42" s="22"/>
      <c r="F42" s="22"/>
      <c r="G42" s="207" t="s">
        <v>25</v>
      </c>
      <c r="H42" s="210" t="s">
        <v>451</v>
      </c>
      <c r="J42" s="1"/>
    </row>
    <row r="43" spans="4:10" ht="24.75">
      <c r="D43" s="24"/>
      <c r="E43" s="24"/>
      <c r="F43" s="24"/>
      <c r="G43" s="207" t="s">
        <v>25</v>
      </c>
      <c r="H43" s="210" t="s">
        <v>452</v>
      </c>
      <c r="J43" s="1"/>
    </row>
    <row r="44" spans="1:10" ht="25.5" customHeight="1">
      <c r="A44" s="1"/>
      <c r="B44" s="1"/>
      <c r="C44" s="1"/>
      <c r="D44" s="14"/>
      <c r="E44" s="14"/>
      <c r="F44" s="14"/>
      <c r="I44" s="14"/>
      <c r="J44" s="1"/>
    </row>
  </sheetData>
  <sheetProtection/>
  <mergeCells count="11">
    <mergeCell ref="A5:A6"/>
    <mergeCell ref="B5:B6"/>
    <mergeCell ref="C5:C6"/>
    <mergeCell ref="D5:D6"/>
    <mergeCell ref="E5:E6"/>
    <mergeCell ref="F5:F6"/>
    <mergeCell ref="K5:K6"/>
    <mergeCell ref="G5:G6"/>
    <mergeCell ref="H5:H6"/>
    <mergeCell ref="I5:I6"/>
    <mergeCell ref="J5:J6"/>
  </mergeCells>
  <hyperlinks>
    <hyperlink ref="B38" r:id="rId1" display="https://www.one-line.com/en/vessels "/>
    <hyperlink ref="B39" r:id="rId2" display="https://ecomm.one-line.com/ecom/CUP_HOM_3005.do?sessLocale=en"/>
    <hyperlink ref="B41" r:id="rId3" display="https://vn.one-line.com/standard-page/demurrage-and-detention-free-time-and-charges"/>
    <hyperlink ref="B42" r:id="rId4" display="https://vn.one-line.com/standard-page/local-charges-and-tariff"/>
    <hyperlink ref="H41" r:id="rId5" display="mailto:vn.sgn.exdoc@one-line.com"/>
    <hyperlink ref="H40" r:id="rId6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1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view="pageBreakPreview" zoomScale="50" zoomScaleNormal="60" zoomScaleSheetLayoutView="50" zoomScalePageLayoutView="0" workbookViewId="0" topLeftCell="A1">
      <pane ySplit="6" topLeftCell="A15" activePane="bottomLeft" state="frozen"/>
      <selection pane="topLeft" activeCell="A1" sqref="A1"/>
      <selection pane="bottomLeft" activeCell="A26" sqref="A26:B29"/>
    </sheetView>
  </sheetViews>
  <sheetFormatPr defaultColWidth="9.140625" defaultRowHeight="15"/>
  <cols>
    <col min="1" max="1" width="41.140625" style="0" bestFit="1" customWidth="1"/>
    <col min="2" max="2" width="15.421875" style="0" customWidth="1"/>
    <col min="3" max="3" width="19.421875" style="0" customWidth="1"/>
    <col min="4" max="4" width="23.7109375" style="0" customWidth="1"/>
    <col min="5" max="5" width="20.28125" style="0" customWidth="1"/>
    <col min="6" max="6" width="21.00390625" style="0" customWidth="1"/>
    <col min="7" max="7" width="22.57421875" style="0" customWidth="1"/>
    <col min="8" max="8" width="18.421875" style="0" customWidth="1"/>
    <col min="9" max="9" width="34.57421875" style="0" customWidth="1"/>
    <col min="10" max="10" width="17.00390625" style="0" customWidth="1"/>
    <col min="11" max="11" width="22.140625" style="0" customWidth="1"/>
    <col min="12" max="12" width="27.28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1"/>
      <c r="C2" s="1"/>
      <c r="D2" s="1"/>
      <c r="E2" s="42"/>
      <c r="F2" s="1"/>
      <c r="G2" s="1"/>
      <c r="H2" s="1"/>
      <c r="I2" s="1"/>
      <c r="J2" s="168" t="s">
        <v>413</v>
      </c>
      <c r="K2" s="1"/>
      <c r="L2" s="1"/>
    </row>
    <row r="3" spans="1:12" ht="49.5">
      <c r="A3" s="2"/>
      <c r="B3" s="2"/>
      <c r="C3" s="3"/>
      <c r="D3" s="39" t="s">
        <v>92</v>
      </c>
      <c r="E3" s="3"/>
      <c r="G3" s="3"/>
      <c r="H3" s="3"/>
      <c r="I3" s="3"/>
      <c r="J3" s="3"/>
      <c r="K3" s="3"/>
      <c r="L3" s="5"/>
    </row>
    <row r="4" spans="1:12" ht="27.75" thickBot="1">
      <c r="A4" s="2"/>
      <c r="B4" s="2"/>
      <c r="C4" s="5"/>
      <c r="D4" s="5"/>
      <c r="E4" s="5"/>
      <c r="F4" s="5"/>
      <c r="G4" s="5"/>
      <c r="H4" s="5"/>
      <c r="I4" s="5"/>
      <c r="J4" s="5"/>
      <c r="K4" s="5"/>
      <c r="L4" s="31"/>
    </row>
    <row r="5" spans="1:12" ht="41.25" customHeight="1">
      <c r="A5" s="224" t="s">
        <v>38</v>
      </c>
      <c r="B5" s="226" t="s">
        <v>35</v>
      </c>
      <c r="C5" s="234" t="s">
        <v>0</v>
      </c>
      <c r="D5" s="228" t="s">
        <v>1</v>
      </c>
      <c r="E5" s="214" t="s">
        <v>2</v>
      </c>
      <c r="F5" s="214" t="s">
        <v>3</v>
      </c>
      <c r="G5" s="218" t="s">
        <v>10</v>
      </c>
      <c r="H5" s="220" t="s">
        <v>174</v>
      </c>
      <c r="I5" s="236" t="s">
        <v>4</v>
      </c>
      <c r="J5" s="238" t="s">
        <v>5</v>
      </c>
      <c r="K5" s="240" t="s">
        <v>421</v>
      </c>
      <c r="L5" s="242" t="s">
        <v>131</v>
      </c>
    </row>
    <row r="6" spans="1:12" ht="21" customHeight="1" thickBot="1">
      <c r="A6" s="225"/>
      <c r="B6" s="227"/>
      <c r="C6" s="235"/>
      <c r="D6" s="229"/>
      <c r="E6" s="215"/>
      <c r="F6" s="215"/>
      <c r="G6" s="219"/>
      <c r="H6" s="221"/>
      <c r="I6" s="237"/>
      <c r="J6" s="239"/>
      <c r="K6" s="241"/>
      <c r="L6" s="227"/>
    </row>
    <row r="7" spans="1:12" ht="27.75" customHeight="1" thickBot="1">
      <c r="A7" s="92" t="s">
        <v>171</v>
      </c>
      <c r="B7" s="93" t="s">
        <v>150</v>
      </c>
      <c r="C7" s="94">
        <v>43679</v>
      </c>
      <c r="D7" s="91" t="s">
        <v>305</v>
      </c>
      <c r="E7" s="91" t="s">
        <v>306</v>
      </c>
      <c r="F7" s="91" t="s">
        <v>8</v>
      </c>
      <c r="G7" s="91" t="s">
        <v>62</v>
      </c>
      <c r="H7" s="75">
        <v>43681</v>
      </c>
      <c r="I7" s="230" t="s">
        <v>91</v>
      </c>
      <c r="J7" s="232" t="s">
        <v>187</v>
      </c>
      <c r="K7" s="233">
        <v>43686</v>
      </c>
      <c r="L7" s="233">
        <f>K7+12</f>
        <v>43698</v>
      </c>
    </row>
    <row r="8" spans="1:12" ht="27.75" customHeight="1" thickBot="1">
      <c r="A8" s="98" t="s">
        <v>414</v>
      </c>
      <c r="B8" s="99" t="s">
        <v>415</v>
      </c>
      <c r="C8" s="100">
        <v>43680</v>
      </c>
      <c r="D8" s="101" t="s">
        <v>155</v>
      </c>
      <c r="E8" s="101" t="s">
        <v>156</v>
      </c>
      <c r="F8" s="102" t="s">
        <v>7</v>
      </c>
      <c r="G8" s="90" t="s">
        <v>157</v>
      </c>
      <c r="H8" s="90">
        <v>43682</v>
      </c>
      <c r="I8" s="230"/>
      <c r="J8" s="232"/>
      <c r="K8" s="233"/>
      <c r="L8" s="233"/>
    </row>
    <row r="9" spans="1:12" ht="27.75" customHeight="1" thickBot="1">
      <c r="A9" s="95" t="s">
        <v>212</v>
      </c>
      <c r="B9" s="96" t="s">
        <v>307</v>
      </c>
      <c r="C9" s="97">
        <v>43682</v>
      </c>
      <c r="D9" s="81" t="s">
        <v>205</v>
      </c>
      <c r="E9" s="81" t="s">
        <v>206</v>
      </c>
      <c r="F9" s="81" t="s">
        <v>7</v>
      </c>
      <c r="G9" s="81" t="s">
        <v>39</v>
      </c>
      <c r="H9" s="81">
        <v>43684</v>
      </c>
      <c r="I9" s="231"/>
      <c r="J9" s="232"/>
      <c r="K9" s="233"/>
      <c r="L9" s="233"/>
    </row>
    <row r="10" spans="1:12" ht="27.75" customHeight="1" thickBot="1">
      <c r="A10" s="92" t="s">
        <v>393</v>
      </c>
      <c r="B10" s="93" t="s">
        <v>34</v>
      </c>
      <c r="C10" s="94">
        <v>43686</v>
      </c>
      <c r="D10" s="91" t="s">
        <v>305</v>
      </c>
      <c r="E10" s="91" t="s">
        <v>306</v>
      </c>
      <c r="F10" s="91" t="s">
        <v>8</v>
      </c>
      <c r="G10" s="91" t="s">
        <v>62</v>
      </c>
      <c r="H10" s="75">
        <v>43688</v>
      </c>
      <c r="I10" s="230" t="s">
        <v>196</v>
      </c>
      <c r="J10" s="232"/>
      <c r="K10" s="233">
        <f>K7+7</f>
        <v>43693</v>
      </c>
      <c r="L10" s="233">
        <f>K10+12</f>
        <v>43705</v>
      </c>
    </row>
    <row r="11" spans="1:12" ht="27.75" customHeight="1" thickBot="1">
      <c r="A11" s="98" t="s">
        <v>69</v>
      </c>
      <c r="B11" s="99" t="s">
        <v>311</v>
      </c>
      <c r="C11" s="100">
        <v>43687</v>
      </c>
      <c r="D11" s="101" t="s">
        <v>155</v>
      </c>
      <c r="E11" s="101" t="s">
        <v>156</v>
      </c>
      <c r="F11" s="102" t="s">
        <v>7</v>
      </c>
      <c r="G11" s="90" t="s">
        <v>157</v>
      </c>
      <c r="H11" s="90">
        <v>43689</v>
      </c>
      <c r="I11" s="230"/>
      <c r="J11" s="232"/>
      <c r="K11" s="233"/>
      <c r="L11" s="233"/>
    </row>
    <row r="12" spans="1:12" ht="27.75" customHeight="1" thickBot="1">
      <c r="A12" s="95" t="s">
        <v>213</v>
      </c>
      <c r="B12" s="96" t="s">
        <v>308</v>
      </c>
      <c r="C12" s="97">
        <v>43689</v>
      </c>
      <c r="D12" s="81" t="s">
        <v>205</v>
      </c>
      <c r="E12" s="81" t="s">
        <v>206</v>
      </c>
      <c r="F12" s="81" t="s">
        <v>7</v>
      </c>
      <c r="G12" s="81" t="s">
        <v>39</v>
      </c>
      <c r="H12" s="81">
        <v>43691</v>
      </c>
      <c r="I12" s="231"/>
      <c r="J12" s="232"/>
      <c r="K12" s="233"/>
      <c r="L12" s="233"/>
    </row>
    <row r="13" spans="1:12" ht="27.75" customHeight="1" thickBot="1">
      <c r="A13" s="92" t="s">
        <v>159</v>
      </c>
      <c r="B13" s="93" t="s">
        <v>139</v>
      </c>
      <c r="C13" s="94">
        <v>43693</v>
      </c>
      <c r="D13" s="91" t="s">
        <v>305</v>
      </c>
      <c r="E13" s="91" t="s">
        <v>306</v>
      </c>
      <c r="F13" s="91" t="s">
        <v>8</v>
      </c>
      <c r="G13" s="91" t="s">
        <v>62</v>
      </c>
      <c r="H13" s="75">
        <v>43695</v>
      </c>
      <c r="I13" s="230" t="s">
        <v>403</v>
      </c>
      <c r="J13" s="232" t="s">
        <v>158</v>
      </c>
      <c r="K13" s="233">
        <f>K10+7</f>
        <v>43700</v>
      </c>
      <c r="L13" s="233">
        <f>K13+12</f>
        <v>43712</v>
      </c>
    </row>
    <row r="14" spans="1:12" ht="27.75" customHeight="1" thickBot="1">
      <c r="A14" s="98" t="s">
        <v>107</v>
      </c>
      <c r="B14" s="99" t="s">
        <v>151</v>
      </c>
      <c r="C14" s="100">
        <v>43694</v>
      </c>
      <c r="D14" s="101" t="s">
        <v>155</v>
      </c>
      <c r="E14" s="101" t="s">
        <v>156</v>
      </c>
      <c r="F14" s="102" t="s">
        <v>7</v>
      </c>
      <c r="G14" s="90" t="s">
        <v>157</v>
      </c>
      <c r="H14" s="90">
        <v>43696</v>
      </c>
      <c r="I14" s="230"/>
      <c r="J14" s="232"/>
      <c r="K14" s="233"/>
      <c r="L14" s="233"/>
    </row>
    <row r="15" spans="1:12" ht="27.75" customHeight="1" thickBot="1">
      <c r="A15" s="95" t="s">
        <v>214</v>
      </c>
      <c r="B15" s="96" t="s">
        <v>173</v>
      </c>
      <c r="C15" s="97">
        <v>43696</v>
      </c>
      <c r="D15" s="81" t="s">
        <v>205</v>
      </c>
      <c r="E15" s="81" t="s">
        <v>206</v>
      </c>
      <c r="F15" s="81" t="s">
        <v>7</v>
      </c>
      <c r="G15" s="81" t="s">
        <v>39</v>
      </c>
      <c r="H15" s="81">
        <v>43698</v>
      </c>
      <c r="I15" s="231"/>
      <c r="J15" s="232"/>
      <c r="K15" s="233"/>
      <c r="L15" s="233"/>
    </row>
    <row r="16" spans="1:12" ht="27.75" customHeight="1" thickBot="1">
      <c r="A16" s="92" t="s">
        <v>202</v>
      </c>
      <c r="B16" s="93" t="s">
        <v>194</v>
      </c>
      <c r="C16" s="94">
        <v>43700</v>
      </c>
      <c r="D16" s="91" t="s">
        <v>305</v>
      </c>
      <c r="E16" s="91" t="s">
        <v>306</v>
      </c>
      <c r="F16" s="91" t="s">
        <v>8</v>
      </c>
      <c r="G16" s="91" t="s">
        <v>62</v>
      </c>
      <c r="H16" s="75">
        <v>43702</v>
      </c>
      <c r="I16" s="230" t="s">
        <v>409</v>
      </c>
      <c r="J16" s="232" t="s">
        <v>410</v>
      </c>
      <c r="K16" s="233">
        <f>K13+7</f>
        <v>43707</v>
      </c>
      <c r="L16" s="233">
        <f>K16+12</f>
        <v>43719</v>
      </c>
    </row>
    <row r="17" spans="1:12" ht="27.75" customHeight="1" thickBot="1">
      <c r="A17" s="98" t="s">
        <v>416</v>
      </c>
      <c r="B17" s="99" t="s">
        <v>415</v>
      </c>
      <c r="C17" s="100">
        <v>43701</v>
      </c>
      <c r="D17" s="101" t="s">
        <v>155</v>
      </c>
      <c r="E17" s="101" t="s">
        <v>156</v>
      </c>
      <c r="F17" s="102" t="s">
        <v>7</v>
      </c>
      <c r="G17" s="90" t="s">
        <v>157</v>
      </c>
      <c r="H17" s="90">
        <v>43703</v>
      </c>
      <c r="I17" s="230"/>
      <c r="J17" s="232"/>
      <c r="K17" s="233"/>
      <c r="L17" s="233"/>
    </row>
    <row r="18" spans="1:12" ht="27.75" customHeight="1" thickBot="1">
      <c r="A18" s="95" t="s">
        <v>207</v>
      </c>
      <c r="B18" s="96" t="s">
        <v>309</v>
      </c>
      <c r="C18" s="97">
        <v>43703</v>
      </c>
      <c r="D18" s="81" t="s">
        <v>205</v>
      </c>
      <c r="E18" s="81" t="s">
        <v>206</v>
      </c>
      <c r="F18" s="81" t="s">
        <v>7</v>
      </c>
      <c r="G18" s="81" t="s">
        <v>39</v>
      </c>
      <c r="H18" s="81">
        <v>43705</v>
      </c>
      <c r="I18" s="231"/>
      <c r="J18" s="232"/>
      <c r="K18" s="233"/>
      <c r="L18" s="233"/>
    </row>
    <row r="19" spans="1:12" ht="27.75" customHeight="1" thickBot="1">
      <c r="A19" s="92" t="s">
        <v>172</v>
      </c>
      <c r="B19" s="93" t="s">
        <v>34</v>
      </c>
      <c r="C19" s="94">
        <v>43707</v>
      </c>
      <c r="D19" s="91" t="s">
        <v>305</v>
      </c>
      <c r="E19" s="91" t="s">
        <v>306</v>
      </c>
      <c r="F19" s="91" t="s">
        <v>8</v>
      </c>
      <c r="G19" s="91" t="s">
        <v>62</v>
      </c>
      <c r="H19" s="75">
        <v>43709</v>
      </c>
      <c r="I19" s="230" t="s">
        <v>110</v>
      </c>
      <c r="J19" s="232" t="s">
        <v>323</v>
      </c>
      <c r="K19" s="233">
        <f>K16+7</f>
        <v>43714</v>
      </c>
      <c r="L19" s="233">
        <f>K19+12</f>
        <v>43726</v>
      </c>
    </row>
    <row r="20" spans="1:12" ht="27.75" customHeight="1" thickBot="1">
      <c r="A20" s="98" t="s">
        <v>176</v>
      </c>
      <c r="B20" s="99" t="s">
        <v>325</v>
      </c>
      <c r="C20" s="100">
        <v>43708</v>
      </c>
      <c r="D20" s="101" t="s">
        <v>155</v>
      </c>
      <c r="E20" s="101" t="s">
        <v>156</v>
      </c>
      <c r="F20" s="102" t="s">
        <v>7</v>
      </c>
      <c r="G20" s="90" t="s">
        <v>157</v>
      </c>
      <c r="H20" s="90">
        <v>43710</v>
      </c>
      <c r="I20" s="230"/>
      <c r="J20" s="232"/>
      <c r="K20" s="233"/>
      <c r="L20" s="233"/>
    </row>
    <row r="21" spans="1:12" ht="27.75" customHeight="1" thickBot="1">
      <c r="A21" s="95" t="s">
        <v>257</v>
      </c>
      <c r="B21" s="96" t="s">
        <v>320</v>
      </c>
      <c r="C21" s="97">
        <v>43710</v>
      </c>
      <c r="D21" s="81" t="s">
        <v>205</v>
      </c>
      <c r="E21" s="81" t="s">
        <v>206</v>
      </c>
      <c r="F21" s="81" t="s">
        <v>7</v>
      </c>
      <c r="G21" s="81" t="s">
        <v>39</v>
      </c>
      <c r="H21" s="81">
        <v>43712</v>
      </c>
      <c r="I21" s="231"/>
      <c r="J21" s="232"/>
      <c r="K21" s="233"/>
      <c r="L21" s="233"/>
    </row>
    <row r="22" spans="1:12" ht="27.75" customHeight="1" thickBot="1">
      <c r="A22" s="92" t="s">
        <v>203</v>
      </c>
      <c r="B22" s="93" t="s">
        <v>135</v>
      </c>
      <c r="C22" s="94">
        <v>43714</v>
      </c>
      <c r="D22" s="91" t="s">
        <v>305</v>
      </c>
      <c r="E22" s="91" t="s">
        <v>306</v>
      </c>
      <c r="F22" s="91" t="s">
        <v>8</v>
      </c>
      <c r="G22" s="91" t="s">
        <v>62</v>
      </c>
      <c r="H22" s="75">
        <v>43716</v>
      </c>
      <c r="I22" s="230" t="s">
        <v>407</v>
      </c>
      <c r="J22" s="232" t="s">
        <v>411</v>
      </c>
      <c r="K22" s="233">
        <f>K19+7</f>
        <v>43721</v>
      </c>
      <c r="L22" s="233">
        <f>K22+12</f>
        <v>43733</v>
      </c>
    </row>
    <row r="23" spans="1:12" ht="27.75" customHeight="1" thickBot="1">
      <c r="A23" s="98" t="s">
        <v>11</v>
      </c>
      <c r="B23" s="99" t="s">
        <v>324</v>
      </c>
      <c r="C23" s="100">
        <v>43715</v>
      </c>
      <c r="D23" s="101" t="s">
        <v>155</v>
      </c>
      <c r="E23" s="101" t="s">
        <v>156</v>
      </c>
      <c r="F23" s="102" t="s">
        <v>7</v>
      </c>
      <c r="G23" s="90" t="s">
        <v>157</v>
      </c>
      <c r="H23" s="90">
        <v>43717</v>
      </c>
      <c r="I23" s="230"/>
      <c r="J23" s="232"/>
      <c r="K23" s="233"/>
      <c r="L23" s="233"/>
    </row>
    <row r="24" spans="1:12" ht="27.75" customHeight="1" thickBot="1">
      <c r="A24" s="95" t="s">
        <v>208</v>
      </c>
      <c r="B24" s="96" t="s">
        <v>160</v>
      </c>
      <c r="C24" s="97">
        <v>43717</v>
      </c>
      <c r="D24" s="81" t="s">
        <v>205</v>
      </c>
      <c r="E24" s="81" t="s">
        <v>206</v>
      </c>
      <c r="F24" s="81" t="s">
        <v>7</v>
      </c>
      <c r="G24" s="81" t="s">
        <v>39</v>
      </c>
      <c r="H24" s="81">
        <v>43719</v>
      </c>
      <c r="I24" s="231"/>
      <c r="J24" s="232"/>
      <c r="K24" s="233"/>
      <c r="L24" s="233"/>
    </row>
    <row r="25" spans="1:12" ht="27.75" customHeight="1" thickBot="1">
      <c r="A25" s="92" t="s">
        <v>196</v>
      </c>
      <c r="B25" s="93"/>
      <c r="C25" s="94">
        <v>43721</v>
      </c>
      <c r="D25" s="91" t="s">
        <v>305</v>
      </c>
      <c r="E25" s="91" t="s">
        <v>306</v>
      </c>
      <c r="F25" s="91" t="s">
        <v>8</v>
      </c>
      <c r="G25" s="91" t="s">
        <v>62</v>
      </c>
      <c r="H25" s="75">
        <v>43723</v>
      </c>
      <c r="I25" s="230" t="s">
        <v>106</v>
      </c>
      <c r="J25" s="232" t="s">
        <v>158</v>
      </c>
      <c r="K25" s="233">
        <f>K22+7</f>
        <v>43728</v>
      </c>
      <c r="L25" s="233">
        <f>K25+12</f>
        <v>43740</v>
      </c>
    </row>
    <row r="26" spans="1:12" ht="27.75" customHeight="1" thickBot="1">
      <c r="A26" s="98" t="s">
        <v>453</v>
      </c>
      <c r="B26" s="99" t="s">
        <v>151</v>
      </c>
      <c r="C26" s="100">
        <v>43722</v>
      </c>
      <c r="D26" s="101" t="s">
        <v>155</v>
      </c>
      <c r="E26" s="101" t="s">
        <v>156</v>
      </c>
      <c r="F26" s="102" t="s">
        <v>7</v>
      </c>
      <c r="G26" s="90" t="s">
        <v>157</v>
      </c>
      <c r="H26" s="90">
        <v>43724</v>
      </c>
      <c r="I26" s="230"/>
      <c r="J26" s="232"/>
      <c r="K26" s="233"/>
      <c r="L26" s="233"/>
    </row>
    <row r="27" spans="1:12" ht="27.75" customHeight="1" thickBot="1">
      <c r="A27" s="95" t="s">
        <v>215</v>
      </c>
      <c r="B27" s="96" t="s">
        <v>321</v>
      </c>
      <c r="C27" s="97">
        <v>43724</v>
      </c>
      <c r="D27" s="81" t="s">
        <v>205</v>
      </c>
      <c r="E27" s="81" t="s">
        <v>206</v>
      </c>
      <c r="F27" s="81" t="s">
        <v>7</v>
      </c>
      <c r="G27" s="81" t="s">
        <v>39</v>
      </c>
      <c r="H27" s="81">
        <v>43726</v>
      </c>
      <c r="I27" s="231"/>
      <c r="J27" s="232"/>
      <c r="K27" s="233"/>
      <c r="L27" s="233"/>
    </row>
    <row r="28" spans="1:12" ht="27.75" customHeight="1" thickBot="1">
      <c r="A28" s="92" t="s">
        <v>394</v>
      </c>
      <c r="B28" s="93" t="s">
        <v>150</v>
      </c>
      <c r="C28" s="94">
        <v>43728</v>
      </c>
      <c r="D28" s="91" t="s">
        <v>305</v>
      </c>
      <c r="E28" s="91" t="s">
        <v>306</v>
      </c>
      <c r="F28" s="91" t="s">
        <v>8</v>
      </c>
      <c r="G28" s="91" t="s">
        <v>62</v>
      </c>
      <c r="H28" s="75">
        <v>43730</v>
      </c>
      <c r="I28" s="230" t="s">
        <v>401</v>
      </c>
      <c r="J28" s="232" t="s">
        <v>34</v>
      </c>
      <c r="K28" s="233">
        <f>K25+7</f>
        <v>43735</v>
      </c>
      <c r="L28" s="233">
        <f>K28+12</f>
        <v>43747</v>
      </c>
    </row>
    <row r="29" spans="1:12" ht="27.75" customHeight="1" thickBot="1">
      <c r="A29" s="98" t="s">
        <v>454</v>
      </c>
      <c r="B29" s="99" t="s">
        <v>349</v>
      </c>
      <c r="C29" s="100">
        <v>43729</v>
      </c>
      <c r="D29" s="101" t="s">
        <v>155</v>
      </c>
      <c r="E29" s="101" t="s">
        <v>156</v>
      </c>
      <c r="F29" s="102" t="s">
        <v>7</v>
      </c>
      <c r="G29" s="90" t="s">
        <v>157</v>
      </c>
      <c r="H29" s="90">
        <v>43731</v>
      </c>
      <c r="I29" s="230"/>
      <c r="J29" s="232"/>
      <c r="K29" s="233"/>
      <c r="L29" s="233"/>
    </row>
    <row r="30" spans="1:12" ht="27.75" customHeight="1" thickBot="1">
      <c r="A30" s="95" t="s">
        <v>204</v>
      </c>
      <c r="B30" s="96" t="s">
        <v>258</v>
      </c>
      <c r="C30" s="97">
        <v>43731</v>
      </c>
      <c r="D30" s="81" t="s">
        <v>205</v>
      </c>
      <c r="E30" s="81" t="s">
        <v>206</v>
      </c>
      <c r="F30" s="81" t="s">
        <v>7</v>
      </c>
      <c r="G30" s="81" t="s">
        <v>39</v>
      </c>
      <c r="H30" s="81">
        <v>43733</v>
      </c>
      <c r="I30" s="231"/>
      <c r="J30" s="232"/>
      <c r="K30" s="233"/>
      <c r="L30" s="233"/>
    </row>
    <row r="31" spans="1:12" ht="27.75" customHeight="1" thickBot="1">
      <c r="A31" s="92" t="s">
        <v>216</v>
      </c>
      <c r="B31" s="93" t="s">
        <v>134</v>
      </c>
      <c r="C31" s="94">
        <v>43735</v>
      </c>
      <c r="D31" s="91" t="s">
        <v>305</v>
      </c>
      <c r="E31" s="91" t="s">
        <v>306</v>
      </c>
      <c r="F31" s="91" t="s">
        <v>8</v>
      </c>
      <c r="G31" s="91" t="s">
        <v>62</v>
      </c>
      <c r="H31" s="75">
        <v>43737</v>
      </c>
      <c r="I31" s="230" t="s">
        <v>106</v>
      </c>
      <c r="J31" s="232" t="s">
        <v>158</v>
      </c>
      <c r="K31" s="233">
        <f>K28+7</f>
        <v>43742</v>
      </c>
      <c r="L31" s="233">
        <f>K31+12</f>
        <v>43754</v>
      </c>
    </row>
    <row r="32" spans="1:12" ht="27.75" customHeight="1" thickBot="1">
      <c r="A32" s="98" t="s">
        <v>68</v>
      </c>
      <c r="B32" s="99" t="s">
        <v>177</v>
      </c>
      <c r="C32" s="100">
        <v>43736</v>
      </c>
      <c r="D32" s="101" t="s">
        <v>155</v>
      </c>
      <c r="E32" s="101" t="s">
        <v>156</v>
      </c>
      <c r="F32" s="102" t="s">
        <v>7</v>
      </c>
      <c r="G32" s="90" t="s">
        <v>157</v>
      </c>
      <c r="H32" s="90">
        <v>43738</v>
      </c>
      <c r="I32" s="230"/>
      <c r="J32" s="232"/>
      <c r="K32" s="233"/>
      <c r="L32" s="233"/>
    </row>
    <row r="33" spans="1:12" ht="27.75" customHeight="1" thickBot="1">
      <c r="A33" s="95" t="s">
        <v>209</v>
      </c>
      <c r="B33" s="96" t="s">
        <v>322</v>
      </c>
      <c r="C33" s="97">
        <v>43738</v>
      </c>
      <c r="D33" s="81" t="s">
        <v>205</v>
      </c>
      <c r="E33" s="81" t="s">
        <v>206</v>
      </c>
      <c r="F33" s="81" t="s">
        <v>7</v>
      </c>
      <c r="G33" s="81" t="s">
        <v>39</v>
      </c>
      <c r="H33" s="81">
        <v>43740</v>
      </c>
      <c r="I33" s="231"/>
      <c r="J33" s="232"/>
      <c r="K33" s="233"/>
      <c r="L33" s="233"/>
    </row>
    <row r="34" spans="1:12" ht="27.75" customHeight="1" thickBot="1">
      <c r="A34" s="92" t="s">
        <v>395</v>
      </c>
      <c r="B34" s="93" t="s">
        <v>272</v>
      </c>
      <c r="C34" s="94">
        <v>43742</v>
      </c>
      <c r="D34" s="91" t="s">
        <v>305</v>
      </c>
      <c r="E34" s="91" t="s">
        <v>306</v>
      </c>
      <c r="F34" s="91" t="s">
        <v>8</v>
      </c>
      <c r="G34" s="91" t="s">
        <v>62</v>
      </c>
      <c r="H34" s="75">
        <v>43744</v>
      </c>
      <c r="I34" s="230" t="s">
        <v>403</v>
      </c>
      <c r="J34" s="232" t="s">
        <v>74</v>
      </c>
      <c r="K34" s="233">
        <f>K31+7</f>
        <v>43749</v>
      </c>
      <c r="L34" s="233">
        <f>K34+12</f>
        <v>43761</v>
      </c>
    </row>
    <row r="35" spans="1:12" ht="27.75" customHeight="1" thickBot="1">
      <c r="A35" s="98" t="s">
        <v>40</v>
      </c>
      <c r="B35" s="99" t="s">
        <v>324</v>
      </c>
      <c r="C35" s="100">
        <v>43743</v>
      </c>
      <c r="D35" s="101" t="s">
        <v>155</v>
      </c>
      <c r="E35" s="101" t="s">
        <v>156</v>
      </c>
      <c r="F35" s="102" t="s">
        <v>7</v>
      </c>
      <c r="G35" s="90" t="s">
        <v>157</v>
      </c>
      <c r="H35" s="90">
        <v>43745</v>
      </c>
      <c r="I35" s="230"/>
      <c r="J35" s="232"/>
      <c r="K35" s="233"/>
      <c r="L35" s="233"/>
    </row>
    <row r="36" spans="1:12" ht="27.75" customHeight="1" thickBot="1">
      <c r="A36" s="95" t="s">
        <v>210</v>
      </c>
      <c r="B36" s="96" t="s">
        <v>396</v>
      </c>
      <c r="C36" s="97">
        <v>43745</v>
      </c>
      <c r="D36" s="81" t="s">
        <v>205</v>
      </c>
      <c r="E36" s="81" t="s">
        <v>206</v>
      </c>
      <c r="F36" s="81" t="s">
        <v>7</v>
      </c>
      <c r="G36" s="81" t="s">
        <v>39</v>
      </c>
      <c r="H36" s="81">
        <v>43747</v>
      </c>
      <c r="I36" s="231"/>
      <c r="J36" s="232"/>
      <c r="K36" s="233"/>
      <c r="L36" s="233"/>
    </row>
    <row r="37" spans="1:12" ht="27.75" customHeight="1" thickBot="1">
      <c r="A37" s="92" t="s">
        <v>171</v>
      </c>
      <c r="B37" s="93" t="s">
        <v>134</v>
      </c>
      <c r="C37" s="94">
        <v>43749</v>
      </c>
      <c r="D37" s="91" t="s">
        <v>305</v>
      </c>
      <c r="E37" s="91" t="s">
        <v>306</v>
      </c>
      <c r="F37" s="91" t="s">
        <v>8</v>
      </c>
      <c r="G37" s="91" t="s">
        <v>62</v>
      </c>
      <c r="H37" s="75">
        <v>43751</v>
      </c>
      <c r="I37" s="230" t="s">
        <v>409</v>
      </c>
      <c r="J37" s="232" t="s">
        <v>412</v>
      </c>
      <c r="K37" s="233">
        <f>K34+7</f>
        <v>43756</v>
      </c>
      <c r="L37" s="233">
        <f>K37+12</f>
        <v>43768</v>
      </c>
    </row>
    <row r="38" spans="1:12" ht="27.75" customHeight="1" thickBot="1">
      <c r="A38" s="98" t="s">
        <v>232</v>
      </c>
      <c r="B38" s="99" t="s">
        <v>349</v>
      </c>
      <c r="C38" s="100">
        <v>43750</v>
      </c>
      <c r="D38" s="101" t="s">
        <v>155</v>
      </c>
      <c r="E38" s="101" t="s">
        <v>156</v>
      </c>
      <c r="F38" s="102" t="s">
        <v>7</v>
      </c>
      <c r="G38" s="90" t="s">
        <v>157</v>
      </c>
      <c r="H38" s="90">
        <v>43752</v>
      </c>
      <c r="I38" s="230"/>
      <c r="J38" s="232"/>
      <c r="K38" s="233"/>
      <c r="L38" s="233"/>
    </row>
    <row r="39" spans="1:12" ht="27.75" customHeight="1" thickBot="1">
      <c r="A39" s="95" t="s">
        <v>211</v>
      </c>
      <c r="B39" s="96" t="s">
        <v>397</v>
      </c>
      <c r="C39" s="97">
        <v>43752</v>
      </c>
      <c r="D39" s="81" t="s">
        <v>205</v>
      </c>
      <c r="E39" s="81" t="s">
        <v>206</v>
      </c>
      <c r="F39" s="81" t="s">
        <v>7</v>
      </c>
      <c r="G39" s="81" t="s">
        <v>39</v>
      </c>
      <c r="H39" s="81">
        <v>43754</v>
      </c>
      <c r="I39" s="231"/>
      <c r="J39" s="232"/>
      <c r="K39" s="233"/>
      <c r="L39" s="233"/>
    </row>
    <row r="41" spans="1:13" ht="19.5">
      <c r="A41" s="10" t="s">
        <v>14</v>
      </c>
      <c r="B41" s="10"/>
      <c r="C41" s="136"/>
      <c r="D41" s="136"/>
      <c r="E41" s="136"/>
      <c r="F41" s="136"/>
      <c r="G41" s="136"/>
      <c r="H41" s="202"/>
      <c r="I41" s="203" t="s">
        <v>15</v>
      </c>
      <c r="K41" s="137"/>
      <c r="L41" s="138"/>
      <c r="M41" s="32"/>
    </row>
    <row r="42" spans="1:13" ht="19.5">
      <c r="A42" s="10" t="s">
        <v>16</v>
      </c>
      <c r="B42" s="10"/>
      <c r="C42" s="136"/>
      <c r="D42" s="136"/>
      <c r="E42" s="136"/>
      <c r="F42" s="136"/>
      <c r="G42" s="136"/>
      <c r="H42" s="202"/>
      <c r="I42" s="204" t="s">
        <v>17</v>
      </c>
      <c r="K42" s="137"/>
      <c r="L42" s="138"/>
      <c r="M42" s="32"/>
    </row>
    <row r="43" spans="1:13" ht="20.25">
      <c r="A43" s="138"/>
      <c r="B43" s="138"/>
      <c r="C43" s="138"/>
      <c r="D43" s="138"/>
      <c r="E43" s="138"/>
      <c r="F43" s="138"/>
      <c r="G43" s="138"/>
      <c r="H43" s="202"/>
      <c r="I43" s="205" t="s">
        <v>449</v>
      </c>
      <c r="K43" s="137"/>
      <c r="L43" s="138"/>
      <c r="M43" s="1"/>
    </row>
    <row r="44" spans="1:13" ht="20.25">
      <c r="A44" s="37" t="s">
        <v>18</v>
      </c>
      <c r="B44" s="141"/>
      <c r="C44" s="14"/>
      <c r="D44" s="136"/>
      <c r="E44" s="136"/>
      <c r="F44" s="136"/>
      <c r="G44" s="136"/>
      <c r="H44" s="202"/>
      <c r="I44" s="206" t="s">
        <v>450</v>
      </c>
      <c r="K44" s="137"/>
      <c r="L44" s="138"/>
      <c r="M44" s="1"/>
    </row>
    <row r="45" spans="1:13" ht="24.75">
      <c r="A45" s="38" t="s">
        <v>20</v>
      </c>
      <c r="B45" s="38" t="s">
        <v>21</v>
      </c>
      <c r="C45" s="16"/>
      <c r="D45" s="17"/>
      <c r="E45" s="17"/>
      <c r="F45" s="17"/>
      <c r="G45" s="17"/>
      <c r="H45" s="207" t="s">
        <v>25</v>
      </c>
      <c r="I45" s="208" t="s">
        <v>36</v>
      </c>
      <c r="K45" s="137"/>
      <c r="L45" s="138"/>
      <c r="M45" s="1"/>
    </row>
    <row r="46" spans="1:13" ht="24.75">
      <c r="A46" s="38" t="s">
        <v>23</v>
      </c>
      <c r="B46" s="38" t="s">
        <v>24</v>
      </c>
      <c r="C46" s="16"/>
      <c r="D46" s="19"/>
      <c r="E46" s="19"/>
      <c r="F46" s="19"/>
      <c r="G46" s="19"/>
      <c r="H46" s="207" t="s">
        <v>25</v>
      </c>
      <c r="I46" s="209" t="s">
        <v>37</v>
      </c>
      <c r="K46" s="137"/>
      <c r="L46" s="138"/>
      <c r="M46" s="1"/>
    </row>
    <row r="47" spans="1:13" ht="24.75">
      <c r="A47" s="38" t="s">
        <v>43</v>
      </c>
      <c r="B47" s="38" t="s">
        <v>44</v>
      </c>
      <c r="C47" s="33"/>
      <c r="D47" s="33"/>
      <c r="E47" s="33"/>
      <c r="F47" s="33"/>
      <c r="G47" s="33"/>
      <c r="H47" s="207" t="s">
        <v>25</v>
      </c>
      <c r="I47" s="210" t="s">
        <v>26</v>
      </c>
      <c r="K47" s="137"/>
      <c r="L47" s="138"/>
      <c r="M47" s="33"/>
    </row>
    <row r="48" spans="1:13" ht="24.75">
      <c r="A48" s="38" t="s">
        <v>45</v>
      </c>
      <c r="B48" s="38" t="s">
        <v>46</v>
      </c>
      <c r="C48" s="138"/>
      <c r="D48" s="14"/>
      <c r="E48" s="22"/>
      <c r="F48" s="22"/>
      <c r="G48" s="22"/>
      <c r="H48" s="207" t="s">
        <v>25</v>
      </c>
      <c r="I48" s="210" t="s">
        <v>27</v>
      </c>
      <c r="K48" s="137"/>
      <c r="L48" s="138"/>
      <c r="M48" s="18"/>
    </row>
    <row r="49" spans="1:13" ht="24.75">
      <c r="A49" s="38" t="s">
        <v>47</v>
      </c>
      <c r="B49" s="38" t="s">
        <v>48</v>
      </c>
      <c r="C49" s="138"/>
      <c r="D49" s="16"/>
      <c r="E49" s="24"/>
      <c r="F49" s="24"/>
      <c r="G49" s="24"/>
      <c r="H49" s="207" t="s">
        <v>25</v>
      </c>
      <c r="I49" s="210" t="s">
        <v>451</v>
      </c>
      <c r="K49" s="137"/>
      <c r="L49" s="138"/>
      <c r="M49" s="20"/>
    </row>
    <row r="50" spans="1:13" ht="24.75">
      <c r="A50" s="1"/>
      <c r="B50" s="1"/>
      <c r="C50" s="1"/>
      <c r="D50" s="16"/>
      <c r="E50" s="14"/>
      <c r="F50" s="14"/>
      <c r="G50" s="14"/>
      <c r="H50" s="207" t="s">
        <v>25</v>
      </c>
      <c r="I50" s="210" t="s">
        <v>452</v>
      </c>
      <c r="L50" s="1"/>
      <c r="M50" s="20"/>
    </row>
    <row r="51" spans="1:13" ht="19.5">
      <c r="A51" s="1"/>
      <c r="B51" s="1"/>
      <c r="C51" s="1"/>
      <c r="D51" s="1"/>
      <c r="E51" s="14"/>
      <c r="F51" s="14"/>
      <c r="G51" s="14"/>
      <c r="H51" s="14"/>
      <c r="I51" s="14"/>
      <c r="J51" s="14"/>
      <c r="K51" s="14"/>
      <c r="L51" s="1"/>
      <c r="M51" s="34"/>
    </row>
    <row r="52" spans="1:13" ht="19.5">
      <c r="A52" s="1"/>
      <c r="B52" s="1"/>
      <c r="C52" s="1"/>
      <c r="D52" s="1"/>
      <c r="E52" s="16"/>
      <c r="F52" s="16"/>
      <c r="G52" s="16"/>
      <c r="H52" s="16"/>
      <c r="I52" s="16"/>
      <c r="J52" s="16"/>
      <c r="K52" s="16"/>
      <c r="L52" s="1"/>
      <c r="M52" s="1"/>
    </row>
    <row r="53" spans="1:13" ht="19.5">
      <c r="A53" s="1"/>
      <c r="B53" s="1"/>
      <c r="C53" s="1"/>
      <c r="D53" s="1"/>
      <c r="E53" s="16"/>
      <c r="F53" s="16"/>
      <c r="G53" s="16"/>
      <c r="H53" s="16"/>
      <c r="I53" s="16"/>
      <c r="J53" s="16"/>
      <c r="K53" s="16"/>
      <c r="L53" s="1"/>
      <c r="M53" s="1"/>
    </row>
    <row r="54" spans="1:13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</sheetData>
  <sheetProtection/>
  <mergeCells count="56">
    <mergeCell ref="K13:K15"/>
    <mergeCell ref="L13:L15"/>
    <mergeCell ref="I16:I18"/>
    <mergeCell ref="J16:J18"/>
    <mergeCell ref="K16:K18"/>
    <mergeCell ref="L16:L18"/>
    <mergeCell ref="I13:I15"/>
    <mergeCell ref="J13:J15"/>
    <mergeCell ref="I37:I39"/>
    <mergeCell ref="J37:J39"/>
    <mergeCell ref="K37:K39"/>
    <mergeCell ref="L37:L39"/>
    <mergeCell ref="I7:I9"/>
    <mergeCell ref="J7:J9"/>
    <mergeCell ref="K7:K9"/>
    <mergeCell ref="L7:L9"/>
    <mergeCell ref="I10:I12"/>
    <mergeCell ref="J10:J12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I25:I27"/>
    <mergeCell ref="J25:J27"/>
    <mergeCell ref="K25:K27"/>
    <mergeCell ref="L25:L27"/>
    <mergeCell ref="I28:I30"/>
    <mergeCell ref="J28:J30"/>
    <mergeCell ref="K28:K30"/>
    <mergeCell ref="L28:L30"/>
    <mergeCell ref="K10:K12"/>
    <mergeCell ref="L10:L12"/>
    <mergeCell ref="I22:I24"/>
    <mergeCell ref="J22:J24"/>
    <mergeCell ref="K22:K24"/>
    <mergeCell ref="L22:L24"/>
    <mergeCell ref="I19:I21"/>
    <mergeCell ref="J19:J21"/>
    <mergeCell ref="K19:K21"/>
    <mergeCell ref="L19:L21"/>
    <mergeCell ref="I31:I33"/>
    <mergeCell ref="J31:J33"/>
    <mergeCell ref="K31:K33"/>
    <mergeCell ref="L31:L33"/>
    <mergeCell ref="I34:I36"/>
    <mergeCell ref="J34:J36"/>
    <mergeCell ref="K34:K36"/>
    <mergeCell ref="L34:L36"/>
  </mergeCells>
  <hyperlinks>
    <hyperlink ref="B45" r:id="rId1" display="https://www.one-line.com/en/vessels "/>
    <hyperlink ref="B46" r:id="rId2" display="https://ecomm.one-line.com/ecom/CUP_HOM_3005.do?sessLocale=en"/>
    <hyperlink ref="B48" r:id="rId3" display="https://vn.one-line.com/standard-page/demurrage-and-detention-free-time-and-charges"/>
    <hyperlink ref="B49" r:id="rId4" display="https://vn.one-line.com/standard-page/local-charges-and-tariff"/>
    <hyperlink ref="I48" r:id="rId5" display="mailto:vn.sgn.exdoc@one-line.com"/>
    <hyperlink ref="I47" r:id="rId6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1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view="pageBreakPreview" zoomScale="50" zoomScaleNormal="50" zoomScaleSheetLayoutView="50" workbookViewId="0" topLeftCell="A1">
      <pane ySplit="5" topLeftCell="A22" activePane="bottomLeft" state="frozen"/>
      <selection pane="topLeft" activeCell="A1" sqref="A1"/>
      <selection pane="bottomLeft" activeCell="A28" sqref="A28:B31"/>
    </sheetView>
  </sheetViews>
  <sheetFormatPr defaultColWidth="9.140625" defaultRowHeight="15"/>
  <cols>
    <col min="1" max="1" width="39.00390625" style="0" customWidth="1"/>
    <col min="2" max="2" width="18.140625" style="0" customWidth="1"/>
    <col min="3" max="3" width="16.421875" style="0" customWidth="1"/>
    <col min="4" max="4" width="22.421875" style="0" customWidth="1"/>
    <col min="5" max="5" width="22.8515625" style="0" customWidth="1"/>
    <col min="6" max="6" width="22.140625" style="0" customWidth="1"/>
    <col min="7" max="7" width="24.140625" style="0" customWidth="1"/>
    <col min="8" max="8" width="16.7109375" style="0" customWidth="1"/>
    <col min="9" max="9" width="34.140625" style="0" customWidth="1"/>
    <col min="10" max="10" width="14.28125" style="0" bestFit="1" customWidth="1"/>
    <col min="11" max="11" width="23.140625" style="0" customWidth="1"/>
    <col min="12" max="12" width="30.140625" style="0" customWidth="1"/>
    <col min="13" max="13" width="19.574218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26"/>
      <c r="K1" s="1"/>
      <c r="L1" s="1"/>
    </row>
    <row r="2" spans="1:12" ht="18" customHeight="1">
      <c r="A2" s="1"/>
      <c r="B2" s="1"/>
      <c r="C2" s="1"/>
      <c r="E2" s="42"/>
      <c r="G2" s="39"/>
      <c r="H2" s="1"/>
      <c r="J2" s="168" t="s">
        <v>392</v>
      </c>
      <c r="K2" s="46"/>
      <c r="L2" s="1"/>
    </row>
    <row r="3" spans="1:12" ht="55.5" customHeight="1">
      <c r="A3" s="2"/>
      <c r="B3" s="2"/>
      <c r="C3" s="3"/>
      <c r="D3" s="39" t="s">
        <v>60</v>
      </c>
      <c r="E3" s="3"/>
      <c r="F3" s="3"/>
      <c r="G3" s="3"/>
      <c r="H3" s="3"/>
      <c r="I3" s="3"/>
      <c r="J3" s="27"/>
      <c r="K3" s="3"/>
      <c r="L3" s="3"/>
    </row>
    <row r="4" spans="1:12" ht="24" customHeight="1" thickBot="1">
      <c r="A4" s="2"/>
      <c r="B4" s="2"/>
      <c r="C4" s="5"/>
      <c r="D4" s="5"/>
      <c r="E4" s="7"/>
      <c r="F4" s="7"/>
      <c r="G4" s="7"/>
      <c r="H4" s="7"/>
      <c r="I4" s="7"/>
      <c r="J4" s="28"/>
      <c r="K4" s="7"/>
      <c r="L4" s="7"/>
    </row>
    <row r="5" spans="1:13" s="40" customFormat="1" ht="66" customHeight="1" thickBot="1" thickTop="1">
      <c r="A5" s="115" t="s">
        <v>38</v>
      </c>
      <c r="B5" s="116" t="s">
        <v>13</v>
      </c>
      <c r="C5" s="117" t="s">
        <v>0</v>
      </c>
      <c r="D5" s="118" t="s">
        <v>1</v>
      </c>
      <c r="E5" s="119" t="s">
        <v>2</v>
      </c>
      <c r="F5" s="120" t="s">
        <v>3</v>
      </c>
      <c r="G5" s="121" t="s">
        <v>10</v>
      </c>
      <c r="H5" s="122" t="s">
        <v>104</v>
      </c>
      <c r="I5" s="123" t="s">
        <v>4</v>
      </c>
      <c r="J5" s="124" t="s">
        <v>5</v>
      </c>
      <c r="K5" s="125" t="s">
        <v>417</v>
      </c>
      <c r="L5" s="126" t="s">
        <v>132</v>
      </c>
      <c r="M5" s="126" t="s">
        <v>133</v>
      </c>
    </row>
    <row r="6" spans="1:13" s="40" customFormat="1" ht="30" customHeight="1">
      <c r="A6" s="92"/>
      <c r="B6" s="93"/>
      <c r="C6" s="94"/>
      <c r="D6" s="75"/>
      <c r="E6" s="75"/>
      <c r="F6" s="91"/>
      <c r="G6" s="91"/>
      <c r="H6" s="75"/>
      <c r="I6" s="243" t="s">
        <v>327</v>
      </c>
      <c r="J6" s="246" t="s">
        <v>328</v>
      </c>
      <c r="K6" s="249">
        <v>43682</v>
      </c>
      <c r="L6" s="252">
        <f>K6+10</f>
        <v>43692</v>
      </c>
      <c r="M6" s="255">
        <f>L6+2</f>
        <v>43694</v>
      </c>
    </row>
    <row r="7" spans="1:13" s="40" customFormat="1" ht="30" customHeight="1">
      <c r="A7" s="190" t="s">
        <v>232</v>
      </c>
      <c r="B7" s="191" t="s">
        <v>219</v>
      </c>
      <c r="C7" s="89">
        <v>43674</v>
      </c>
      <c r="D7" s="90" t="s">
        <v>155</v>
      </c>
      <c r="E7" s="90" t="s">
        <v>156</v>
      </c>
      <c r="F7" s="90" t="s">
        <v>7</v>
      </c>
      <c r="G7" s="90" t="s">
        <v>157</v>
      </c>
      <c r="H7" s="90">
        <v>43676</v>
      </c>
      <c r="I7" s="244"/>
      <c r="J7" s="247"/>
      <c r="K7" s="250"/>
      <c r="L7" s="253"/>
      <c r="M7" s="256"/>
    </row>
    <row r="8" spans="1:13" s="40" customFormat="1" ht="30" customHeight="1" thickBot="1">
      <c r="A8" s="103" t="s">
        <v>211</v>
      </c>
      <c r="B8" s="104" t="s">
        <v>259</v>
      </c>
      <c r="C8" s="97">
        <v>43675</v>
      </c>
      <c r="D8" s="105" t="s">
        <v>205</v>
      </c>
      <c r="E8" s="105" t="s">
        <v>206</v>
      </c>
      <c r="F8" s="81" t="s">
        <v>7</v>
      </c>
      <c r="G8" s="81" t="s">
        <v>39</v>
      </c>
      <c r="H8" s="81">
        <v>43677</v>
      </c>
      <c r="I8" s="245"/>
      <c r="J8" s="248"/>
      <c r="K8" s="251"/>
      <c r="L8" s="254"/>
      <c r="M8" s="257"/>
    </row>
    <row r="9" spans="1:13" s="40" customFormat="1" ht="30" customHeight="1">
      <c r="A9" s="192" t="s">
        <v>171</v>
      </c>
      <c r="B9" s="193" t="s">
        <v>150</v>
      </c>
      <c r="C9" s="194">
        <v>43679</v>
      </c>
      <c r="D9" s="75" t="s">
        <v>305</v>
      </c>
      <c r="E9" s="75" t="s">
        <v>306</v>
      </c>
      <c r="F9" s="75" t="s">
        <v>8</v>
      </c>
      <c r="G9" s="75" t="s">
        <v>62</v>
      </c>
      <c r="H9" s="75">
        <v>43681</v>
      </c>
      <c r="I9" s="243" t="s">
        <v>136</v>
      </c>
      <c r="J9" s="246" t="s">
        <v>261</v>
      </c>
      <c r="K9" s="249">
        <f>K6+7</f>
        <v>43689</v>
      </c>
      <c r="L9" s="252">
        <f>K9+10</f>
        <v>43699</v>
      </c>
      <c r="M9" s="255">
        <f>L9+2</f>
        <v>43701</v>
      </c>
    </row>
    <row r="10" spans="1:13" s="40" customFormat="1" ht="30" customHeight="1">
      <c r="A10" s="190" t="s">
        <v>414</v>
      </c>
      <c r="B10" s="191" t="s">
        <v>415</v>
      </c>
      <c r="C10" s="89">
        <v>43680</v>
      </c>
      <c r="D10" s="90" t="s">
        <v>155</v>
      </c>
      <c r="E10" s="90" t="s">
        <v>156</v>
      </c>
      <c r="F10" s="90" t="s">
        <v>7</v>
      </c>
      <c r="G10" s="90" t="s">
        <v>157</v>
      </c>
      <c r="H10" s="90">
        <v>43682</v>
      </c>
      <c r="I10" s="244"/>
      <c r="J10" s="247"/>
      <c r="K10" s="250"/>
      <c r="L10" s="253"/>
      <c r="M10" s="256"/>
    </row>
    <row r="11" spans="1:13" s="40" customFormat="1" ht="30" customHeight="1" thickBot="1">
      <c r="A11" s="103" t="s">
        <v>212</v>
      </c>
      <c r="B11" s="104" t="s">
        <v>307</v>
      </c>
      <c r="C11" s="97">
        <v>43682</v>
      </c>
      <c r="D11" s="105" t="s">
        <v>205</v>
      </c>
      <c r="E11" s="105" t="s">
        <v>206</v>
      </c>
      <c r="F11" s="81" t="s">
        <v>7</v>
      </c>
      <c r="G11" s="81" t="s">
        <v>39</v>
      </c>
      <c r="H11" s="81">
        <v>43684</v>
      </c>
      <c r="I11" s="245"/>
      <c r="J11" s="248"/>
      <c r="K11" s="251"/>
      <c r="L11" s="254"/>
      <c r="M11" s="257"/>
    </row>
    <row r="12" spans="1:13" s="40" customFormat="1" ht="30" customHeight="1">
      <c r="A12" s="192" t="s">
        <v>393</v>
      </c>
      <c r="B12" s="193" t="s">
        <v>34</v>
      </c>
      <c r="C12" s="194">
        <v>43686</v>
      </c>
      <c r="D12" s="75" t="s">
        <v>305</v>
      </c>
      <c r="E12" s="75" t="s">
        <v>306</v>
      </c>
      <c r="F12" s="75" t="s">
        <v>8</v>
      </c>
      <c r="G12" s="75" t="s">
        <v>62</v>
      </c>
      <c r="H12" s="75">
        <v>43688</v>
      </c>
      <c r="I12" s="243" t="s">
        <v>180</v>
      </c>
      <c r="J12" s="246" t="s">
        <v>329</v>
      </c>
      <c r="K12" s="249">
        <f>K9+7</f>
        <v>43696</v>
      </c>
      <c r="L12" s="252">
        <f>K12+10</f>
        <v>43706</v>
      </c>
      <c r="M12" s="255">
        <f>L12+2</f>
        <v>43708</v>
      </c>
    </row>
    <row r="13" spans="1:13" s="40" customFormat="1" ht="30" customHeight="1">
      <c r="A13" s="190" t="s">
        <v>69</v>
      </c>
      <c r="B13" s="191" t="s">
        <v>311</v>
      </c>
      <c r="C13" s="89">
        <v>43687</v>
      </c>
      <c r="D13" s="90" t="s">
        <v>155</v>
      </c>
      <c r="E13" s="90" t="s">
        <v>156</v>
      </c>
      <c r="F13" s="90" t="s">
        <v>7</v>
      </c>
      <c r="G13" s="90" t="s">
        <v>157</v>
      </c>
      <c r="H13" s="90">
        <v>43689</v>
      </c>
      <c r="I13" s="244"/>
      <c r="J13" s="247"/>
      <c r="K13" s="250"/>
      <c r="L13" s="253"/>
      <c r="M13" s="256"/>
    </row>
    <row r="14" spans="1:13" s="40" customFormat="1" ht="30" customHeight="1" thickBot="1">
      <c r="A14" s="103" t="s">
        <v>213</v>
      </c>
      <c r="B14" s="104" t="s">
        <v>308</v>
      </c>
      <c r="C14" s="97">
        <v>43689</v>
      </c>
      <c r="D14" s="105" t="s">
        <v>205</v>
      </c>
      <c r="E14" s="105" t="s">
        <v>206</v>
      </c>
      <c r="F14" s="81" t="s">
        <v>7</v>
      </c>
      <c r="G14" s="81" t="s">
        <v>39</v>
      </c>
      <c r="H14" s="81">
        <v>43691</v>
      </c>
      <c r="I14" s="245"/>
      <c r="J14" s="248"/>
      <c r="K14" s="251"/>
      <c r="L14" s="254"/>
      <c r="M14" s="257"/>
    </row>
    <row r="15" spans="1:13" s="40" customFormat="1" ht="30" customHeight="1">
      <c r="A15" s="192" t="s">
        <v>159</v>
      </c>
      <c r="B15" s="193" t="s">
        <v>139</v>
      </c>
      <c r="C15" s="194">
        <v>43693</v>
      </c>
      <c r="D15" s="75" t="s">
        <v>305</v>
      </c>
      <c r="E15" s="75" t="s">
        <v>306</v>
      </c>
      <c r="F15" s="75" t="s">
        <v>8</v>
      </c>
      <c r="G15" s="75" t="s">
        <v>62</v>
      </c>
      <c r="H15" s="75">
        <v>43695</v>
      </c>
      <c r="I15" s="243" t="s">
        <v>55</v>
      </c>
      <c r="J15" s="246" t="s">
        <v>188</v>
      </c>
      <c r="K15" s="249">
        <f>K12+7</f>
        <v>43703</v>
      </c>
      <c r="L15" s="252">
        <f>K15+10</f>
        <v>43713</v>
      </c>
      <c r="M15" s="255">
        <f>L15+2</f>
        <v>43715</v>
      </c>
    </row>
    <row r="16" spans="1:13" s="40" customFormat="1" ht="30" customHeight="1">
      <c r="A16" s="190" t="s">
        <v>107</v>
      </c>
      <c r="B16" s="191" t="s">
        <v>151</v>
      </c>
      <c r="C16" s="89">
        <v>43694</v>
      </c>
      <c r="D16" s="90" t="s">
        <v>155</v>
      </c>
      <c r="E16" s="90" t="s">
        <v>156</v>
      </c>
      <c r="F16" s="90" t="s">
        <v>7</v>
      </c>
      <c r="G16" s="90" t="s">
        <v>157</v>
      </c>
      <c r="H16" s="90">
        <v>43696</v>
      </c>
      <c r="I16" s="244"/>
      <c r="J16" s="247"/>
      <c r="K16" s="250"/>
      <c r="L16" s="253"/>
      <c r="M16" s="256"/>
    </row>
    <row r="17" spans="1:13" s="40" customFormat="1" ht="30" customHeight="1" thickBot="1">
      <c r="A17" s="95" t="s">
        <v>214</v>
      </c>
      <c r="B17" s="96" t="s">
        <v>173</v>
      </c>
      <c r="C17" s="97">
        <v>43696</v>
      </c>
      <c r="D17" s="81" t="s">
        <v>205</v>
      </c>
      <c r="E17" s="81" t="s">
        <v>206</v>
      </c>
      <c r="F17" s="81" t="s">
        <v>7</v>
      </c>
      <c r="G17" s="81" t="s">
        <v>39</v>
      </c>
      <c r="H17" s="81">
        <v>43698</v>
      </c>
      <c r="I17" s="245"/>
      <c r="J17" s="248"/>
      <c r="K17" s="251"/>
      <c r="L17" s="254"/>
      <c r="M17" s="257"/>
    </row>
    <row r="18" spans="1:13" s="40" customFormat="1" ht="30" customHeight="1">
      <c r="A18" s="192" t="s">
        <v>202</v>
      </c>
      <c r="B18" s="193" t="s">
        <v>194</v>
      </c>
      <c r="C18" s="194">
        <v>43700</v>
      </c>
      <c r="D18" s="75" t="s">
        <v>305</v>
      </c>
      <c r="E18" s="75" t="s">
        <v>306</v>
      </c>
      <c r="F18" s="75" t="s">
        <v>8</v>
      </c>
      <c r="G18" s="75" t="s">
        <v>62</v>
      </c>
      <c r="H18" s="75">
        <v>43702</v>
      </c>
      <c r="I18" s="243" t="s">
        <v>56</v>
      </c>
      <c r="J18" s="246" t="s">
        <v>330</v>
      </c>
      <c r="K18" s="249">
        <f>K15+7</f>
        <v>43710</v>
      </c>
      <c r="L18" s="252">
        <f>K18+10</f>
        <v>43720</v>
      </c>
      <c r="M18" s="255">
        <f>L18+2</f>
        <v>43722</v>
      </c>
    </row>
    <row r="19" spans="1:13" s="40" customFormat="1" ht="30" customHeight="1">
      <c r="A19" s="190" t="s">
        <v>416</v>
      </c>
      <c r="B19" s="191" t="s">
        <v>415</v>
      </c>
      <c r="C19" s="89">
        <v>43701</v>
      </c>
      <c r="D19" s="90" t="s">
        <v>155</v>
      </c>
      <c r="E19" s="90" t="s">
        <v>156</v>
      </c>
      <c r="F19" s="90" t="s">
        <v>7</v>
      </c>
      <c r="G19" s="90" t="s">
        <v>157</v>
      </c>
      <c r="H19" s="90">
        <v>43703</v>
      </c>
      <c r="I19" s="244"/>
      <c r="J19" s="247"/>
      <c r="K19" s="250"/>
      <c r="L19" s="253"/>
      <c r="M19" s="256"/>
    </row>
    <row r="20" spans="1:13" s="40" customFormat="1" ht="30" customHeight="1" thickBot="1">
      <c r="A20" s="103" t="s">
        <v>207</v>
      </c>
      <c r="B20" s="104" t="s">
        <v>309</v>
      </c>
      <c r="C20" s="97">
        <v>43703</v>
      </c>
      <c r="D20" s="105" t="s">
        <v>205</v>
      </c>
      <c r="E20" s="105" t="s">
        <v>206</v>
      </c>
      <c r="F20" s="81" t="s">
        <v>7</v>
      </c>
      <c r="G20" s="81" t="s">
        <v>39</v>
      </c>
      <c r="H20" s="81">
        <v>43705</v>
      </c>
      <c r="I20" s="245"/>
      <c r="J20" s="248"/>
      <c r="K20" s="251"/>
      <c r="L20" s="254"/>
      <c r="M20" s="257"/>
    </row>
    <row r="21" spans="1:13" s="40" customFormat="1" ht="30" customHeight="1">
      <c r="A21" s="192" t="s">
        <v>172</v>
      </c>
      <c r="B21" s="193" t="s">
        <v>34</v>
      </c>
      <c r="C21" s="194">
        <v>43707</v>
      </c>
      <c r="D21" s="75" t="s">
        <v>305</v>
      </c>
      <c r="E21" s="75" t="s">
        <v>306</v>
      </c>
      <c r="F21" s="75" t="s">
        <v>8</v>
      </c>
      <c r="G21" s="75" t="s">
        <v>62</v>
      </c>
      <c r="H21" s="75">
        <v>43709</v>
      </c>
      <c r="I21" s="243" t="s">
        <v>138</v>
      </c>
      <c r="J21" s="246" t="s">
        <v>331</v>
      </c>
      <c r="K21" s="249">
        <v>43717</v>
      </c>
      <c r="L21" s="252">
        <f>K21+10</f>
        <v>43727</v>
      </c>
      <c r="M21" s="255">
        <f>L21+2</f>
        <v>43729</v>
      </c>
    </row>
    <row r="22" spans="1:13" s="40" customFormat="1" ht="30" customHeight="1">
      <c r="A22" s="190" t="s">
        <v>176</v>
      </c>
      <c r="B22" s="191" t="s">
        <v>325</v>
      </c>
      <c r="C22" s="89">
        <v>43708</v>
      </c>
      <c r="D22" s="90" t="s">
        <v>155</v>
      </c>
      <c r="E22" s="90" t="s">
        <v>156</v>
      </c>
      <c r="F22" s="90" t="s">
        <v>7</v>
      </c>
      <c r="G22" s="90" t="s">
        <v>157</v>
      </c>
      <c r="H22" s="90">
        <v>43710</v>
      </c>
      <c r="I22" s="244"/>
      <c r="J22" s="247"/>
      <c r="K22" s="250"/>
      <c r="L22" s="253"/>
      <c r="M22" s="256"/>
    </row>
    <row r="23" spans="1:13" s="40" customFormat="1" ht="30" customHeight="1" thickBot="1">
      <c r="A23" s="103" t="s">
        <v>257</v>
      </c>
      <c r="B23" s="104" t="s">
        <v>320</v>
      </c>
      <c r="C23" s="97">
        <v>43710</v>
      </c>
      <c r="D23" s="105" t="s">
        <v>205</v>
      </c>
      <c r="E23" s="105" t="s">
        <v>206</v>
      </c>
      <c r="F23" s="81" t="s">
        <v>7</v>
      </c>
      <c r="G23" s="81" t="s">
        <v>39</v>
      </c>
      <c r="H23" s="81">
        <v>43712</v>
      </c>
      <c r="I23" s="245"/>
      <c r="J23" s="248"/>
      <c r="K23" s="251"/>
      <c r="L23" s="254"/>
      <c r="M23" s="257"/>
    </row>
    <row r="24" spans="1:13" s="40" customFormat="1" ht="30" customHeight="1">
      <c r="A24" s="192" t="s">
        <v>203</v>
      </c>
      <c r="B24" s="193" t="s">
        <v>135</v>
      </c>
      <c r="C24" s="194">
        <v>43714</v>
      </c>
      <c r="D24" s="75" t="s">
        <v>305</v>
      </c>
      <c r="E24" s="75" t="s">
        <v>306</v>
      </c>
      <c r="F24" s="75" t="s">
        <v>8</v>
      </c>
      <c r="G24" s="75" t="s">
        <v>62</v>
      </c>
      <c r="H24" s="75">
        <v>43716</v>
      </c>
      <c r="I24" s="243" t="s">
        <v>57</v>
      </c>
      <c r="J24" s="246" t="s">
        <v>137</v>
      </c>
      <c r="K24" s="249">
        <f>K21+7</f>
        <v>43724</v>
      </c>
      <c r="L24" s="252">
        <f>K24+10</f>
        <v>43734</v>
      </c>
      <c r="M24" s="255">
        <f>L24+2</f>
        <v>43736</v>
      </c>
    </row>
    <row r="25" spans="1:13" s="40" customFormat="1" ht="30" customHeight="1">
      <c r="A25" s="190" t="s">
        <v>11</v>
      </c>
      <c r="B25" s="191" t="s">
        <v>324</v>
      </c>
      <c r="C25" s="89">
        <v>43715</v>
      </c>
      <c r="D25" s="90" t="s">
        <v>155</v>
      </c>
      <c r="E25" s="90" t="s">
        <v>156</v>
      </c>
      <c r="F25" s="90" t="s">
        <v>7</v>
      </c>
      <c r="G25" s="90" t="s">
        <v>157</v>
      </c>
      <c r="H25" s="90">
        <v>43717</v>
      </c>
      <c r="I25" s="244"/>
      <c r="J25" s="247"/>
      <c r="K25" s="250"/>
      <c r="L25" s="253"/>
      <c r="M25" s="256"/>
    </row>
    <row r="26" spans="1:13" s="40" customFormat="1" ht="30" customHeight="1" thickBot="1">
      <c r="A26" s="103" t="s">
        <v>208</v>
      </c>
      <c r="B26" s="104" t="s">
        <v>160</v>
      </c>
      <c r="C26" s="97">
        <v>43717</v>
      </c>
      <c r="D26" s="105" t="s">
        <v>205</v>
      </c>
      <c r="E26" s="105" t="s">
        <v>206</v>
      </c>
      <c r="F26" s="81" t="s">
        <v>7</v>
      </c>
      <c r="G26" s="81" t="s">
        <v>39</v>
      </c>
      <c r="H26" s="81">
        <v>43719</v>
      </c>
      <c r="I26" s="245"/>
      <c r="J26" s="248"/>
      <c r="K26" s="251"/>
      <c r="L26" s="254"/>
      <c r="M26" s="257"/>
    </row>
    <row r="27" spans="1:13" s="40" customFormat="1" ht="30" customHeight="1">
      <c r="A27" s="192" t="s">
        <v>196</v>
      </c>
      <c r="B27" s="193"/>
      <c r="C27" s="194">
        <v>43721</v>
      </c>
      <c r="D27" s="75" t="s">
        <v>305</v>
      </c>
      <c r="E27" s="75" t="s">
        <v>306</v>
      </c>
      <c r="F27" s="75" t="s">
        <v>8</v>
      </c>
      <c r="G27" s="75" t="s">
        <v>62</v>
      </c>
      <c r="H27" s="75">
        <v>43723</v>
      </c>
      <c r="I27" s="243" t="s">
        <v>58</v>
      </c>
      <c r="J27" s="246" t="s">
        <v>418</v>
      </c>
      <c r="K27" s="249">
        <f>K24+7</f>
        <v>43731</v>
      </c>
      <c r="L27" s="252">
        <f>K27+10</f>
        <v>43741</v>
      </c>
      <c r="M27" s="255">
        <f>L27+2</f>
        <v>43743</v>
      </c>
    </row>
    <row r="28" spans="1:13" s="40" customFormat="1" ht="30" customHeight="1">
      <c r="A28" s="190" t="s">
        <v>453</v>
      </c>
      <c r="B28" s="191" t="s">
        <v>151</v>
      </c>
      <c r="C28" s="89">
        <v>43722</v>
      </c>
      <c r="D28" s="90" t="s">
        <v>155</v>
      </c>
      <c r="E28" s="90" t="s">
        <v>156</v>
      </c>
      <c r="F28" s="90" t="s">
        <v>7</v>
      </c>
      <c r="G28" s="90" t="s">
        <v>157</v>
      </c>
      <c r="H28" s="90">
        <v>43724</v>
      </c>
      <c r="I28" s="244"/>
      <c r="J28" s="247"/>
      <c r="K28" s="250"/>
      <c r="L28" s="253"/>
      <c r="M28" s="256"/>
    </row>
    <row r="29" spans="1:13" s="40" customFormat="1" ht="30" customHeight="1" thickBot="1">
      <c r="A29" s="103" t="s">
        <v>215</v>
      </c>
      <c r="B29" s="104" t="s">
        <v>321</v>
      </c>
      <c r="C29" s="97">
        <v>43724</v>
      </c>
      <c r="D29" s="105" t="s">
        <v>205</v>
      </c>
      <c r="E29" s="105" t="s">
        <v>206</v>
      </c>
      <c r="F29" s="81" t="s">
        <v>7</v>
      </c>
      <c r="G29" s="81" t="s">
        <v>39</v>
      </c>
      <c r="H29" s="81">
        <v>43726</v>
      </c>
      <c r="I29" s="245"/>
      <c r="J29" s="248"/>
      <c r="K29" s="251"/>
      <c r="L29" s="254"/>
      <c r="M29" s="257"/>
    </row>
    <row r="30" spans="1:13" s="40" customFormat="1" ht="30" customHeight="1">
      <c r="A30" s="192" t="s">
        <v>394</v>
      </c>
      <c r="B30" s="193" t="s">
        <v>150</v>
      </c>
      <c r="C30" s="194">
        <v>43728</v>
      </c>
      <c r="D30" s="75" t="s">
        <v>305</v>
      </c>
      <c r="E30" s="75" t="s">
        <v>306</v>
      </c>
      <c r="F30" s="75" t="s">
        <v>8</v>
      </c>
      <c r="G30" s="75" t="s">
        <v>62</v>
      </c>
      <c r="H30" s="75">
        <v>43730</v>
      </c>
      <c r="I30" s="243" t="s">
        <v>183</v>
      </c>
      <c r="J30" s="246" t="s">
        <v>187</v>
      </c>
      <c r="K30" s="249">
        <f>K27+7</f>
        <v>43738</v>
      </c>
      <c r="L30" s="252">
        <f>K30+10</f>
        <v>43748</v>
      </c>
      <c r="M30" s="255">
        <f>L30+2</f>
        <v>43750</v>
      </c>
    </row>
    <row r="31" spans="1:13" s="40" customFormat="1" ht="30" customHeight="1">
      <c r="A31" s="190" t="s">
        <v>454</v>
      </c>
      <c r="B31" s="191" t="s">
        <v>349</v>
      </c>
      <c r="C31" s="89">
        <v>43729</v>
      </c>
      <c r="D31" s="90" t="s">
        <v>155</v>
      </c>
      <c r="E31" s="90" t="s">
        <v>156</v>
      </c>
      <c r="F31" s="90" t="s">
        <v>7</v>
      </c>
      <c r="G31" s="90" t="s">
        <v>157</v>
      </c>
      <c r="H31" s="90">
        <v>43731</v>
      </c>
      <c r="I31" s="244"/>
      <c r="J31" s="247"/>
      <c r="K31" s="250"/>
      <c r="L31" s="253"/>
      <c r="M31" s="256"/>
    </row>
    <row r="32" spans="1:13" s="40" customFormat="1" ht="30" customHeight="1" thickBot="1">
      <c r="A32" s="103" t="s">
        <v>204</v>
      </c>
      <c r="B32" s="104" t="s">
        <v>258</v>
      </c>
      <c r="C32" s="97">
        <v>43731</v>
      </c>
      <c r="D32" s="105" t="s">
        <v>205</v>
      </c>
      <c r="E32" s="105" t="s">
        <v>206</v>
      </c>
      <c r="F32" s="81" t="s">
        <v>7</v>
      </c>
      <c r="G32" s="81" t="s">
        <v>39</v>
      </c>
      <c r="H32" s="81">
        <v>43733</v>
      </c>
      <c r="I32" s="245"/>
      <c r="J32" s="248"/>
      <c r="K32" s="251"/>
      <c r="L32" s="254"/>
      <c r="M32" s="257"/>
    </row>
    <row r="33" spans="1:13" s="40" customFormat="1" ht="30" customHeight="1">
      <c r="A33" s="192" t="s">
        <v>216</v>
      </c>
      <c r="B33" s="193" t="s">
        <v>134</v>
      </c>
      <c r="C33" s="194">
        <v>43735</v>
      </c>
      <c r="D33" s="75" t="s">
        <v>305</v>
      </c>
      <c r="E33" s="75" t="s">
        <v>306</v>
      </c>
      <c r="F33" s="75" t="s">
        <v>8</v>
      </c>
      <c r="G33" s="75" t="s">
        <v>62</v>
      </c>
      <c r="H33" s="75">
        <v>43737</v>
      </c>
      <c r="I33" s="243" t="s">
        <v>59</v>
      </c>
      <c r="J33" s="246" t="s">
        <v>419</v>
      </c>
      <c r="K33" s="249">
        <f>K30+7</f>
        <v>43745</v>
      </c>
      <c r="L33" s="252">
        <f>K33+10</f>
        <v>43755</v>
      </c>
      <c r="M33" s="255">
        <f>L33+2</f>
        <v>43757</v>
      </c>
    </row>
    <row r="34" spans="1:13" s="40" customFormat="1" ht="30" customHeight="1">
      <c r="A34" s="190" t="s">
        <v>68</v>
      </c>
      <c r="B34" s="191" t="s">
        <v>177</v>
      </c>
      <c r="C34" s="89">
        <v>43736</v>
      </c>
      <c r="D34" s="90" t="s">
        <v>155</v>
      </c>
      <c r="E34" s="90" t="s">
        <v>156</v>
      </c>
      <c r="F34" s="90" t="s">
        <v>7</v>
      </c>
      <c r="G34" s="90" t="s">
        <v>157</v>
      </c>
      <c r="H34" s="90">
        <v>43738</v>
      </c>
      <c r="I34" s="244"/>
      <c r="J34" s="247"/>
      <c r="K34" s="250"/>
      <c r="L34" s="253"/>
      <c r="M34" s="256"/>
    </row>
    <row r="35" spans="1:13" s="40" customFormat="1" ht="30" customHeight="1" thickBot="1">
      <c r="A35" s="103" t="s">
        <v>209</v>
      </c>
      <c r="B35" s="104" t="s">
        <v>322</v>
      </c>
      <c r="C35" s="97">
        <v>43738</v>
      </c>
      <c r="D35" s="105" t="s">
        <v>205</v>
      </c>
      <c r="E35" s="105" t="s">
        <v>206</v>
      </c>
      <c r="F35" s="81" t="s">
        <v>7</v>
      </c>
      <c r="G35" s="81" t="s">
        <v>39</v>
      </c>
      <c r="H35" s="81">
        <v>43740</v>
      </c>
      <c r="I35" s="245"/>
      <c r="J35" s="248"/>
      <c r="K35" s="251"/>
      <c r="L35" s="254"/>
      <c r="M35" s="257"/>
    </row>
    <row r="36" spans="1:13" s="40" customFormat="1" ht="30" customHeight="1">
      <c r="A36" s="192" t="s">
        <v>395</v>
      </c>
      <c r="B36" s="193" t="s">
        <v>272</v>
      </c>
      <c r="C36" s="194">
        <v>43742</v>
      </c>
      <c r="D36" s="75" t="s">
        <v>305</v>
      </c>
      <c r="E36" s="75" t="s">
        <v>306</v>
      </c>
      <c r="F36" s="75" t="s">
        <v>8</v>
      </c>
      <c r="G36" s="75" t="s">
        <v>62</v>
      </c>
      <c r="H36" s="75">
        <v>43744</v>
      </c>
      <c r="I36" s="243" t="s">
        <v>196</v>
      </c>
      <c r="J36" s="246"/>
      <c r="K36" s="249">
        <f>K33+7</f>
        <v>43752</v>
      </c>
      <c r="L36" s="252">
        <f>K36+10</f>
        <v>43762</v>
      </c>
      <c r="M36" s="255">
        <f>L36+2</f>
        <v>43764</v>
      </c>
    </row>
    <row r="37" spans="1:13" s="40" customFormat="1" ht="30" customHeight="1">
      <c r="A37" s="190" t="s">
        <v>40</v>
      </c>
      <c r="B37" s="191" t="s">
        <v>324</v>
      </c>
      <c r="C37" s="89">
        <v>43743</v>
      </c>
      <c r="D37" s="90" t="s">
        <v>155</v>
      </c>
      <c r="E37" s="90" t="s">
        <v>156</v>
      </c>
      <c r="F37" s="90" t="s">
        <v>7</v>
      </c>
      <c r="G37" s="90" t="s">
        <v>157</v>
      </c>
      <c r="H37" s="90">
        <v>43745</v>
      </c>
      <c r="I37" s="244"/>
      <c r="J37" s="247"/>
      <c r="K37" s="250"/>
      <c r="L37" s="253"/>
      <c r="M37" s="256"/>
    </row>
    <row r="38" spans="1:13" s="40" customFormat="1" ht="30" customHeight="1" thickBot="1">
      <c r="A38" s="103" t="s">
        <v>210</v>
      </c>
      <c r="B38" s="104" t="s">
        <v>396</v>
      </c>
      <c r="C38" s="97">
        <v>43745</v>
      </c>
      <c r="D38" s="105" t="s">
        <v>205</v>
      </c>
      <c r="E38" s="105" t="s">
        <v>206</v>
      </c>
      <c r="F38" s="81" t="s">
        <v>7</v>
      </c>
      <c r="G38" s="81" t="s">
        <v>39</v>
      </c>
      <c r="H38" s="81">
        <v>43747</v>
      </c>
      <c r="I38" s="245"/>
      <c r="J38" s="248"/>
      <c r="K38" s="251"/>
      <c r="L38" s="254"/>
      <c r="M38" s="257"/>
    </row>
    <row r="39" spans="1:13" s="40" customFormat="1" ht="30" customHeight="1">
      <c r="A39" s="92" t="s">
        <v>171</v>
      </c>
      <c r="B39" s="93" t="s">
        <v>134</v>
      </c>
      <c r="C39" s="94">
        <v>43749</v>
      </c>
      <c r="D39" s="91" t="s">
        <v>305</v>
      </c>
      <c r="E39" s="91" t="s">
        <v>306</v>
      </c>
      <c r="F39" s="91" t="s">
        <v>8</v>
      </c>
      <c r="G39" s="91" t="s">
        <v>62</v>
      </c>
      <c r="H39" s="91">
        <v>43751</v>
      </c>
      <c r="I39" s="243" t="s">
        <v>327</v>
      </c>
      <c r="J39" s="246" t="s">
        <v>420</v>
      </c>
      <c r="K39" s="249">
        <f>K36+7</f>
        <v>43759</v>
      </c>
      <c r="L39" s="252">
        <f>K39+10</f>
        <v>43769</v>
      </c>
      <c r="M39" s="258">
        <f>L39+2</f>
        <v>43771</v>
      </c>
    </row>
    <row r="40" spans="1:13" s="40" customFormat="1" ht="30" customHeight="1">
      <c r="A40" s="190" t="s">
        <v>232</v>
      </c>
      <c r="B40" s="191" t="s">
        <v>349</v>
      </c>
      <c r="C40" s="89">
        <v>43750</v>
      </c>
      <c r="D40" s="90" t="s">
        <v>155</v>
      </c>
      <c r="E40" s="90" t="s">
        <v>156</v>
      </c>
      <c r="F40" s="90" t="s">
        <v>7</v>
      </c>
      <c r="G40" s="90" t="s">
        <v>157</v>
      </c>
      <c r="H40" s="90">
        <v>43752</v>
      </c>
      <c r="I40" s="244"/>
      <c r="J40" s="247"/>
      <c r="K40" s="250"/>
      <c r="L40" s="253"/>
      <c r="M40" s="256"/>
    </row>
    <row r="41" spans="1:13" s="40" customFormat="1" ht="30" customHeight="1" thickBot="1">
      <c r="A41" s="103" t="s">
        <v>211</v>
      </c>
      <c r="B41" s="104" t="s">
        <v>397</v>
      </c>
      <c r="C41" s="97">
        <v>43752</v>
      </c>
      <c r="D41" s="105" t="s">
        <v>205</v>
      </c>
      <c r="E41" s="105" t="s">
        <v>206</v>
      </c>
      <c r="F41" s="81" t="s">
        <v>7</v>
      </c>
      <c r="G41" s="81" t="s">
        <v>39</v>
      </c>
      <c r="H41" s="81">
        <v>43754</v>
      </c>
      <c r="I41" s="245"/>
      <c r="J41" s="248"/>
      <c r="K41" s="251"/>
      <c r="L41" s="254"/>
      <c r="M41" s="257"/>
    </row>
    <row r="42" ht="19.5">
      <c r="L42" s="12"/>
    </row>
    <row r="43" spans="1:12" ht="19.5">
      <c r="A43" s="10" t="s">
        <v>14</v>
      </c>
      <c r="B43" s="10"/>
      <c r="C43" s="136"/>
      <c r="D43" s="136"/>
      <c r="E43" s="136"/>
      <c r="F43" s="136"/>
      <c r="G43" s="136"/>
      <c r="H43" s="202"/>
      <c r="I43" s="203" t="s">
        <v>15</v>
      </c>
      <c r="J43" s="41" t="s">
        <v>61</v>
      </c>
      <c r="L43" s="15"/>
    </row>
    <row r="44" spans="1:12" ht="19.5">
      <c r="A44" s="10" t="s">
        <v>16</v>
      </c>
      <c r="B44" s="10"/>
      <c r="C44" s="136"/>
      <c r="D44" s="136"/>
      <c r="E44" s="136"/>
      <c r="F44" s="136"/>
      <c r="G44" s="136"/>
      <c r="H44" s="202"/>
      <c r="I44" s="204" t="s">
        <v>17</v>
      </c>
      <c r="J44" s="29"/>
      <c r="L44" s="18"/>
    </row>
    <row r="45" spans="1:12" ht="20.25">
      <c r="A45" s="138"/>
      <c r="B45" s="138"/>
      <c r="C45" s="138"/>
      <c r="D45" s="138"/>
      <c r="E45" s="138"/>
      <c r="F45" s="138"/>
      <c r="G45" s="138"/>
      <c r="H45" s="202"/>
      <c r="I45" s="205" t="s">
        <v>449</v>
      </c>
      <c r="J45" s="29"/>
      <c r="L45" s="1"/>
    </row>
    <row r="46" spans="1:12" ht="20.25">
      <c r="A46" s="37" t="s">
        <v>18</v>
      </c>
      <c r="B46" s="141"/>
      <c r="C46" s="14"/>
      <c r="D46" s="136"/>
      <c r="E46" s="136"/>
      <c r="F46" s="136"/>
      <c r="G46" s="136"/>
      <c r="H46" s="202"/>
      <c r="I46" s="206" t="s">
        <v>450</v>
      </c>
      <c r="J46" s="29"/>
      <c r="L46" s="21"/>
    </row>
    <row r="47" spans="1:12" ht="24.75">
      <c r="A47" s="38" t="s">
        <v>20</v>
      </c>
      <c r="B47" s="38" t="s">
        <v>21</v>
      </c>
      <c r="C47" s="16"/>
      <c r="D47" s="17"/>
      <c r="E47" s="17"/>
      <c r="F47" s="17"/>
      <c r="G47" s="17"/>
      <c r="H47" s="207" t="s">
        <v>25</v>
      </c>
      <c r="I47" s="208" t="s">
        <v>36</v>
      </c>
      <c r="J47" s="29"/>
      <c r="L47" s="23"/>
    </row>
    <row r="48" spans="1:12" ht="24.75">
      <c r="A48" s="38" t="s">
        <v>23</v>
      </c>
      <c r="B48" s="38" t="s">
        <v>24</v>
      </c>
      <c r="C48" s="16"/>
      <c r="D48" s="19"/>
      <c r="E48" s="19"/>
      <c r="F48" s="19"/>
      <c r="G48" s="19"/>
      <c r="H48" s="207" t="s">
        <v>25</v>
      </c>
      <c r="I48" s="209" t="s">
        <v>37</v>
      </c>
      <c r="J48" s="29"/>
      <c r="L48" s="25"/>
    </row>
    <row r="49" spans="1:12" ht="24.75">
      <c r="A49" s="38" t="s">
        <v>43</v>
      </c>
      <c r="B49" s="38" t="s">
        <v>44</v>
      </c>
      <c r="C49" s="33"/>
      <c r="D49" s="33"/>
      <c r="E49" s="33"/>
      <c r="F49" s="33"/>
      <c r="G49" s="33"/>
      <c r="H49" s="207" t="s">
        <v>25</v>
      </c>
      <c r="I49" s="210" t="s">
        <v>26</v>
      </c>
      <c r="J49" s="29"/>
      <c r="L49" s="25"/>
    </row>
    <row r="50" spans="1:10" ht="24.75">
      <c r="A50" s="38" t="s">
        <v>45</v>
      </c>
      <c r="B50" s="38" t="s">
        <v>46</v>
      </c>
      <c r="C50" s="138"/>
      <c r="D50" s="14"/>
      <c r="E50" s="22"/>
      <c r="F50" s="22"/>
      <c r="G50" s="22"/>
      <c r="H50" s="207" t="s">
        <v>25</v>
      </c>
      <c r="I50" s="210" t="s">
        <v>27</v>
      </c>
      <c r="J50" s="29"/>
    </row>
    <row r="51" spans="1:10" ht="24.75">
      <c r="A51" s="38" t="s">
        <v>47</v>
      </c>
      <c r="B51" s="38" t="s">
        <v>48</v>
      </c>
      <c r="C51" s="138"/>
      <c r="D51" s="16"/>
      <c r="E51" s="24"/>
      <c r="F51" s="24"/>
      <c r="G51" s="24"/>
      <c r="H51" s="207" t="s">
        <v>25</v>
      </c>
      <c r="I51" s="210" t="s">
        <v>451</v>
      </c>
      <c r="J51" s="29"/>
    </row>
    <row r="52" spans="8:9" ht="24.75">
      <c r="H52" s="207" t="s">
        <v>25</v>
      </c>
      <c r="I52" s="210" t="s">
        <v>452</v>
      </c>
    </row>
  </sheetData>
  <sheetProtection/>
  <mergeCells count="60">
    <mergeCell ref="I36:I38"/>
    <mergeCell ref="J36:J38"/>
    <mergeCell ref="K36:K38"/>
    <mergeCell ref="L36:L38"/>
    <mergeCell ref="M36:M38"/>
    <mergeCell ref="I39:I41"/>
    <mergeCell ref="J39:J41"/>
    <mergeCell ref="K39:K41"/>
    <mergeCell ref="L39:L41"/>
    <mergeCell ref="M39:M41"/>
    <mergeCell ref="I30:I32"/>
    <mergeCell ref="J30:J32"/>
    <mergeCell ref="K30:K32"/>
    <mergeCell ref="L30:L32"/>
    <mergeCell ref="M30:M32"/>
    <mergeCell ref="I33:I35"/>
    <mergeCell ref="J33:J35"/>
    <mergeCell ref="K33:K35"/>
    <mergeCell ref="L33:L35"/>
    <mergeCell ref="M33:M35"/>
    <mergeCell ref="I24:I26"/>
    <mergeCell ref="J24:J26"/>
    <mergeCell ref="K24:K26"/>
    <mergeCell ref="L24:L26"/>
    <mergeCell ref="M24:M26"/>
    <mergeCell ref="I27:I29"/>
    <mergeCell ref="J27:J29"/>
    <mergeCell ref="K27:K29"/>
    <mergeCell ref="L27:L29"/>
    <mergeCell ref="M27:M29"/>
    <mergeCell ref="I6:I8"/>
    <mergeCell ref="J6:J8"/>
    <mergeCell ref="K6:K8"/>
    <mergeCell ref="L6:L8"/>
    <mergeCell ref="M6:M8"/>
    <mergeCell ref="I12:I14"/>
    <mergeCell ref="J12:J14"/>
    <mergeCell ref="K12:K14"/>
    <mergeCell ref="L12:L14"/>
    <mergeCell ref="M12:M14"/>
    <mergeCell ref="I15:I17"/>
    <mergeCell ref="J15:J17"/>
    <mergeCell ref="K15:K17"/>
    <mergeCell ref="L15:L17"/>
    <mergeCell ref="M15:M17"/>
    <mergeCell ref="I9:I11"/>
    <mergeCell ref="J9:J11"/>
    <mergeCell ref="K9:K11"/>
    <mergeCell ref="L9:L11"/>
    <mergeCell ref="M9:M11"/>
    <mergeCell ref="I18:I20"/>
    <mergeCell ref="J18:J20"/>
    <mergeCell ref="K18:K20"/>
    <mergeCell ref="L18:L20"/>
    <mergeCell ref="M18:M20"/>
    <mergeCell ref="I21:I23"/>
    <mergeCell ref="J21:J23"/>
    <mergeCell ref="K21:K23"/>
    <mergeCell ref="L21:L23"/>
    <mergeCell ref="M21:M23"/>
  </mergeCells>
  <hyperlinks>
    <hyperlink ref="B47" r:id="rId1" display="https://www.one-line.com/en/vessels "/>
    <hyperlink ref="B48" r:id="rId2" display="https://ecomm.one-line.com/ecom/CUP_HOM_3005.do?sessLocale=en"/>
    <hyperlink ref="B50" r:id="rId3" display="https://vn.one-line.com/standard-page/demurrage-and-detention-free-time-and-charges"/>
    <hyperlink ref="B51" r:id="rId4" display="https://vn.one-line.com/standard-page/local-charges-and-tariff"/>
    <hyperlink ref="I50" r:id="rId5" display="mailto:vn.sgn.exdoc@one-line.com"/>
    <hyperlink ref="I49" r:id="rId6" display="mailto:vn.sgn.ofs.si@one-line.com"/>
  </hyperlinks>
  <printOptions/>
  <pageMargins left="0.7" right="0.7" top="1.25" bottom="0.75" header="0.3" footer="0.3"/>
  <pageSetup fitToHeight="1" fitToWidth="1" horizontalDpi="600" verticalDpi="600" orientation="landscape" paperSize="9" scale="29" r:id="rId8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view="pageBreakPreview" zoomScale="50" zoomScaleNormal="50" zoomScaleSheetLayoutView="50" zoomScalePageLayoutView="0" workbookViewId="0" topLeftCell="A1">
      <pane ySplit="6" topLeftCell="A19" activePane="bottomLeft" state="frozen"/>
      <selection pane="topLeft" activeCell="A1" sqref="A1"/>
      <selection pane="bottomLeft" activeCell="A26" sqref="A26:B29"/>
    </sheetView>
  </sheetViews>
  <sheetFormatPr defaultColWidth="9.140625" defaultRowHeight="15"/>
  <cols>
    <col min="1" max="1" width="41.140625" style="0" bestFit="1" customWidth="1"/>
    <col min="2" max="2" width="12.57421875" style="0" customWidth="1"/>
    <col min="3" max="3" width="19.421875" style="0" customWidth="1"/>
    <col min="4" max="4" width="23.7109375" style="0" customWidth="1"/>
    <col min="5" max="5" width="20.28125" style="0" customWidth="1"/>
    <col min="6" max="6" width="21.00390625" style="0" customWidth="1"/>
    <col min="7" max="7" width="22.57421875" style="0" customWidth="1"/>
    <col min="8" max="8" width="16.57421875" style="0" customWidth="1"/>
    <col min="9" max="9" width="41.57421875" style="0" customWidth="1"/>
    <col min="10" max="10" width="17.00390625" style="0" customWidth="1"/>
    <col min="11" max="11" width="22.140625" style="0" customWidth="1"/>
    <col min="12" max="12" width="27.28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1"/>
      <c r="C2" s="1"/>
      <c r="D2" s="1"/>
      <c r="E2" s="42"/>
      <c r="F2" s="1"/>
      <c r="G2" s="1"/>
      <c r="H2" s="1"/>
      <c r="I2" s="1"/>
      <c r="J2" s="168" t="s">
        <v>392</v>
      </c>
      <c r="L2" s="1"/>
    </row>
    <row r="3" spans="1:12" ht="49.5">
      <c r="A3" s="2"/>
      <c r="B3" s="2"/>
      <c r="D3" s="39" t="s">
        <v>79</v>
      </c>
      <c r="E3" s="39"/>
      <c r="G3" s="6"/>
      <c r="H3" s="6"/>
      <c r="I3" s="6"/>
      <c r="J3" s="6"/>
      <c r="K3" s="6"/>
      <c r="L3" s="5"/>
    </row>
    <row r="4" spans="1:12" ht="27.75" thickBot="1">
      <c r="A4" s="2"/>
      <c r="B4" s="2"/>
      <c r="C4" s="5"/>
      <c r="D4" s="5"/>
      <c r="E4" s="5"/>
      <c r="F4" s="5"/>
      <c r="G4" s="5"/>
      <c r="H4" s="5"/>
      <c r="I4" s="5"/>
      <c r="J4" s="5"/>
      <c r="K4" s="5"/>
      <c r="L4" s="31"/>
    </row>
    <row r="5" spans="1:12" ht="40.5" customHeight="1">
      <c r="A5" s="224" t="s">
        <v>38</v>
      </c>
      <c r="B5" s="226" t="s">
        <v>35</v>
      </c>
      <c r="C5" s="234" t="s">
        <v>0</v>
      </c>
      <c r="D5" s="273" t="s">
        <v>1</v>
      </c>
      <c r="E5" s="275" t="s">
        <v>2</v>
      </c>
      <c r="F5" s="275" t="s">
        <v>3</v>
      </c>
      <c r="G5" s="282" t="s">
        <v>10</v>
      </c>
      <c r="H5" s="277" t="s">
        <v>9</v>
      </c>
      <c r="I5" s="236" t="s">
        <v>4</v>
      </c>
      <c r="J5" s="238" t="s">
        <v>5</v>
      </c>
      <c r="K5" s="240" t="s">
        <v>425</v>
      </c>
      <c r="L5" s="242" t="s">
        <v>105</v>
      </c>
    </row>
    <row r="6" spans="1:12" ht="21" customHeight="1" thickBot="1">
      <c r="A6" s="270"/>
      <c r="B6" s="271"/>
      <c r="C6" s="272"/>
      <c r="D6" s="274"/>
      <c r="E6" s="276"/>
      <c r="F6" s="276"/>
      <c r="G6" s="283"/>
      <c r="H6" s="278"/>
      <c r="I6" s="279"/>
      <c r="J6" s="280"/>
      <c r="K6" s="281"/>
      <c r="L6" s="271"/>
    </row>
    <row r="7" spans="1:12" ht="28.5" customHeight="1">
      <c r="A7" s="53" t="s">
        <v>171</v>
      </c>
      <c r="B7" s="54" t="s">
        <v>150</v>
      </c>
      <c r="C7" s="55">
        <v>43679</v>
      </c>
      <c r="D7" s="67" t="s">
        <v>305</v>
      </c>
      <c r="E7" s="67" t="s">
        <v>306</v>
      </c>
      <c r="F7" s="56" t="s">
        <v>8</v>
      </c>
      <c r="G7" s="56" t="s">
        <v>62</v>
      </c>
      <c r="H7" s="57">
        <v>43681</v>
      </c>
      <c r="I7" s="259" t="s">
        <v>186</v>
      </c>
      <c r="J7" s="262" t="s">
        <v>140</v>
      </c>
      <c r="K7" s="265">
        <v>43687</v>
      </c>
      <c r="L7" s="268">
        <f>K7+12</f>
        <v>43699</v>
      </c>
    </row>
    <row r="8" spans="1:12" ht="28.5" customHeight="1">
      <c r="A8" s="64" t="s">
        <v>414</v>
      </c>
      <c r="B8" s="65" t="s">
        <v>415</v>
      </c>
      <c r="C8" s="66">
        <v>43680</v>
      </c>
      <c r="D8" s="67" t="s">
        <v>155</v>
      </c>
      <c r="E8" s="67" t="s">
        <v>156</v>
      </c>
      <c r="F8" s="68" t="s">
        <v>7</v>
      </c>
      <c r="G8" s="68" t="s">
        <v>157</v>
      </c>
      <c r="H8" s="69">
        <v>43682</v>
      </c>
      <c r="I8" s="260"/>
      <c r="J8" s="263"/>
      <c r="K8" s="266"/>
      <c r="L8" s="266"/>
    </row>
    <row r="9" spans="1:12" ht="28.5" customHeight="1" thickBot="1">
      <c r="A9" s="58" t="s">
        <v>212</v>
      </c>
      <c r="B9" s="59" t="s">
        <v>307</v>
      </c>
      <c r="C9" s="60">
        <v>43682</v>
      </c>
      <c r="D9" s="61" t="s">
        <v>205</v>
      </c>
      <c r="E9" s="61" t="s">
        <v>206</v>
      </c>
      <c r="F9" s="61" t="s">
        <v>7</v>
      </c>
      <c r="G9" s="62" t="s">
        <v>39</v>
      </c>
      <c r="H9" s="63">
        <v>43684</v>
      </c>
      <c r="I9" s="261"/>
      <c r="J9" s="264"/>
      <c r="K9" s="267"/>
      <c r="L9" s="269"/>
    </row>
    <row r="10" spans="1:12" ht="28.5" customHeight="1">
      <c r="A10" s="53" t="s">
        <v>393</v>
      </c>
      <c r="B10" s="54" t="s">
        <v>34</v>
      </c>
      <c r="C10" s="55">
        <v>43686</v>
      </c>
      <c r="D10" s="67" t="s">
        <v>305</v>
      </c>
      <c r="E10" s="67" t="s">
        <v>306</v>
      </c>
      <c r="F10" s="56" t="s">
        <v>8</v>
      </c>
      <c r="G10" s="56" t="s">
        <v>62</v>
      </c>
      <c r="H10" s="57">
        <v>43688</v>
      </c>
      <c r="I10" s="259" t="s">
        <v>83</v>
      </c>
      <c r="J10" s="262" t="s">
        <v>316</v>
      </c>
      <c r="K10" s="265">
        <f>K7+7</f>
        <v>43694</v>
      </c>
      <c r="L10" s="268">
        <f>K10+12</f>
        <v>43706</v>
      </c>
    </row>
    <row r="11" spans="1:12" ht="28.5" customHeight="1">
      <c r="A11" s="64" t="s">
        <v>69</v>
      </c>
      <c r="B11" s="65" t="s">
        <v>311</v>
      </c>
      <c r="C11" s="66">
        <v>43687</v>
      </c>
      <c r="D11" s="67" t="s">
        <v>155</v>
      </c>
      <c r="E11" s="67" t="s">
        <v>156</v>
      </c>
      <c r="F11" s="68" t="s">
        <v>7</v>
      </c>
      <c r="G11" s="68" t="s">
        <v>157</v>
      </c>
      <c r="H11" s="69">
        <v>43689</v>
      </c>
      <c r="I11" s="260"/>
      <c r="J11" s="263"/>
      <c r="K11" s="266"/>
      <c r="L11" s="266"/>
    </row>
    <row r="12" spans="1:12" ht="28.5" customHeight="1" thickBot="1">
      <c r="A12" s="58" t="s">
        <v>213</v>
      </c>
      <c r="B12" s="59" t="s">
        <v>308</v>
      </c>
      <c r="C12" s="60">
        <v>43689</v>
      </c>
      <c r="D12" s="61" t="s">
        <v>205</v>
      </c>
      <c r="E12" s="61" t="s">
        <v>206</v>
      </c>
      <c r="F12" s="61" t="s">
        <v>7</v>
      </c>
      <c r="G12" s="62" t="s">
        <v>39</v>
      </c>
      <c r="H12" s="63">
        <v>43691</v>
      </c>
      <c r="I12" s="261"/>
      <c r="J12" s="264"/>
      <c r="K12" s="267"/>
      <c r="L12" s="269"/>
    </row>
    <row r="13" spans="1:12" ht="28.5" customHeight="1">
      <c r="A13" s="53" t="s">
        <v>159</v>
      </c>
      <c r="B13" s="54" t="s">
        <v>139</v>
      </c>
      <c r="C13" s="55">
        <v>43693</v>
      </c>
      <c r="D13" s="67" t="s">
        <v>305</v>
      </c>
      <c r="E13" s="67" t="s">
        <v>306</v>
      </c>
      <c r="F13" s="56" t="s">
        <v>8</v>
      </c>
      <c r="G13" s="56" t="s">
        <v>62</v>
      </c>
      <c r="H13" s="57">
        <v>43695</v>
      </c>
      <c r="I13" s="259" t="s">
        <v>84</v>
      </c>
      <c r="J13" s="262" t="s">
        <v>332</v>
      </c>
      <c r="K13" s="265">
        <f>K10+7</f>
        <v>43701</v>
      </c>
      <c r="L13" s="268">
        <f>K13+12</f>
        <v>43713</v>
      </c>
    </row>
    <row r="14" spans="1:12" ht="28.5" customHeight="1">
      <c r="A14" s="64" t="s">
        <v>107</v>
      </c>
      <c r="B14" s="65" t="s">
        <v>151</v>
      </c>
      <c r="C14" s="66">
        <v>43694</v>
      </c>
      <c r="D14" s="67" t="s">
        <v>155</v>
      </c>
      <c r="E14" s="67" t="s">
        <v>156</v>
      </c>
      <c r="F14" s="68" t="s">
        <v>7</v>
      </c>
      <c r="G14" s="68" t="s">
        <v>157</v>
      </c>
      <c r="H14" s="69">
        <v>43696</v>
      </c>
      <c r="I14" s="260"/>
      <c r="J14" s="263"/>
      <c r="K14" s="266"/>
      <c r="L14" s="266"/>
    </row>
    <row r="15" spans="1:12" ht="28.5" customHeight="1" thickBot="1">
      <c r="A15" s="58" t="s">
        <v>214</v>
      </c>
      <c r="B15" s="59" t="s">
        <v>173</v>
      </c>
      <c r="C15" s="60">
        <v>43696</v>
      </c>
      <c r="D15" s="61" t="s">
        <v>205</v>
      </c>
      <c r="E15" s="61" t="s">
        <v>206</v>
      </c>
      <c r="F15" s="61" t="s">
        <v>7</v>
      </c>
      <c r="G15" s="62" t="s">
        <v>39</v>
      </c>
      <c r="H15" s="63">
        <v>43698</v>
      </c>
      <c r="I15" s="261"/>
      <c r="J15" s="264"/>
      <c r="K15" s="267"/>
      <c r="L15" s="269"/>
    </row>
    <row r="16" spans="1:12" ht="28.5" customHeight="1">
      <c r="A16" s="53" t="s">
        <v>202</v>
      </c>
      <c r="B16" s="54" t="s">
        <v>194</v>
      </c>
      <c r="C16" s="55">
        <v>43700</v>
      </c>
      <c r="D16" s="67" t="s">
        <v>305</v>
      </c>
      <c r="E16" s="67" t="s">
        <v>306</v>
      </c>
      <c r="F16" s="56" t="s">
        <v>8</v>
      </c>
      <c r="G16" s="56" t="s">
        <v>62</v>
      </c>
      <c r="H16" s="57">
        <v>43702</v>
      </c>
      <c r="I16" s="259" t="s">
        <v>85</v>
      </c>
      <c r="J16" s="262" t="s">
        <v>184</v>
      </c>
      <c r="K16" s="265">
        <f>K13+7</f>
        <v>43708</v>
      </c>
      <c r="L16" s="268">
        <f>K16+12</f>
        <v>43720</v>
      </c>
    </row>
    <row r="17" spans="1:12" ht="28.5" customHeight="1">
      <c r="A17" s="64" t="s">
        <v>416</v>
      </c>
      <c r="B17" s="65" t="s">
        <v>415</v>
      </c>
      <c r="C17" s="66">
        <v>43701</v>
      </c>
      <c r="D17" s="67" t="s">
        <v>155</v>
      </c>
      <c r="E17" s="67" t="s">
        <v>156</v>
      </c>
      <c r="F17" s="68" t="s">
        <v>7</v>
      </c>
      <c r="G17" s="68" t="s">
        <v>157</v>
      </c>
      <c r="H17" s="69">
        <v>43703</v>
      </c>
      <c r="I17" s="260"/>
      <c r="J17" s="263"/>
      <c r="K17" s="266"/>
      <c r="L17" s="266"/>
    </row>
    <row r="18" spans="1:12" ht="28.5" customHeight="1" thickBot="1">
      <c r="A18" s="58" t="s">
        <v>207</v>
      </c>
      <c r="B18" s="59" t="s">
        <v>309</v>
      </c>
      <c r="C18" s="60">
        <v>43703</v>
      </c>
      <c r="D18" s="61" t="s">
        <v>205</v>
      </c>
      <c r="E18" s="61" t="s">
        <v>206</v>
      </c>
      <c r="F18" s="61" t="s">
        <v>7</v>
      </c>
      <c r="G18" s="62" t="s">
        <v>39</v>
      </c>
      <c r="H18" s="63">
        <v>43705</v>
      </c>
      <c r="I18" s="261"/>
      <c r="J18" s="264"/>
      <c r="K18" s="267"/>
      <c r="L18" s="269"/>
    </row>
    <row r="19" spans="1:12" ht="28.5" customHeight="1">
      <c r="A19" s="53" t="s">
        <v>172</v>
      </c>
      <c r="B19" s="54" t="s">
        <v>34</v>
      </c>
      <c r="C19" s="55">
        <v>43707</v>
      </c>
      <c r="D19" s="67" t="s">
        <v>305</v>
      </c>
      <c r="E19" s="67" t="s">
        <v>306</v>
      </c>
      <c r="F19" s="56" t="s">
        <v>8</v>
      </c>
      <c r="G19" s="56" t="s">
        <v>62</v>
      </c>
      <c r="H19" s="57">
        <v>43709</v>
      </c>
      <c r="I19" s="259" t="s">
        <v>86</v>
      </c>
      <c r="J19" s="262" t="s">
        <v>187</v>
      </c>
      <c r="K19" s="265">
        <f>K16+7</f>
        <v>43715</v>
      </c>
      <c r="L19" s="268">
        <f>K19+12</f>
        <v>43727</v>
      </c>
    </row>
    <row r="20" spans="1:12" ht="28.5" customHeight="1">
      <c r="A20" s="64" t="s">
        <v>176</v>
      </c>
      <c r="B20" s="65" t="s">
        <v>325</v>
      </c>
      <c r="C20" s="66">
        <v>43708</v>
      </c>
      <c r="D20" s="67" t="s">
        <v>155</v>
      </c>
      <c r="E20" s="67" t="s">
        <v>156</v>
      </c>
      <c r="F20" s="68" t="s">
        <v>7</v>
      </c>
      <c r="G20" s="68" t="s">
        <v>157</v>
      </c>
      <c r="H20" s="69">
        <v>43710</v>
      </c>
      <c r="I20" s="260"/>
      <c r="J20" s="263"/>
      <c r="K20" s="266"/>
      <c r="L20" s="266"/>
    </row>
    <row r="21" spans="1:12" ht="28.5" customHeight="1" thickBot="1">
      <c r="A21" s="58" t="s">
        <v>257</v>
      </c>
      <c r="B21" s="59" t="s">
        <v>320</v>
      </c>
      <c r="C21" s="60">
        <v>43710</v>
      </c>
      <c r="D21" s="61" t="s">
        <v>205</v>
      </c>
      <c r="E21" s="61" t="s">
        <v>206</v>
      </c>
      <c r="F21" s="61" t="s">
        <v>7</v>
      </c>
      <c r="G21" s="62" t="s">
        <v>39</v>
      </c>
      <c r="H21" s="63">
        <v>43712</v>
      </c>
      <c r="I21" s="261"/>
      <c r="J21" s="264"/>
      <c r="K21" s="267"/>
      <c r="L21" s="269"/>
    </row>
    <row r="22" spans="1:12" ht="28.5" customHeight="1">
      <c r="A22" s="53" t="s">
        <v>203</v>
      </c>
      <c r="B22" s="54" t="s">
        <v>135</v>
      </c>
      <c r="C22" s="55">
        <v>43714</v>
      </c>
      <c r="D22" s="67" t="s">
        <v>305</v>
      </c>
      <c r="E22" s="67" t="s">
        <v>306</v>
      </c>
      <c r="F22" s="56" t="s">
        <v>8</v>
      </c>
      <c r="G22" s="56" t="s">
        <v>62</v>
      </c>
      <c r="H22" s="57">
        <v>43716</v>
      </c>
      <c r="I22" s="259" t="s">
        <v>186</v>
      </c>
      <c r="J22" s="262" t="s">
        <v>330</v>
      </c>
      <c r="K22" s="265">
        <f>K19+7</f>
        <v>43722</v>
      </c>
      <c r="L22" s="268">
        <f>K22+12</f>
        <v>43734</v>
      </c>
    </row>
    <row r="23" spans="1:12" ht="28.5" customHeight="1">
      <c r="A23" s="64" t="s">
        <v>11</v>
      </c>
      <c r="B23" s="65" t="s">
        <v>324</v>
      </c>
      <c r="C23" s="66">
        <v>43715</v>
      </c>
      <c r="D23" s="67" t="s">
        <v>155</v>
      </c>
      <c r="E23" s="67" t="s">
        <v>156</v>
      </c>
      <c r="F23" s="68" t="s">
        <v>7</v>
      </c>
      <c r="G23" s="68" t="s">
        <v>157</v>
      </c>
      <c r="H23" s="69">
        <v>43717</v>
      </c>
      <c r="I23" s="260"/>
      <c r="J23" s="263"/>
      <c r="K23" s="266"/>
      <c r="L23" s="266"/>
    </row>
    <row r="24" spans="1:12" ht="28.5" customHeight="1" thickBot="1">
      <c r="A24" s="58" t="s">
        <v>208</v>
      </c>
      <c r="B24" s="59" t="s">
        <v>160</v>
      </c>
      <c r="C24" s="60">
        <v>43717</v>
      </c>
      <c r="D24" s="61" t="s">
        <v>205</v>
      </c>
      <c r="E24" s="61" t="s">
        <v>206</v>
      </c>
      <c r="F24" s="61" t="s">
        <v>7</v>
      </c>
      <c r="G24" s="62" t="s">
        <v>39</v>
      </c>
      <c r="H24" s="63">
        <v>43719</v>
      </c>
      <c r="I24" s="261"/>
      <c r="J24" s="264"/>
      <c r="K24" s="267"/>
      <c r="L24" s="269"/>
    </row>
    <row r="25" spans="1:12" ht="28.5" customHeight="1">
      <c r="A25" s="53" t="s">
        <v>196</v>
      </c>
      <c r="B25" s="54"/>
      <c r="C25" s="55">
        <v>43721</v>
      </c>
      <c r="D25" s="67" t="s">
        <v>305</v>
      </c>
      <c r="E25" s="67" t="s">
        <v>306</v>
      </c>
      <c r="F25" s="56" t="s">
        <v>8</v>
      </c>
      <c r="G25" s="56" t="s">
        <v>62</v>
      </c>
      <c r="H25" s="57">
        <v>43723</v>
      </c>
      <c r="I25" s="259" t="s">
        <v>83</v>
      </c>
      <c r="J25" s="262" t="s">
        <v>333</v>
      </c>
      <c r="K25" s="265">
        <f>K22+7</f>
        <v>43729</v>
      </c>
      <c r="L25" s="268">
        <f>K25+12</f>
        <v>43741</v>
      </c>
    </row>
    <row r="26" spans="1:12" ht="28.5" customHeight="1">
      <c r="A26" s="64" t="s">
        <v>453</v>
      </c>
      <c r="B26" s="65" t="s">
        <v>151</v>
      </c>
      <c r="C26" s="66">
        <v>43722</v>
      </c>
      <c r="D26" s="67" t="s">
        <v>155</v>
      </c>
      <c r="E26" s="67" t="s">
        <v>156</v>
      </c>
      <c r="F26" s="68" t="s">
        <v>7</v>
      </c>
      <c r="G26" s="68" t="s">
        <v>157</v>
      </c>
      <c r="H26" s="69">
        <v>43724</v>
      </c>
      <c r="I26" s="260"/>
      <c r="J26" s="263"/>
      <c r="K26" s="266"/>
      <c r="L26" s="266"/>
    </row>
    <row r="27" spans="1:12" ht="28.5" customHeight="1" thickBot="1">
      <c r="A27" s="58" t="s">
        <v>215</v>
      </c>
      <c r="B27" s="59" t="s">
        <v>321</v>
      </c>
      <c r="C27" s="60">
        <v>43724</v>
      </c>
      <c r="D27" s="61" t="s">
        <v>205</v>
      </c>
      <c r="E27" s="61" t="s">
        <v>206</v>
      </c>
      <c r="F27" s="61" t="s">
        <v>7</v>
      </c>
      <c r="G27" s="62" t="s">
        <v>39</v>
      </c>
      <c r="H27" s="63">
        <v>43726</v>
      </c>
      <c r="I27" s="261"/>
      <c r="J27" s="264"/>
      <c r="K27" s="267"/>
      <c r="L27" s="269"/>
    </row>
    <row r="28" spans="1:12" ht="28.5" customHeight="1">
      <c r="A28" s="53" t="s">
        <v>394</v>
      </c>
      <c r="B28" s="54" t="s">
        <v>150</v>
      </c>
      <c r="C28" s="55">
        <v>43728</v>
      </c>
      <c r="D28" s="67" t="s">
        <v>305</v>
      </c>
      <c r="E28" s="67" t="s">
        <v>306</v>
      </c>
      <c r="F28" s="56" t="s">
        <v>8</v>
      </c>
      <c r="G28" s="56" t="s">
        <v>62</v>
      </c>
      <c r="H28" s="57">
        <v>43730</v>
      </c>
      <c r="I28" s="259" t="s">
        <v>84</v>
      </c>
      <c r="J28" s="262" t="s">
        <v>422</v>
      </c>
      <c r="K28" s="265">
        <f>K25+7</f>
        <v>43736</v>
      </c>
      <c r="L28" s="268">
        <f>K28+12</f>
        <v>43748</v>
      </c>
    </row>
    <row r="29" spans="1:12" ht="28.5" customHeight="1">
      <c r="A29" s="64" t="s">
        <v>454</v>
      </c>
      <c r="B29" s="65" t="s">
        <v>349</v>
      </c>
      <c r="C29" s="66">
        <v>43729</v>
      </c>
      <c r="D29" s="67" t="s">
        <v>155</v>
      </c>
      <c r="E29" s="67" t="s">
        <v>156</v>
      </c>
      <c r="F29" s="68" t="s">
        <v>7</v>
      </c>
      <c r="G29" s="68" t="s">
        <v>157</v>
      </c>
      <c r="H29" s="69">
        <v>43731</v>
      </c>
      <c r="I29" s="260"/>
      <c r="J29" s="263"/>
      <c r="K29" s="266"/>
      <c r="L29" s="266"/>
    </row>
    <row r="30" spans="1:12" ht="28.5" customHeight="1" thickBot="1">
      <c r="A30" s="58" t="s">
        <v>204</v>
      </c>
      <c r="B30" s="59" t="s">
        <v>258</v>
      </c>
      <c r="C30" s="60">
        <v>43731</v>
      </c>
      <c r="D30" s="61" t="s">
        <v>205</v>
      </c>
      <c r="E30" s="61" t="s">
        <v>206</v>
      </c>
      <c r="F30" s="61" t="s">
        <v>7</v>
      </c>
      <c r="G30" s="62" t="s">
        <v>39</v>
      </c>
      <c r="H30" s="63">
        <v>43733</v>
      </c>
      <c r="I30" s="261"/>
      <c r="J30" s="264"/>
      <c r="K30" s="267"/>
      <c r="L30" s="269"/>
    </row>
    <row r="31" spans="1:12" ht="28.5" customHeight="1">
      <c r="A31" s="53" t="s">
        <v>216</v>
      </c>
      <c r="B31" s="54" t="s">
        <v>134</v>
      </c>
      <c r="C31" s="55">
        <v>43735</v>
      </c>
      <c r="D31" s="67" t="s">
        <v>305</v>
      </c>
      <c r="E31" s="67" t="s">
        <v>306</v>
      </c>
      <c r="F31" s="56" t="s">
        <v>8</v>
      </c>
      <c r="G31" s="56" t="s">
        <v>62</v>
      </c>
      <c r="H31" s="57">
        <v>43737</v>
      </c>
      <c r="I31" s="259" t="s">
        <v>85</v>
      </c>
      <c r="J31" s="262" t="s">
        <v>137</v>
      </c>
      <c r="K31" s="265">
        <f>K28+7</f>
        <v>43743</v>
      </c>
      <c r="L31" s="268">
        <f>K31+12</f>
        <v>43755</v>
      </c>
    </row>
    <row r="32" spans="1:12" ht="28.5" customHeight="1">
      <c r="A32" s="64" t="s">
        <v>68</v>
      </c>
      <c r="B32" s="65" t="s">
        <v>177</v>
      </c>
      <c r="C32" s="66">
        <v>43736</v>
      </c>
      <c r="D32" s="67" t="s">
        <v>155</v>
      </c>
      <c r="E32" s="67" t="s">
        <v>156</v>
      </c>
      <c r="F32" s="68" t="s">
        <v>7</v>
      </c>
      <c r="G32" s="68" t="s">
        <v>157</v>
      </c>
      <c r="H32" s="69">
        <v>43738</v>
      </c>
      <c r="I32" s="260"/>
      <c r="J32" s="263"/>
      <c r="K32" s="266"/>
      <c r="L32" s="266"/>
    </row>
    <row r="33" spans="1:12" ht="28.5" customHeight="1" thickBot="1">
      <c r="A33" s="58" t="s">
        <v>209</v>
      </c>
      <c r="B33" s="59" t="s">
        <v>322</v>
      </c>
      <c r="C33" s="60">
        <v>43738</v>
      </c>
      <c r="D33" s="61" t="s">
        <v>205</v>
      </c>
      <c r="E33" s="61" t="s">
        <v>206</v>
      </c>
      <c r="F33" s="61" t="s">
        <v>7</v>
      </c>
      <c r="G33" s="62" t="s">
        <v>39</v>
      </c>
      <c r="H33" s="63">
        <v>43740</v>
      </c>
      <c r="I33" s="261"/>
      <c r="J33" s="264"/>
      <c r="K33" s="267"/>
      <c r="L33" s="269"/>
    </row>
    <row r="34" spans="1:12" ht="28.5" customHeight="1">
      <c r="A34" s="53" t="s">
        <v>395</v>
      </c>
      <c r="B34" s="54" t="s">
        <v>272</v>
      </c>
      <c r="C34" s="55">
        <v>43742</v>
      </c>
      <c r="D34" s="67" t="s">
        <v>305</v>
      </c>
      <c r="E34" s="67" t="s">
        <v>306</v>
      </c>
      <c r="F34" s="56" t="s">
        <v>8</v>
      </c>
      <c r="G34" s="56" t="s">
        <v>62</v>
      </c>
      <c r="H34" s="57">
        <v>43744</v>
      </c>
      <c r="I34" s="259" t="s">
        <v>86</v>
      </c>
      <c r="J34" s="262" t="s">
        <v>423</v>
      </c>
      <c r="K34" s="265">
        <f>K31+7</f>
        <v>43750</v>
      </c>
      <c r="L34" s="268">
        <f>K34+12</f>
        <v>43762</v>
      </c>
    </row>
    <row r="35" spans="1:12" ht="28.5" customHeight="1">
      <c r="A35" s="64" t="s">
        <v>40</v>
      </c>
      <c r="B35" s="65" t="s">
        <v>324</v>
      </c>
      <c r="C35" s="66">
        <v>43743</v>
      </c>
      <c r="D35" s="67" t="s">
        <v>155</v>
      </c>
      <c r="E35" s="67" t="s">
        <v>156</v>
      </c>
      <c r="F35" s="68" t="s">
        <v>7</v>
      </c>
      <c r="G35" s="68" t="s">
        <v>157</v>
      </c>
      <c r="H35" s="69">
        <v>43745</v>
      </c>
      <c r="I35" s="260"/>
      <c r="J35" s="263"/>
      <c r="K35" s="266"/>
      <c r="L35" s="266"/>
    </row>
    <row r="36" spans="1:12" ht="28.5" customHeight="1" thickBot="1">
      <c r="A36" s="58" t="s">
        <v>210</v>
      </c>
      <c r="B36" s="59" t="s">
        <v>396</v>
      </c>
      <c r="C36" s="60">
        <v>43745</v>
      </c>
      <c r="D36" s="61" t="s">
        <v>205</v>
      </c>
      <c r="E36" s="61" t="s">
        <v>206</v>
      </c>
      <c r="F36" s="61" t="s">
        <v>7</v>
      </c>
      <c r="G36" s="62" t="s">
        <v>39</v>
      </c>
      <c r="H36" s="63">
        <v>43747</v>
      </c>
      <c r="I36" s="261"/>
      <c r="J36" s="264"/>
      <c r="K36" s="267"/>
      <c r="L36" s="269"/>
    </row>
    <row r="37" spans="1:12" ht="28.5" customHeight="1">
      <c r="A37" s="53" t="s">
        <v>171</v>
      </c>
      <c r="B37" s="54" t="s">
        <v>134</v>
      </c>
      <c r="C37" s="55">
        <v>43749</v>
      </c>
      <c r="D37" s="67" t="s">
        <v>305</v>
      </c>
      <c r="E37" s="67" t="s">
        <v>306</v>
      </c>
      <c r="F37" s="56" t="s">
        <v>8</v>
      </c>
      <c r="G37" s="56" t="s">
        <v>62</v>
      </c>
      <c r="H37" s="57">
        <v>43751</v>
      </c>
      <c r="I37" s="259" t="s">
        <v>186</v>
      </c>
      <c r="J37" s="262" t="s">
        <v>424</v>
      </c>
      <c r="K37" s="265">
        <f>K34+7</f>
        <v>43757</v>
      </c>
      <c r="L37" s="268">
        <f>K37+12</f>
        <v>43769</v>
      </c>
    </row>
    <row r="38" spans="1:12" ht="28.5" customHeight="1">
      <c r="A38" s="64" t="s">
        <v>232</v>
      </c>
      <c r="B38" s="65" t="s">
        <v>349</v>
      </c>
      <c r="C38" s="66">
        <v>43750</v>
      </c>
      <c r="D38" s="67" t="s">
        <v>155</v>
      </c>
      <c r="E38" s="67" t="s">
        <v>156</v>
      </c>
      <c r="F38" s="68" t="s">
        <v>7</v>
      </c>
      <c r="G38" s="68" t="s">
        <v>157</v>
      </c>
      <c r="H38" s="69">
        <v>43752</v>
      </c>
      <c r="I38" s="260"/>
      <c r="J38" s="263"/>
      <c r="K38" s="266"/>
      <c r="L38" s="266"/>
    </row>
    <row r="39" spans="1:12" ht="28.5" customHeight="1" thickBot="1">
      <c r="A39" s="58" t="s">
        <v>211</v>
      </c>
      <c r="B39" s="59" t="s">
        <v>397</v>
      </c>
      <c r="C39" s="60">
        <v>43752</v>
      </c>
      <c r="D39" s="61" t="s">
        <v>205</v>
      </c>
      <c r="E39" s="61" t="s">
        <v>206</v>
      </c>
      <c r="F39" s="61" t="s">
        <v>7</v>
      </c>
      <c r="G39" s="62" t="s">
        <v>39</v>
      </c>
      <c r="H39" s="63">
        <v>43754</v>
      </c>
      <c r="I39" s="261"/>
      <c r="J39" s="264"/>
      <c r="K39" s="267"/>
      <c r="L39" s="269"/>
    </row>
    <row r="40" spans="1:12" ht="33" customHeight="1">
      <c r="A40" s="10" t="s">
        <v>14</v>
      </c>
      <c r="B40" s="10"/>
      <c r="C40" s="136"/>
      <c r="D40" s="136"/>
      <c r="E40" s="136"/>
      <c r="F40" s="136"/>
      <c r="G40" s="136"/>
      <c r="H40" s="202"/>
      <c r="I40" s="203" t="s">
        <v>15</v>
      </c>
      <c r="J40" s="41" t="s">
        <v>61</v>
      </c>
      <c r="L40" s="1"/>
    </row>
    <row r="41" spans="1:12" ht="19.5">
      <c r="A41" s="10" t="s">
        <v>16</v>
      </c>
      <c r="B41" s="10"/>
      <c r="C41" s="136"/>
      <c r="D41" s="136"/>
      <c r="E41" s="136"/>
      <c r="F41" s="136"/>
      <c r="G41" s="136"/>
      <c r="H41" s="202"/>
      <c r="I41" s="204" t="s">
        <v>17</v>
      </c>
      <c r="J41" s="29"/>
      <c r="L41" s="1"/>
    </row>
    <row r="42" spans="1:13" ht="20.25">
      <c r="A42" s="138"/>
      <c r="B42" s="138"/>
      <c r="C42" s="138"/>
      <c r="D42" s="138"/>
      <c r="E42" s="138"/>
      <c r="F42" s="138"/>
      <c r="G42" s="138"/>
      <c r="H42" s="202"/>
      <c r="I42" s="205" t="s">
        <v>449</v>
      </c>
      <c r="J42" s="29"/>
      <c r="L42" s="1"/>
      <c r="M42" s="32"/>
    </row>
    <row r="43" spans="1:13" ht="20.25">
      <c r="A43" s="37" t="s">
        <v>18</v>
      </c>
      <c r="B43" s="141"/>
      <c r="C43" s="14"/>
      <c r="D43" s="136"/>
      <c r="E43" s="136"/>
      <c r="F43" s="136"/>
      <c r="G43" s="136"/>
      <c r="H43" s="202"/>
      <c r="I43" s="206" t="s">
        <v>450</v>
      </c>
      <c r="J43" s="29"/>
      <c r="L43" s="1"/>
      <c r="M43" s="32"/>
    </row>
    <row r="44" spans="1:13" ht="24.75">
      <c r="A44" s="38" t="s">
        <v>20</v>
      </c>
      <c r="B44" s="38" t="s">
        <v>21</v>
      </c>
      <c r="C44" s="16"/>
      <c r="D44" s="17"/>
      <c r="E44" s="17"/>
      <c r="F44" s="17"/>
      <c r="G44" s="17"/>
      <c r="H44" s="207" t="s">
        <v>25</v>
      </c>
      <c r="I44" s="208" t="s">
        <v>36</v>
      </c>
      <c r="J44" s="29"/>
      <c r="L44" s="1"/>
      <c r="M44" s="1"/>
    </row>
    <row r="45" spans="1:13" ht="24.75">
      <c r="A45" s="38" t="s">
        <v>23</v>
      </c>
      <c r="B45" s="38" t="s">
        <v>24</v>
      </c>
      <c r="C45" s="16"/>
      <c r="D45" s="19"/>
      <c r="E45" s="19"/>
      <c r="F45" s="19"/>
      <c r="G45" s="19"/>
      <c r="H45" s="207" t="s">
        <v>25</v>
      </c>
      <c r="I45" s="209" t="s">
        <v>37</v>
      </c>
      <c r="J45" s="29"/>
      <c r="L45" s="1"/>
      <c r="M45" s="1"/>
    </row>
    <row r="46" spans="1:13" ht="24.75">
      <c r="A46" s="38" t="s">
        <v>43</v>
      </c>
      <c r="B46" s="38" t="s">
        <v>44</v>
      </c>
      <c r="C46" s="33"/>
      <c r="D46" s="33"/>
      <c r="E46" s="33"/>
      <c r="F46" s="33"/>
      <c r="G46" s="33"/>
      <c r="H46" s="207" t="s">
        <v>25</v>
      </c>
      <c r="I46" s="210" t="s">
        <v>26</v>
      </c>
      <c r="J46" s="29"/>
      <c r="L46" s="1"/>
      <c r="M46" s="1"/>
    </row>
    <row r="47" spans="1:13" ht="24.75">
      <c r="A47" s="38" t="s">
        <v>45</v>
      </c>
      <c r="B47" s="38" t="s">
        <v>46</v>
      </c>
      <c r="C47" s="138"/>
      <c r="D47" s="14"/>
      <c r="E47" s="22"/>
      <c r="F47" s="22"/>
      <c r="G47" s="22"/>
      <c r="H47" s="207" t="s">
        <v>25</v>
      </c>
      <c r="I47" s="210" t="s">
        <v>27</v>
      </c>
      <c r="J47" s="29"/>
      <c r="L47" s="1"/>
      <c r="M47" s="1"/>
    </row>
    <row r="48" spans="1:13" ht="24.75">
      <c r="A48" s="38" t="s">
        <v>47</v>
      </c>
      <c r="B48" s="38" t="s">
        <v>48</v>
      </c>
      <c r="C48" s="138"/>
      <c r="D48" s="16"/>
      <c r="E48" s="24"/>
      <c r="F48" s="24"/>
      <c r="G48" s="24"/>
      <c r="H48" s="207" t="s">
        <v>25</v>
      </c>
      <c r="I48" s="210" t="s">
        <v>451</v>
      </c>
      <c r="J48" s="29"/>
      <c r="L48" s="1"/>
      <c r="M48" s="33"/>
    </row>
    <row r="49" spans="1:13" ht="24.75">
      <c r="A49" s="1"/>
      <c r="B49" s="1"/>
      <c r="C49" s="1"/>
      <c r="D49" s="16"/>
      <c r="E49" s="14"/>
      <c r="F49" s="14"/>
      <c r="G49" s="14"/>
      <c r="H49" s="207" t="s">
        <v>25</v>
      </c>
      <c r="I49" s="210" t="s">
        <v>452</v>
      </c>
      <c r="L49" s="1"/>
      <c r="M49" s="18"/>
    </row>
    <row r="50" spans="1:13" ht="19.5">
      <c r="A50" s="1"/>
      <c r="B50" s="1"/>
      <c r="C50" s="1"/>
      <c r="D50" s="1"/>
      <c r="E50" s="14"/>
      <c r="F50" s="14"/>
      <c r="G50" s="14"/>
      <c r="H50" s="14"/>
      <c r="I50" s="14"/>
      <c r="J50" s="14"/>
      <c r="K50" s="14"/>
      <c r="L50" s="1"/>
      <c r="M50" s="20"/>
    </row>
    <row r="51" spans="1:13" ht="19.5">
      <c r="A51" s="1"/>
      <c r="B51" s="1"/>
      <c r="C51" s="1"/>
      <c r="D51" s="1"/>
      <c r="E51" s="16"/>
      <c r="F51" s="16"/>
      <c r="G51" s="16"/>
      <c r="H51" s="16"/>
      <c r="I51" s="16"/>
      <c r="J51" s="16"/>
      <c r="K51" s="16"/>
      <c r="L51" s="1"/>
      <c r="M51" s="20"/>
    </row>
    <row r="52" spans="1:13" ht="19.5">
      <c r="A52" s="1"/>
      <c r="B52" s="1"/>
      <c r="C52" s="1"/>
      <c r="D52" s="1"/>
      <c r="E52" s="16"/>
      <c r="F52" s="16"/>
      <c r="G52" s="16"/>
      <c r="H52" s="16"/>
      <c r="I52" s="16"/>
      <c r="J52" s="16"/>
      <c r="K52" s="16"/>
      <c r="L52" s="1"/>
      <c r="M52" s="34"/>
    </row>
    <row r="53" spans="1:1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4.25">
      <c r="M54" s="1"/>
    </row>
    <row r="55" ht="14.25">
      <c r="M55" s="1"/>
    </row>
  </sheetData>
  <sheetProtection/>
  <mergeCells count="56">
    <mergeCell ref="I22:I24"/>
    <mergeCell ref="J22:J24"/>
    <mergeCell ref="K22:K24"/>
    <mergeCell ref="L22:L24"/>
    <mergeCell ref="I37:I39"/>
    <mergeCell ref="J37:J39"/>
    <mergeCell ref="K37:K39"/>
    <mergeCell ref="L37:L39"/>
    <mergeCell ref="I25:I27"/>
    <mergeCell ref="J25:J27"/>
    <mergeCell ref="L5:L6"/>
    <mergeCell ref="I13:I15"/>
    <mergeCell ref="J13:J15"/>
    <mergeCell ref="I19:I21"/>
    <mergeCell ref="J19:J21"/>
    <mergeCell ref="K19:K21"/>
    <mergeCell ref="L19:L21"/>
    <mergeCell ref="K13:K15"/>
    <mergeCell ref="L13:L15"/>
    <mergeCell ref="K7:K9"/>
    <mergeCell ref="J5:J6"/>
    <mergeCell ref="K5:K6"/>
    <mergeCell ref="K10:K12"/>
    <mergeCell ref="G5:G6"/>
    <mergeCell ref="I10:I12"/>
    <mergeCell ref="J10:J12"/>
    <mergeCell ref="J7:J9"/>
    <mergeCell ref="A5:A6"/>
    <mergeCell ref="B5:B6"/>
    <mergeCell ref="C5:C6"/>
    <mergeCell ref="D5:D6"/>
    <mergeCell ref="E5:E6"/>
    <mergeCell ref="I7:I9"/>
    <mergeCell ref="F5:F6"/>
    <mergeCell ref="H5:H6"/>
    <mergeCell ref="I5:I6"/>
    <mergeCell ref="L7:L9"/>
    <mergeCell ref="I16:I18"/>
    <mergeCell ref="J16:J18"/>
    <mergeCell ref="K16:K18"/>
    <mergeCell ref="L16:L18"/>
    <mergeCell ref="L10:L12"/>
    <mergeCell ref="K25:K27"/>
    <mergeCell ref="L25:L27"/>
    <mergeCell ref="I28:I30"/>
    <mergeCell ref="J28:J30"/>
    <mergeCell ref="K28:K30"/>
    <mergeCell ref="L28:L30"/>
    <mergeCell ref="I31:I33"/>
    <mergeCell ref="J31:J33"/>
    <mergeCell ref="K31:K33"/>
    <mergeCell ref="L31:L33"/>
    <mergeCell ref="I34:I36"/>
    <mergeCell ref="J34:J36"/>
    <mergeCell ref="K34:K36"/>
    <mergeCell ref="L34:L36"/>
  </mergeCells>
  <hyperlinks>
    <hyperlink ref="B44" r:id="rId1" display="https://www.one-line.com/en/vessels "/>
    <hyperlink ref="B45" r:id="rId2" display="https://ecomm.one-line.com/ecom/CUP_HOM_3005.do?sessLocale=en"/>
    <hyperlink ref="B47" r:id="rId3" display="https://vn.one-line.com/standard-page/demurrage-and-detention-free-time-and-charges"/>
    <hyperlink ref="B48" r:id="rId4" display="https://vn.one-line.com/standard-page/local-charges-and-tariff"/>
    <hyperlink ref="I47" r:id="rId5" display="mailto:vn.sgn.exdoc@one-line.com"/>
    <hyperlink ref="I46" r:id="rId6" display="mailto:vn.sgn.ofs.si@one-line.com"/>
  </hyperlinks>
  <printOptions horizontalCentered="1"/>
  <pageMargins left="0" right="0" top="0.75" bottom="0" header="0" footer="0"/>
  <pageSetup fitToHeight="1" fitToWidth="1" horizontalDpi="600" verticalDpi="600" orientation="landscape" paperSize="9" scale="37" r:id="rId8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view="pageBreakPreview" zoomScale="50" zoomScaleNormal="50" zoomScaleSheetLayoutView="50" zoomScalePageLayoutView="0" workbookViewId="0" topLeftCell="A1">
      <pane ySplit="6" topLeftCell="A23" activePane="bottomLeft" state="frozen"/>
      <selection pane="topLeft" activeCell="A1" sqref="A1"/>
      <selection pane="bottomLeft" activeCell="A26" sqref="A26:B29"/>
    </sheetView>
  </sheetViews>
  <sheetFormatPr defaultColWidth="9.140625" defaultRowHeight="15"/>
  <cols>
    <col min="1" max="1" width="41.140625" style="0" bestFit="1" customWidth="1"/>
    <col min="2" max="2" width="12.57421875" style="0" customWidth="1"/>
    <col min="3" max="3" width="19.421875" style="0" customWidth="1"/>
    <col min="4" max="4" width="23.7109375" style="0" customWidth="1"/>
    <col min="5" max="5" width="20.28125" style="0" customWidth="1"/>
    <col min="6" max="6" width="21.00390625" style="0" customWidth="1"/>
    <col min="7" max="7" width="22.57421875" style="0" customWidth="1"/>
    <col min="8" max="8" width="16.57421875" style="0" customWidth="1"/>
    <col min="9" max="9" width="34.57421875" style="0" customWidth="1"/>
    <col min="10" max="10" width="17.00390625" style="0" customWidth="1"/>
    <col min="11" max="11" width="22.140625" style="0" customWidth="1"/>
    <col min="12" max="13" width="27.281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1"/>
      <c r="B2" s="1"/>
      <c r="C2" s="1"/>
      <c r="D2" s="1"/>
      <c r="E2" s="42"/>
      <c r="F2" s="1"/>
      <c r="G2" s="1"/>
      <c r="H2" s="1"/>
      <c r="I2" s="1"/>
      <c r="J2" s="168" t="s">
        <v>392</v>
      </c>
      <c r="L2" s="1"/>
      <c r="M2" s="1"/>
    </row>
    <row r="3" spans="1:13" ht="49.5">
      <c r="A3" s="2"/>
      <c r="B3" s="2"/>
      <c r="D3" s="39" t="s">
        <v>95</v>
      </c>
      <c r="E3" s="39"/>
      <c r="G3" s="6"/>
      <c r="H3" s="6"/>
      <c r="I3" s="6"/>
      <c r="J3" s="6"/>
      <c r="K3" s="6"/>
      <c r="L3" s="1"/>
      <c r="M3" s="1"/>
    </row>
    <row r="4" spans="1:13" ht="27.75" thickBot="1">
      <c r="A4" s="2"/>
      <c r="B4" s="2"/>
      <c r="C4" s="5"/>
      <c r="D4" s="5"/>
      <c r="E4" s="5"/>
      <c r="F4" s="5"/>
      <c r="G4" s="5"/>
      <c r="H4" s="5"/>
      <c r="I4" s="5"/>
      <c r="J4" s="5"/>
      <c r="K4" s="5"/>
      <c r="L4" s="31"/>
      <c r="M4" s="31"/>
    </row>
    <row r="5" spans="1:13" ht="41.25" customHeight="1">
      <c r="A5" s="224" t="s">
        <v>38</v>
      </c>
      <c r="B5" s="226" t="s">
        <v>35</v>
      </c>
      <c r="C5" s="234" t="s">
        <v>0</v>
      </c>
      <c r="D5" s="273" t="s">
        <v>1</v>
      </c>
      <c r="E5" s="275" t="s">
        <v>2</v>
      </c>
      <c r="F5" s="275" t="s">
        <v>3</v>
      </c>
      <c r="G5" s="282" t="s">
        <v>10</v>
      </c>
      <c r="H5" s="277" t="s">
        <v>9</v>
      </c>
      <c r="I5" s="236" t="s">
        <v>4</v>
      </c>
      <c r="J5" s="238" t="s">
        <v>5</v>
      </c>
      <c r="K5" s="240" t="s">
        <v>434</v>
      </c>
      <c r="L5" s="290" t="s">
        <v>119</v>
      </c>
      <c r="M5" s="290" t="s">
        <v>130</v>
      </c>
    </row>
    <row r="6" spans="1:13" ht="21" customHeight="1" thickBot="1">
      <c r="A6" s="270"/>
      <c r="B6" s="271"/>
      <c r="C6" s="272"/>
      <c r="D6" s="274"/>
      <c r="E6" s="276"/>
      <c r="F6" s="276"/>
      <c r="G6" s="283"/>
      <c r="H6" s="292"/>
      <c r="I6" s="279"/>
      <c r="J6" s="280"/>
      <c r="K6" s="281"/>
      <c r="L6" s="291"/>
      <c r="M6" s="291"/>
    </row>
    <row r="7" spans="1:13" ht="33" customHeight="1">
      <c r="A7" s="111" t="s">
        <v>171</v>
      </c>
      <c r="B7" s="148" t="s">
        <v>150</v>
      </c>
      <c r="C7" s="87">
        <v>43679</v>
      </c>
      <c r="D7" s="88" t="s">
        <v>305</v>
      </c>
      <c r="E7" s="88" t="s">
        <v>306</v>
      </c>
      <c r="F7" s="88" t="s">
        <v>8</v>
      </c>
      <c r="G7" s="149" t="s">
        <v>62</v>
      </c>
      <c r="H7" s="91">
        <v>43681</v>
      </c>
      <c r="I7" s="284" t="s">
        <v>427</v>
      </c>
      <c r="J7" s="286" t="s">
        <v>317</v>
      </c>
      <c r="K7" s="268">
        <v>43688</v>
      </c>
      <c r="L7" s="287">
        <f>K7+7</f>
        <v>43695</v>
      </c>
      <c r="M7" s="287">
        <f>K7+8</f>
        <v>43696</v>
      </c>
    </row>
    <row r="8" spans="1:13" ht="33" customHeight="1">
      <c r="A8" s="106" t="s">
        <v>414</v>
      </c>
      <c r="B8" s="146" t="s">
        <v>415</v>
      </c>
      <c r="C8" s="108">
        <v>43680</v>
      </c>
      <c r="D8" s="109" t="s">
        <v>155</v>
      </c>
      <c r="E8" s="109" t="s">
        <v>156</v>
      </c>
      <c r="F8" s="109" t="s">
        <v>7</v>
      </c>
      <c r="G8" s="147" t="s">
        <v>157</v>
      </c>
      <c r="H8" s="90">
        <v>43682</v>
      </c>
      <c r="I8" s="260"/>
      <c r="J8" s="263"/>
      <c r="K8" s="266"/>
      <c r="L8" s="288"/>
      <c r="M8" s="288"/>
    </row>
    <row r="9" spans="1:13" ht="33" customHeight="1" thickBot="1">
      <c r="A9" s="76" t="s">
        <v>212</v>
      </c>
      <c r="B9" s="150" t="s">
        <v>307</v>
      </c>
      <c r="C9" s="78">
        <v>43682</v>
      </c>
      <c r="D9" s="79" t="s">
        <v>205</v>
      </c>
      <c r="E9" s="79" t="s">
        <v>206</v>
      </c>
      <c r="F9" s="79" t="s">
        <v>7</v>
      </c>
      <c r="G9" s="80" t="s">
        <v>39</v>
      </c>
      <c r="H9" s="81">
        <v>43684</v>
      </c>
      <c r="I9" s="285"/>
      <c r="J9" s="285"/>
      <c r="K9" s="269"/>
      <c r="L9" s="289"/>
      <c r="M9" s="289"/>
    </row>
    <row r="10" spans="1:13" ht="33" customHeight="1">
      <c r="A10" s="111" t="s">
        <v>393</v>
      </c>
      <c r="B10" s="148" t="s">
        <v>34</v>
      </c>
      <c r="C10" s="87">
        <v>43686</v>
      </c>
      <c r="D10" s="88" t="s">
        <v>305</v>
      </c>
      <c r="E10" s="88" t="s">
        <v>306</v>
      </c>
      <c r="F10" s="88" t="s">
        <v>8</v>
      </c>
      <c r="G10" s="149" t="s">
        <v>62</v>
      </c>
      <c r="H10" s="91">
        <v>43688</v>
      </c>
      <c r="I10" s="284" t="s">
        <v>217</v>
      </c>
      <c r="J10" s="286" t="s">
        <v>318</v>
      </c>
      <c r="K10" s="268">
        <f>K7+7</f>
        <v>43695</v>
      </c>
      <c r="L10" s="287">
        <f>K10+7</f>
        <v>43702</v>
      </c>
      <c r="M10" s="287">
        <f>K10+8</f>
        <v>43703</v>
      </c>
    </row>
    <row r="11" spans="1:13" ht="33" customHeight="1">
      <c r="A11" s="160" t="s">
        <v>69</v>
      </c>
      <c r="B11" s="163" t="s">
        <v>311</v>
      </c>
      <c r="C11" s="161">
        <v>43687</v>
      </c>
      <c r="D11" s="162" t="s">
        <v>155</v>
      </c>
      <c r="E11" s="162" t="s">
        <v>156</v>
      </c>
      <c r="F11" s="162" t="s">
        <v>7</v>
      </c>
      <c r="G11" s="164" t="s">
        <v>157</v>
      </c>
      <c r="H11" s="102">
        <v>43689</v>
      </c>
      <c r="I11" s="260"/>
      <c r="J11" s="263"/>
      <c r="K11" s="266"/>
      <c r="L11" s="288"/>
      <c r="M11" s="288"/>
    </row>
    <row r="12" spans="1:13" ht="33" customHeight="1" thickBot="1">
      <c r="A12" s="58" t="s">
        <v>213</v>
      </c>
      <c r="B12" s="165" t="s">
        <v>308</v>
      </c>
      <c r="C12" s="60">
        <v>43689</v>
      </c>
      <c r="D12" s="61" t="s">
        <v>205</v>
      </c>
      <c r="E12" s="61" t="s">
        <v>206</v>
      </c>
      <c r="F12" s="61" t="s">
        <v>7</v>
      </c>
      <c r="G12" s="166" t="s">
        <v>39</v>
      </c>
      <c r="H12" s="63">
        <v>43691</v>
      </c>
      <c r="I12" s="285"/>
      <c r="J12" s="285"/>
      <c r="K12" s="269"/>
      <c r="L12" s="289"/>
      <c r="M12" s="289"/>
    </row>
    <row r="13" spans="1:13" ht="33" customHeight="1">
      <c r="A13" s="111" t="s">
        <v>159</v>
      </c>
      <c r="B13" s="148" t="s">
        <v>139</v>
      </c>
      <c r="C13" s="87">
        <v>43693</v>
      </c>
      <c r="D13" s="88" t="s">
        <v>305</v>
      </c>
      <c r="E13" s="88" t="s">
        <v>306</v>
      </c>
      <c r="F13" s="88" t="s">
        <v>8</v>
      </c>
      <c r="G13" s="149" t="s">
        <v>62</v>
      </c>
      <c r="H13" s="91">
        <v>43695</v>
      </c>
      <c r="I13" s="284" t="s">
        <v>429</v>
      </c>
      <c r="J13" s="286" t="s">
        <v>430</v>
      </c>
      <c r="K13" s="268">
        <f>K10+7</f>
        <v>43702</v>
      </c>
      <c r="L13" s="287">
        <f>K13+7</f>
        <v>43709</v>
      </c>
      <c r="M13" s="287">
        <f>K13+8</f>
        <v>43710</v>
      </c>
    </row>
    <row r="14" spans="1:13" ht="33" customHeight="1">
      <c r="A14" s="106" t="s">
        <v>107</v>
      </c>
      <c r="B14" s="146" t="s">
        <v>151</v>
      </c>
      <c r="C14" s="108">
        <v>43694</v>
      </c>
      <c r="D14" s="109" t="s">
        <v>155</v>
      </c>
      <c r="E14" s="109" t="s">
        <v>156</v>
      </c>
      <c r="F14" s="109" t="s">
        <v>7</v>
      </c>
      <c r="G14" s="147" t="s">
        <v>157</v>
      </c>
      <c r="H14" s="90">
        <v>43696</v>
      </c>
      <c r="I14" s="260"/>
      <c r="J14" s="263"/>
      <c r="K14" s="266"/>
      <c r="L14" s="288"/>
      <c r="M14" s="288"/>
    </row>
    <row r="15" spans="1:13" ht="33" customHeight="1" thickBot="1">
      <c r="A15" s="76" t="s">
        <v>214</v>
      </c>
      <c r="B15" s="150" t="s">
        <v>173</v>
      </c>
      <c r="C15" s="78">
        <v>43696</v>
      </c>
      <c r="D15" s="79" t="s">
        <v>205</v>
      </c>
      <c r="E15" s="79" t="s">
        <v>206</v>
      </c>
      <c r="F15" s="79" t="s">
        <v>7</v>
      </c>
      <c r="G15" s="80" t="s">
        <v>39</v>
      </c>
      <c r="H15" s="81">
        <v>43698</v>
      </c>
      <c r="I15" s="285"/>
      <c r="J15" s="285"/>
      <c r="K15" s="269"/>
      <c r="L15" s="289"/>
      <c r="M15" s="289"/>
    </row>
    <row r="16" spans="1:13" ht="33" customHeight="1">
      <c r="A16" s="111" t="s">
        <v>202</v>
      </c>
      <c r="B16" s="148" t="s">
        <v>194</v>
      </c>
      <c r="C16" s="87">
        <v>43700</v>
      </c>
      <c r="D16" s="88" t="s">
        <v>305</v>
      </c>
      <c r="E16" s="88" t="s">
        <v>306</v>
      </c>
      <c r="F16" s="88" t="s">
        <v>8</v>
      </c>
      <c r="G16" s="149" t="s">
        <v>62</v>
      </c>
      <c r="H16" s="91">
        <v>43702</v>
      </c>
      <c r="I16" s="284" t="s">
        <v>335</v>
      </c>
      <c r="J16" s="286" t="s">
        <v>336</v>
      </c>
      <c r="K16" s="268">
        <f>K13+7</f>
        <v>43709</v>
      </c>
      <c r="L16" s="287">
        <f>K16+7</f>
        <v>43716</v>
      </c>
      <c r="M16" s="287">
        <f>K16+8</f>
        <v>43717</v>
      </c>
    </row>
    <row r="17" spans="1:13" ht="33" customHeight="1">
      <c r="A17" s="106" t="s">
        <v>416</v>
      </c>
      <c r="B17" s="146" t="s">
        <v>415</v>
      </c>
      <c r="C17" s="108">
        <v>43701</v>
      </c>
      <c r="D17" s="109" t="s">
        <v>155</v>
      </c>
      <c r="E17" s="109" t="s">
        <v>156</v>
      </c>
      <c r="F17" s="109" t="s">
        <v>7</v>
      </c>
      <c r="G17" s="147" t="s">
        <v>157</v>
      </c>
      <c r="H17" s="90">
        <v>43703</v>
      </c>
      <c r="I17" s="260"/>
      <c r="J17" s="263"/>
      <c r="K17" s="266"/>
      <c r="L17" s="288"/>
      <c r="M17" s="288"/>
    </row>
    <row r="18" spans="1:13" ht="33" customHeight="1" thickBot="1">
      <c r="A18" s="76" t="s">
        <v>207</v>
      </c>
      <c r="B18" s="150" t="s">
        <v>309</v>
      </c>
      <c r="C18" s="78">
        <v>43703</v>
      </c>
      <c r="D18" s="79" t="s">
        <v>205</v>
      </c>
      <c r="E18" s="79" t="s">
        <v>206</v>
      </c>
      <c r="F18" s="79" t="s">
        <v>7</v>
      </c>
      <c r="G18" s="80" t="s">
        <v>39</v>
      </c>
      <c r="H18" s="81">
        <v>43705</v>
      </c>
      <c r="I18" s="285"/>
      <c r="J18" s="285"/>
      <c r="K18" s="269"/>
      <c r="L18" s="289"/>
      <c r="M18" s="289"/>
    </row>
    <row r="19" spans="1:13" ht="33" customHeight="1">
      <c r="A19" s="111" t="s">
        <v>172</v>
      </c>
      <c r="B19" s="148" t="s">
        <v>34</v>
      </c>
      <c r="C19" s="87">
        <v>43707</v>
      </c>
      <c r="D19" s="88" t="s">
        <v>305</v>
      </c>
      <c r="E19" s="88" t="s">
        <v>306</v>
      </c>
      <c r="F19" s="88" t="s">
        <v>8</v>
      </c>
      <c r="G19" s="149" t="s">
        <v>62</v>
      </c>
      <c r="H19" s="91">
        <v>43709</v>
      </c>
      <c r="I19" s="284" t="s">
        <v>427</v>
      </c>
      <c r="J19" s="286" t="s">
        <v>264</v>
      </c>
      <c r="K19" s="268">
        <f>K16+7</f>
        <v>43716</v>
      </c>
      <c r="L19" s="287">
        <f>K19+7</f>
        <v>43723</v>
      </c>
      <c r="M19" s="287">
        <f>K19+8</f>
        <v>43724</v>
      </c>
    </row>
    <row r="20" spans="1:13" ht="33" customHeight="1">
      <c r="A20" s="106" t="s">
        <v>176</v>
      </c>
      <c r="B20" s="146" t="s">
        <v>325</v>
      </c>
      <c r="C20" s="108">
        <v>43708</v>
      </c>
      <c r="D20" s="109" t="s">
        <v>155</v>
      </c>
      <c r="E20" s="109" t="s">
        <v>156</v>
      </c>
      <c r="F20" s="109" t="s">
        <v>7</v>
      </c>
      <c r="G20" s="147" t="s">
        <v>157</v>
      </c>
      <c r="H20" s="90">
        <v>43710</v>
      </c>
      <c r="I20" s="260"/>
      <c r="J20" s="263"/>
      <c r="K20" s="266"/>
      <c r="L20" s="288"/>
      <c r="M20" s="288"/>
    </row>
    <row r="21" spans="1:13" ht="33" customHeight="1" thickBot="1">
      <c r="A21" s="76" t="s">
        <v>257</v>
      </c>
      <c r="B21" s="150" t="s">
        <v>320</v>
      </c>
      <c r="C21" s="78">
        <v>43710</v>
      </c>
      <c r="D21" s="79" t="s">
        <v>205</v>
      </c>
      <c r="E21" s="79" t="s">
        <v>206</v>
      </c>
      <c r="F21" s="79" t="s">
        <v>7</v>
      </c>
      <c r="G21" s="80" t="s">
        <v>39</v>
      </c>
      <c r="H21" s="81">
        <v>43712</v>
      </c>
      <c r="I21" s="285"/>
      <c r="J21" s="285"/>
      <c r="K21" s="269"/>
      <c r="L21" s="289"/>
      <c r="M21" s="289"/>
    </row>
    <row r="22" spans="1:13" ht="33" customHeight="1">
      <c r="A22" s="111" t="s">
        <v>203</v>
      </c>
      <c r="B22" s="148" t="s">
        <v>135</v>
      </c>
      <c r="C22" s="87">
        <v>43714</v>
      </c>
      <c r="D22" s="88" t="s">
        <v>305</v>
      </c>
      <c r="E22" s="88" t="s">
        <v>306</v>
      </c>
      <c r="F22" s="88" t="s">
        <v>8</v>
      </c>
      <c r="G22" s="149" t="s">
        <v>62</v>
      </c>
      <c r="H22" s="91">
        <v>43716</v>
      </c>
      <c r="I22" s="284" t="s">
        <v>217</v>
      </c>
      <c r="J22" s="286" t="s">
        <v>337</v>
      </c>
      <c r="K22" s="268">
        <f>K19+7</f>
        <v>43723</v>
      </c>
      <c r="L22" s="287">
        <f>K22+7</f>
        <v>43730</v>
      </c>
      <c r="M22" s="287">
        <f>K22+8</f>
        <v>43731</v>
      </c>
    </row>
    <row r="23" spans="1:13" ht="33" customHeight="1">
      <c r="A23" s="106" t="s">
        <v>11</v>
      </c>
      <c r="B23" s="146" t="s">
        <v>324</v>
      </c>
      <c r="C23" s="108">
        <v>43715</v>
      </c>
      <c r="D23" s="109" t="s">
        <v>155</v>
      </c>
      <c r="E23" s="109" t="s">
        <v>156</v>
      </c>
      <c r="F23" s="109" t="s">
        <v>7</v>
      </c>
      <c r="G23" s="147" t="s">
        <v>157</v>
      </c>
      <c r="H23" s="90">
        <v>43717</v>
      </c>
      <c r="I23" s="260"/>
      <c r="J23" s="263"/>
      <c r="K23" s="266"/>
      <c r="L23" s="288"/>
      <c r="M23" s="288"/>
    </row>
    <row r="24" spans="1:13" ht="33" customHeight="1" thickBot="1">
      <c r="A24" s="76" t="s">
        <v>208</v>
      </c>
      <c r="B24" s="150" t="s">
        <v>160</v>
      </c>
      <c r="C24" s="78">
        <v>43717</v>
      </c>
      <c r="D24" s="79" t="s">
        <v>205</v>
      </c>
      <c r="E24" s="79" t="s">
        <v>206</v>
      </c>
      <c r="F24" s="79" t="s">
        <v>7</v>
      </c>
      <c r="G24" s="80" t="s">
        <v>39</v>
      </c>
      <c r="H24" s="81">
        <v>43719</v>
      </c>
      <c r="I24" s="285"/>
      <c r="J24" s="285"/>
      <c r="K24" s="269"/>
      <c r="L24" s="289"/>
      <c r="M24" s="289"/>
    </row>
    <row r="25" spans="1:13" ht="33" customHeight="1">
      <c r="A25" s="111" t="s">
        <v>196</v>
      </c>
      <c r="B25" s="148"/>
      <c r="C25" s="87">
        <v>43721</v>
      </c>
      <c r="D25" s="88" t="s">
        <v>305</v>
      </c>
      <c r="E25" s="88" t="s">
        <v>306</v>
      </c>
      <c r="F25" s="88" t="s">
        <v>8</v>
      </c>
      <c r="G25" s="149" t="s">
        <v>62</v>
      </c>
      <c r="H25" s="91">
        <v>43723</v>
      </c>
      <c r="I25" s="284" t="s">
        <v>429</v>
      </c>
      <c r="J25" s="286" t="s">
        <v>431</v>
      </c>
      <c r="K25" s="268">
        <f>K22+7</f>
        <v>43730</v>
      </c>
      <c r="L25" s="287">
        <f>K25+7</f>
        <v>43737</v>
      </c>
      <c r="M25" s="287">
        <f>K25+8</f>
        <v>43738</v>
      </c>
    </row>
    <row r="26" spans="1:13" ht="33" customHeight="1">
      <c r="A26" s="106" t="s">
        <v>453</v>
      </c>
      <c r="B26" s="146" t="s">
        <v>151</v>
      </c>
      <c r="C26" s="108">
        <v>43722</v>
      </c>
      <c r="D26" s="109" t="s">
        <v>155</v>
      </c>
      <c r="E26" s="109" t="s">
        <v>156</v>
      </c>
      <c r="F26" s="109" t="s">
        <v>7</v>
      </c>
      <c r="G26" s="147" t="s">
        <v>157</v>
      </c>
      <c r="H26" s="90">
        <v>43724</v>
      </c>
      <c r="I26" s="260"/>
      <c r="J26" s="263"/>
      <c r="K26" s="266"/>
      <c r="L26" s="288"/>
      <c r="M26" s="288"/>
    </row>
    <row r="27" spans="1:13" ht="33" customHeight="1" thickBot="1">
      <c r="A27" s="76" t="s">
        <v>215</v>
      </c>
      <c r="B27" s="150" t="s">
        <v>321</v>
      </c>
      <c r="C27" s="78">
        <v>43724</v>
      </c>
      <c r="D27" s="79" t="s">
        <v>205</v>
      </c>
      <c r="E27" s="79" t="s">
        <v>206</v>
      </c>
      <c r="F27" s="79" t="s">
        <v>7</v>
      </c>
      <c r="G27" s="80" t="s">
        <v>39</v>
      </c>
      <c r="H27" s="81">
        <v>43726</v>
      </c>
      <c r="I27" s="285"/>
      <c r="J27" s="285"/>
      <c r="K27" s="269"/>
      <c r="L27" s="289"/>
      <c r="M27" s="289"/>
    </row>
    <row r="28" spans="1:13" ht="33" customHeight="1">
      <c r="A28" s="111" t="s">
        <v>394</v>
      </c>
      <c r="B28" s="148" t="s">
        <v>150</v>
      </c>
      <c r="C28" s="87">
        <v>43728</v>
      </c>
      <c r="D28" s="88" t="s">
        <v>305</v>
      </c>
      <c r="E28" s="88" t="s">
        <v>306</v>
      </c>
      <c r="F28" s="88" t="s">
        <v>8</v>
      </c>
      <c r="G28" s="149" t="s">
        <v>62</v>
      </c>
      <c r="H28" s="91">
        <v>43730</v>
      </c>
      <c r="I28" s="284" t="s">
        <v>335</v>
      </c>
      <c r="J28" s="286" t="s">
        <v>263</v>
      </c>
      <c r="K28" s="268">
        <f>K25+7</f>
        <v>43737</v>
      </c>
      <c r="L28" s="287">
        <f>K28+7</f>
        <v>43744</v>
      </c>
      <c r="M28" s="287">
        <f>K28+8</f>
        <v>43745</v>
      </c>
    </row>
    <row r="29" spans="1:13" ht="33" customHeight="1">
      <c r="A29" s="106" t="s">
        <v>454</v>
      </c>
      <c r="B29" s="146" t="s">
        <v>349</v>
      </c>
      <c r="C29" s="108">
        <v>43729</v>
      </c>
      <c r="D29" s="109" t="s">
        <v>155</v>
      </c>
      <c r="E29" s="109" t="s">
        <v>156</v>
      </c>
      <c r="F29" s="109" t="s">
        <v>7</v>
      </c>
      <c r="G29" s="147" t="s">
        <v>157</v>
      </c>
      <c r="H29" s="90">
        <v>43731</v>
      </c>
      <c r="I29" s="260"/>
      <c r="J29" s="263"/>
      <c r="K29" s="266"/>
      <c r="L29" s="288"/>
      <c r="M29" s="288"/>
    </row>
    <row r="30" spans="1:13" ht="33" customHeight="1" thickBot="1">
      <c r="A30" s="76" t="s">
        <v>204</v>
      </c>
      <c r="B30" s="150" t="s">
        <v>258</v>
      </c>
      <c r="C30" s="78">
        <v>43731</v>
      </c>
      <c r="D30" s="79" t="s">
        <v>205</v>
      </c>
      <c r="E30" s="79" t="s">
        <v>206</v>
      </c>
      <c r="F30" s="79" t="s">
        <v>7</v>
      </c>
      <c r="G30" s="80" t="s">
        <v>39</v>
      </c>
      <c r="H30" s="81">
        <v>43733</v>
      </c>
      <c r="I30" s="285"/>
      <c r="J30" s="285"/>
      <c r="K30" s="269"/>
      <c r="L30" s="289"/>
      <c r="M30" s="289"/>
    </row>
    <row r="31" spans="1:13" ht="33" customHeight="1">
      <c r="A31" s="111" t="s">
        <v>216</v>
      </c>
      <c r="B31" s="148" t="s">
        <v>134</v>
      </c>
      <c r="C31" s="87">
        <v>43735</v>
      </c>
      <c r="D31" s="88" t="s">
        <v>305</v>
      </c>
      <c r="E31" s="88" t="s">
        <v>306</v>
      </c>
      <c r="F31" s="88" t="s">
        <v>8</v>
      </c>
      <c r="G31" s="149" t="s">
        <v>62</v>
      </c>
      <c r="H31" s="91">
        <v>43737</v>
      </c>
      <c r="I31" s="284" t="s">
        <v>427</v>
      </c>
      <c r="J31" s="286" t="s">
        <v>140</v>
      </c>
      <c r="K31" s="268">
        <f>K28+7</f>
        <v>43744</v>
      </c>
      <c r="L31" s="287">
        <f>K31+7</f>
        <v>43751</v>
      </c>
      <c r="M31" s="287">
        <f>K31+8</f>
        <v>43752</v>
      </c>
    </row>
    <row r="32" spans="1:13" ht="33" customHeight="1">
      <c r="A32" s="106" t="s">
        <v>68</v>
      </c>
      <c r="B32" s="146" t="s">
        <v>177</v>
      </c>
      <c r="C32" s="108">
        <v>43736</v>
      </c>
      <c r="D32" s="109" t="s">
        <v>155</v>
      </c>
      <c r="E32" s="109" t="s">
        <v>156</v>
      </c>
      <c r="F32" s="109" t="s">
        <v>7</v>
      </c>
      <c r="G32" s="147" t="s">
        <v>157</v>
      </c>
      <c r="H32" s="90">
        <v>43738</v>
      </c>
      <c r="I32" s="260"/>
      <c r="J32" s="263"/>
      <c r="K32" s="266"/>
      <c r="L32" s="288"/>
      <c r="M32" s="288"/>
    </row>
    <row r="33" spans="1:13" ht="33" customHeight="1" thickBot="1">
      <c r="A33" s="76" t="s">
        <v>209</v>
      </c>
      <c r="B33" s="150" t="s">
        <v>322</v>
      </c>
      <c r="C33" s="78">
        <v>43738</v>
      </c>
      <c r="D33" s="79" t="s">
        <v>205</v>
      </c>
      <c r="E33" s="79" t="s">
        <v>206</v>
      </c>
      <c r="F33" s="79" t="s">
        <v>7</v>
      </c>
      <c r="G33" s="80" t="s">
        <v>39</v>
      </c>
      <c r="H33" s="81">
        <v>43740</v>
      </c>
      <c r="I33" s="285"/>
      <c r="J33" s="285"/>
      <c r="K33" s="269"/>
      <c r="L33" s="289"/>
      <c r="M33" s="289"/>
    </row>
    <row r="34" spans="1:13" ht="33" customHeight="1">
      <c r="A34" s="111" t="s">
        <v>395</v>
      </c>
      <c r="B34" s="148" t="s">
        <v>272</v>
      </c>
      <c r="C34" s="87">
        <v>43742</v>
      </c>
      <c r="D34" s="88" t="s">
        <v>305</v>
      </c>
      <c r="E34" s="88" t="s">
        <v>306</v>
      </c>
      <c r="F34" s="88" t="s">
        <v>8</v>
      </c>
      <c r="G34" s="149" t="s">
        <v>62</v>
      </c>
      <c r="H34" s="91">
        <v>43744</v>
      </c>
      <c r="I34" s="284" t="s">
        <v>217</v>
      </c>
      <c r="J34" s="286" t="s">
        <v>432</v>
      </c>
      <c r="K34" s="268">
        <f>K31+7</f>
        <v>43751</v>
      </c>
      <c r="L34" s="287">
        <f>K34+7</f>
        <v>43758</v>
      </c>
      <c r="M34" s="287">
        <f>K34+8</f>
        <v>43759</v>
      </c>
    </row>
    <row r="35" spans="1:13" ht="33" customHeight="1">
      <c r="A35" s="106" t="s">
        <v>40</v>
      </c>
      <c r="B35" s="146" t="s">
        <v>324</v>
      </c>
      <c r="C35" s="108">
        <v>43743</v>
      </c>
      <c r="D35" s="109" t="s">
        <v>155</v>
      </c>
      <c r="E35" s="109" t="s">
        <v>156</v>
      </c>
      <c r="F35" s="109" t="s">
        <v>7</v>
      </c>
      <c r="G35" s="147" t="s">
        <v>157</v>
      </c>
      <c r="H35" s="90">
        <v>43745</v>
      </c>
      <c r="I35" s="260"/>
      <c r="J35" s="263"/>
      <c r="K35" s="266"/>
      <c r="L35" s="288"/>
      <c r="M35" s="288"/>
    </row>
    <row r="36" spans="1:13" ht="33" customHeight="1" thickBot="1">
      <c r="A36" s="76" t="s">
        <v>210</v>
      </c>
      <c r="B36" s="150" t="s">
        <v>396</v>
      </c>
      <c r="C36" s="78">
        <v>43745</v>
      </c>
      <c r="D36" s="79" t="s">
        <v>205</v>
      </c>
      <c r="E36" s="79" t="s">
        <v>206</v>
      </c>
      <c r="F36" s="79" t="s">
        <v>7</v>
      </c>
      <c r="G36" s="80" t="s">
        <v>39</v>
      </c>
      <c r="H36" s="81">
        <v>43747</v>
      </c>
      <c r="I36" s="285"/>
      <c r="J36" s="285"/>
      <c r="K36" s="269"/>
      <c r="L36" s="289"/>
      <c r="M36" s="289"/>
    </row>
    <row r="37" spans="1:13" ht="33" customHeight="1">
      <c r="A37" s="111" t="s">
        <v>171</v>
      </c>
      <c r="B37" s="148" t="s">
        <v>134</v>
      </c>
      <c r="C37" s="87">
        <v>43749</v>
      </c>
      <c r="D37" s="88" t="s">
        <v>305</v>
      </c>
      <c r="E37" s="88" t="s">
        <v>306</v>
      </c>
      <c r="F37" s="88" t="s">
        <v>8</v>
      </c>
      <c r="G37" s="149" t="s">
        <v>62</v>
      </c>
      <c r="H37" s="91">
        <v>43751</v>
      </c>
      <c r="I37" s="284" t="s">
        <v>429</v>
      </c>
      <c r="J37" s="286" t="s">
        <v>433</v>
      </c>
      <c r="K37" s="268">
        <f>K34+7</f>
        <v>43758</v>
      </c>
      <c r="L37" s="287">
        <f>K37+7</f>
        <v>43765</v>
      </c>
      <c r="M37" s="287">
        <f>K37+8</f>
        <v>43766</v>
      </c>
    </row>
    <row r="38" spans="1:13" ht="33" customHeight="1">
      <c r="A38" s="106" t="s">
        <v>232</v>
      </c>
      <c r="B38" s="146" t="s">
        <v>349</v>
      </c>
      <c r="C38" s="108">
        <v>43750</v>
      </c>
      <c r="D38" s="109" t="s">
        <v>155</v>
      </c>
      <c r="E38" s="109" t="s">
        <v>156</v>
      </c>
      <c r="F38" s="109" t="s">
        <v>7</v>
      </c>
      <c r="G38" s="147" t="s">
        <v>157</v>
      </c>
      <c r="H38" s="90">
        <v>43752</v>
      </c>
      <c r="I38" s="260"/>
      <c r="J38" s="263"/>
      <c r="K38" s="266"/>
      <c r="L38" s="288"/>
      <c r="M38" s="288"/>
    </row>
    <row r="39" spans="1:13" ht="33" customHeight="1" thickBot="1">
      <c r="A39" s="76" t="s">
        <v>211</v>
      </c>
      <c r="B39" s="150" t="s">
        <v>397</v>
      </c>
      <c r="C39" s="78">
        <v>43752</v>
      </c>
      <c r="D39" s="79" t="s">
        <v>205</v>
      </c>
      <c r="E39" s="79" t="s">
        <v>206</v>
      </c>
      <c r="F39" s="79" t="s">
        <v>7</v>
      </c>
      <c r="G39" s="80" t="s">
        <v>39</v>
      </c>
      <c r="H39" s="81">
        <v>43754</v>
      </c>
      <c r="I39" s="285"/>
      <c r="J39" s="285"/>
      <c r="K39" s="269"/>
      <c r="L39" s="289"/>
      <c r="M39" s="289"/>
    </row>
    <row r="40" spans="1:13" ht="33" customHeight="1">
      <c r="A40" s="111" t="s">
        <v>393</v>
      </c>
      <c r="B40" s="148" t="s">
        <v>195</v>
      </c>
      <c r="C40" s="87">
        <v>43756</v>
      </c>
      <c r="D40" s="88" t="s">
        <v>305</v>
      </c>
      <c r="E40" s="88" t="s">
        <v>306</v>
      </c>
      <c r="F40" s="88" t="s">
        <v>8</v>
      </c>
      <c r="G40" s="149" t="s">
        <v>62</v>
      </c>
      <c r="H40" s="91">
        <v>43758</v>
      </c>
      <c r="I40" s="284" t="s">
        <v>335</v>
      </c>
      <c r="J40" s="286" t="s">
        <v>419</v>
      </c>
      <c r="K40" s="268">
        <f>K37+7</f>
        <v>43765</v>
      </c>
      <c r="L40" s="287">
        <f>K40+7</f>
        <v>43772</v>
      </c>
      <c r="M40" s="287">
        <f>K40+8</f>
        <v>43773</v>
      </c>
    </row>
    <row r="41" spans="1:13" ht="33" customHeight="1">
      <c r="A41" s="106" t="s">
        <v>414</v>
      </c>
      <c r="B41" s="146" t="s">
        <v>435</v>
      </c>
      <c r="C41" s="108">
        <v>43757</v>
      </c>
      <c r="D41" s="109" t="s">
        <v>155</v>
      </c>
      <c r="E41" s="109" t="s">
        <v>156</v>
      </c>
      <c r="F41" s="109" t="s">
        <v>7</v>
      </c>
      <c r="G41" s="147" t="s">
        <v>157</v>
      </c>
      <c r="H41" s="90">
        <v>43759</v>
      </c>
      <c r="I41" s="260"/>
      <c r="J41" s="263"/>
      <c r="K41" s="266"/>
      <c r="L41" s="288"/>
      <c r="M41" s="288"/>
    </row>
    <row r="42" spans="1:13" ht="33" customHeight="1" thickBot="1">
      <c r="A42" s="76" t="s">
        <v>212</v>
      </c>
      <c r="B42" s="150" t="s">
        <v>398</v>
      </c>
      <c r="C42" s="78">
        <v>43759</v>
      </c>
      <c r="D42" s="79" t="s">
        <v>205</v>
      </c>
      <c r="E42" s="79" t="s">
        <v>206</v>
      </c>
      <c r="F42" s="79" t="s">
        <v>7</v>
      </c>
      <c r="G42" s="80" t="s">
        <v>39</v>
      </c>
      <c r="H42" s="81">
        <v>43761</v>
      </c>
      <c r="I42" s="285"/>
      <c r="J42" s="285"/>
      <c r="K42" s="269"/>
      <c r="L42" s="289"/>
      <c r="M42" s="289"/>
    </row>
    <row r="43" spans="1:13" ht="33" customHeight="1">
      <c r="A43" s="111" t="s">
        <v>159</v>
      </c>
      <c r="B43" s="148" t="s">
        <v>194</v>
      </c>
      <c r="C43" s="87">
        <v>43763</v>
      </c>
      <c r="D43" s="88" t="s">
        <v>305</v>
      </c>
      <c r="E43" s="88" t="s">
        <v>306</v>
      </c>
      <c r="F43" s="88" t="s">
        <v>8</v>
      </c>
      <c r="G43" s="149" t="s">
        <v>62</v>
      </c>
      <c r="H43" s="91">
        <v>43765</v>
      </c>
      <c r="I43" s="284" t="s">
        <v>427</v>
      </c>
      <c r="J43" s="286" t="s">
        <v>330</v>
      </c>
      <c r="K43" s="268">
        <f>K40+7</f>
        <v>43772</v>
      </c>
      <c r="L43" s="287">
        <f>K43+7</f>
        <v>43779</v>
      </c>
      <c r="M43" s="287">
        <f>K43+8</f>
        <v>43780</v>
      </c>
    </row>
    <row r="44" spans="1:13" ht="33" customHeight="1">
      <c r="A44" s="106" t="s">
        <v>69</v>
      </c>
      <c r="B44" s="146" t="s">
        <v>436</v>
      </c>
      <c r="C44" s="108">
        <v>43764</v>
      </c>
      <c r="D44" s="109" t="s">
        <v>155</v>
      </c>
      <c r="E44" s="109" t="s">
        <v>156</v>
      </c>
      <c r="F44" s="109" t="s">
        <v>7</v>
      </c>
      <c r="G44" s="147" t="s">
        <v>157</v>
      </c>
      <c r="H44" s="90">
        <v>43766</v>
      </c>
      <c r="I44" s="260"/>
      <c r="J44" s="263"/>
      <c r="K44" s="266"/>
      <c r="L44" s="288"/>
      <c r="M44" s="288"/>
    </row>
    <row r="45" spans="1:13" ht="33" customHeight="1" thickBot="1">
      <c r="A45" s="76" t="s">
        <v>213</v>
      </c>
      <c r="B45" s="150" t="s">
        <v>399</v>
      </c>
      <c r="C45" s="78">
        <v>43766</v>
      </c>
      <c r="D45" s="79" t="s">
        <v>205</v>
      </c>
      <c r="E45" s="79" t="s">
        <v>206</v>
      </c>
      <c r="F45" s="79" t="s">
        <v>7</v>
      </c>
      <c r="G45" s="80" t="s">
        <v>39</v>
      </c>
      <c r="H45" s="81">
        <v>43768</v>
      </c>
      <c r="I45" s="285"/>
      <c r="J45" s="285"/>
      <c r="K45" s="269"/>
      <c r="L45" s="289"/>
      <c r="M45" s="289"/>
    </row>
    <row r="47" spans="1:14" ht="19.5" customHeight="1">
      <c r="A47" s="10" t="s">
        <v>14</v>
      </c>
      <c r="B47" s="10"/>
      <c r="C47" s="136"/>
      <c r="D47" s="136"/>
      <c r="E47" s="136"/>
      <c r="F47" s="136"/>
      <c r="G47" s="136"/>
      <c r="H47" s="202"/>
      <c r="I47" s="203" t="s">
        <v>15</v>
      </c>
      <c r="J47" s="41" t="s">
        <v>61</v>
      </c>
      <c r="L47" s="1"/>
      <c r="M47" s="1"/>
      <c r="N47" s="32"/>
    </row>
    <row r="48" spans="1:14" ht="20.25" customHeight="1">
      <c r="A48" s="10" t="s">
        <v>16</v>
      </c>
      <c r="B48" s="10"/>
      <c r="C48" s="136"/>
      <c r="D48" s="136"/>
      <c r="E48" s="136"/>
      <c r="F48" s="136"/>
      <c r="G48" s="136"/>
      <c r="H48" s="202"/>
      <c r="I48" s="204" t="s">
        <v>17</v>
      </c>
      <c r="J48" s="29"/>
      <c r="L48" s="1"/>
      <c r="M48" s="1"/>
      <c r="N48" s="32"/>
    </row>
    <row r="49" spans="1:14" ht="20.25">
      <c r="A49" s="138"/>
      <c r="B49" s="138"/>
      <c r="C49" s="138"/>
      <c r="D49" s="138"/>
      <c r="E49" s="138"/>
      <c r="F49" s="138"/>
      <c r="G49" s="138"/>
      <c r="H49" s="202"/>
      <c r="I49" s="205" t="s">
        <v>449</v>
      </c>
      <c r="J49" s="29"/>
      <c r="L49" s="1"/>
      <c r="M49" s="1"/>
      <c r="N49" s="1"/>
    </row>
    <row r="50" spans="1:14" ht="20.25">
      <c r="A50" s="37" t="s">
        <v>18</v>
      </c>
      <c r="B50" s="141"/>
      <c r="C50" s="14"/>
      <c r="D50" s="136"/>
      <c r="E50" s="136"/>
      <c r="F50" s="136"/>
      <c r="G50" s="136"/>
      <c r="H50" s="202"/>
      <c r="I50" s="206" t="s">
        <v>450</v>
      </c>
      <c r="J50" s="29"/>
      <c r="L50" s="1"/>
      <c r="M50" s="1"/>
      <c r="N50" s="1"/>
    </row>
    <row r="51" spans="1:14" ht="24.75">
      <c r="A51" s="38" t="s">
        <v>20</v>
      </c>
      <c r="B51" s="38" t="s">
        <v>21</v>
      </c>
      <c r="C51" s="16"/>
      <c r="D51" s="17"/>
      <c r="E51" s="17"/>
      <c r="F51" s="17"/>
      <c r="G51" s="17"/>
      <c r="H51" s="207" t="s">
        <v>25</v>
      </c>
      <c r="I51" s="208" t="s">
        <v>36</v>
      </c>
      <c r="J51" s="29"/>
      <c r="L51" s="1"/>
      <c r="M51" s="1"/>
      <c r="N51" s="1"/>
    </row>
    <row r="52" spans="1:14" ht="24.75">
      <c r="A52" s="38" t="s">
        <v>23</v>
      </c>
      <c r="B52" s="38" t="s">
        <v>24</v>
      </c>
      <c r="C52" s="16"/>
      <c r="D52" s="19"/>
      <c r="E52" s="19"/>
      <c r="F52" s="19"/>
      <c r="G52" s="19"/>
      <c r="H52" s="207" t="s">
        <v>25</v>
      </c>
      <c r="I52" s="209" t="s">
        <v>37</v>
      </c>
      <c r="J52" s="29"/>
      <c r="L52" s="1"/>
      <c r="M52" s="1"/>
      <c r="N52" s="1"/>
    </row>
    <row r="53" spans="1:14" ht="24.75">
      <c r="A53" s="38" t="s">
        <v>43</v>
      </c>
      <c r="B53" s="38" t="s">
        <v>44</v>
      </c>
      <c r="C53" s="33"/>
      <c r="D53" s="33"/>
      <c r="E53" s="33"/>
      <c r="F53" s="33"/>
      <c r="G53" s="33"/>
      <c r="H53" s="207" t="s">
        <v>25</v>
      </c>
      <c r="I53" s="210" t="s">
        <v>26</v>
      </c>
      <c r="J53" s="29"/>
      <c r="L53" s="1"/>
      <c r="M53" s="1"/>
      <c r="N53" s="33"/>
    </row>
    <row r="54" spans="1:14" ht="24.75">
      <c r="A54" s="38" t="s">
        <v>45</v>
      </c>
      <c r="B54" s="38" t="s">
        <v>46</v>
      </c>
      <c r="C54" s="138"/>
      <c r="D54" s="14"/>
      <c r="E54" s="22"/>
      <c r="F54" s="22"/>
      <c r="G54" s="22"/>
      <c r="H54" s="207" t="s">
        <v>25</v>
      </c>
      <c r="I54" s="210" t="s">
        <v>27</v>
      </c>
      <c r="J54" s="29"/>
      <c r="L54" s="1"/>
      <c r="M54" s="1"/>
      <c r="N54" s="18"/>
    </row>
    <row r="55" spans="1:14" ht="24.75">
      <c r="A55" s="38" t="s">
        <v>47</v>
      </c>
      <c r="B55" s="38" t="s">
        <v>48</v>
      </c>
      <c r="C55" s="138"/>
      <c r="D55" s="16"/>
      <c r="E55" s="24"/>
      <c r="F55" s="24"/>
      <c r="G55" s="24"/>
      <c r="H55" s="207" t="s">
        <v>25</v>
      </c>
      <c r="I55" s="210" t="s">
        <v>451</v>
      </c>
      <c r="J55" s="29"/>
      <c r="L55" s="1"/>
      <c r="M55" s="1"/>
      <c r="N55" s="20"/>
    </row>
    <row r="56" spans="1:14" ht="24.75">
      <c r="A56" s="1"/>
      <c r="B56" s="1"/>
      <c r="C56" s="1"/>
      <c r="D56" s="16"/>
      <c r="E56" s="14"/>
      <c r="F56" s="14"/>
      <c r="G56" s="14"/>
      <c r="H56" s="207" t="s">
        <v>25</v>
      </c>
      <c r="I56" s="210" t="s">
        <v>452</v>
      </c>
      <c r="L56" s="1"/>
      <c r="M56" s="1"/>
      <c r="N56" s="20"/>
    </row>
    <row r="57" spans="1:14" ht="19.5">
      <c r="A57" s="1"/>
      <c r="B57" s="1"/>
      <c r="C57" s="1"/>
      <c r="D57" s="1"/>
      <c r="E57" s="14"/>
      <c r="F57" s="14"/>
      <c r="G57" s="14"/>
      <c r="H57" s="14"/>
      <c r="I57" s="14"/>
      <c r="J57" s="14"/>
      <c r="K57" s="14"/>
      <c r="L57" s="1"/>
      <c r="M57" s="1"/>
      <c r="N57" s="34"/>
    </row>
    <row r="58" spans="1:14" ht="19.5">
      <c r="A58" s="1"/>
      <c r="B58" s="1"/>
      <c r="C58" s="1"/>
      <c r="D58" s="1"/>
      <c r="E58" s="16"/>
      <c r="F58" s="16"/>
      <c r="G58" s="16"/>
      <c r="H58" s="16"/>
      <c r="I58" s="16"/>
      <c r="J58" s="16"/>
      <c r="K58" s="16"/>
      <c r="L58" s="1"/>
      <c r="M58" s="1"/>
      <c r="N58" s="1"/>
    </row>
    <row r="59" spans="1:14" ht="19.5">
      <c r="A59" s="1"/>
      <c r="B59" s="1"/>
      <c r="C59" s="1"/>
      <c r="D59" s="1"/>
      <c r="E59" s="16"/>
      <c r="F59" s="16"/>
      <c r="G59" s="16"/>
      <c r="H59" s="16"/>
      <c r="I59" s="16"/>
      <c r="J59" s="16"/>
      <c r="K59" s="16"/>
      <c r="L59" s="1"/>
      <c r="M59" s="1"/>
      <c r="N59" s="1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sheetProtection/>
  <mergeCells count="78">
    <mergeCell ref="I37:I39"/>
    <mergeCell ref="J37:J39"/>
    <mergeCell ref="K37:K39"/>
    <mergeCell ref="L37:L39"/>
    <mergeCell ref="M37:M39"/>
    <mergeCell ref="I40:I42"/>
    <mergeCell ref="J40:J42"/>
    <mergeCell ref="K40:K42"/>
    <mergeCell ref="L40:L42"/>
    <mergeCell ref="M40:M42"/>
    <mergeCell ref="I31:I33"/>
    <mergeCell ref="J31:J33"/>
    <mergeCell ref="K31:K33"/>
    <mergeCell ref="L31:L33"/>
    <mergeCell ref="M31:M33"/>
    <mergeCell ref="I34:I36"/>
    <mergeCell ref="J34:J36"/>
    <mergeCell ref="K34:K36"/>
    <mergeCell ref="L34:L36"/>
    <mergeCell ref="M34:M36"/>
    <mergeCell ref="I25:I27"/>
    <mergeCell ref="J25:J27"/>
    <mergeCell ref="K25:K27"/>
    <mergeCell ref="L25:L27"/>
    <mergeCell ref="M25:M27"/>
    <mergeCell ref="I28:I30"/>
    <mergeCell ref="J28:J30"/>
    <mergeCell ref="K28:K30"/>
    <mergeCell ref="L28:L30"/>
    <mergeCell ref="M28:M30"/>
    <mergeCell ref="I7:I9"/>
    <mergeCell ref="J7:J9"/>
    <mergeCell ref="K7:K9"/>
    <mergeCell ref="M7:M9"/>
    <mergeCell ref="L7:L9"/>
    <mergeCell ref="G5:G6"/>
    <mergeCell ref="H5:H6"/>
    <mergeCell ref="I5:I6"/>
    <mergeCell ref="J5:J6"/>
    <mergeCell ref="K5:K6"/>
    <mergeCell ref="M5:M6"/>
    <mergeCell ref="L5:L6"/>
    <mergeCell ref="A5:A6"/>
    <mergeCell ref="B5:B6"/>
    <mergeCell ref="C5:C6"/>
    <mergeCell ref="D5:D6"/>
    <mergeCell ref="E5:E6"/>
    <mergeCell ref="F5:F6"/>
    <mergeCell ref="I10:I12"/>
    <mergeCell ref="J10:J12"/>
    <mergeCell ref="K10:K12"/>
    <mergeCell ref="M10:M12"/>
    <mergeCell ref="I13:I15"/>
    <mergeCell ref="J13:J15"/>
    <mergeCell ref="K13:K15"/>
    <mergeCell ref="M13:M15"/>
    <mergeCell ref="L10:L12"/>
    <mergeCell ref="L13:L15"/>
    <mergeCell ref="I16:I18"/>
    <mergeCell ref="J16:J18"/>
    <mergeCell ref="K16:K18"/>
    <mergeCell ref="M16:M18"/>
    <mergeCell ref="I43:I45"/>
    <mergeCell ref="J43:J45"/>
    <mergeCell ref="K43:K45"/>
    <mergeCell ref="M43:M45"/>
    <mergeCell ref="L16:L18"/>
    <mergeCell ref="L43:L45"/>
    <mergeCell ref="I19:I21"/>
    <mergeCell ref="J19:J21"/>
    <mergeCell ref="K19:K21"/>
    <mergeCell ref="L19:L21"/>
    <mergeCell ref="M19:M21"/>
    <mergeCell ref="I22:I24"/>
    <mergeCell ref="J22:J24"/>
    <mergeCell ref="K22:K24"/>
    <mergeCell ref="L22:L24"/>
    <mergeCell ref="M22:M24"/>
  </mergeCells>
  <hyperlinks>
    <hyperlink ref="B51" r:id="rId1" display="https://www.one-line.com/en/vessels "/>
    <hyperlink ref="B52" r:id="rId2" display="https://ecomm.one-line.com/ecom/CUP_HOM_3005.do?sessLocale=en"/>
    <hyperlink ref="B54" r:id="rId3" display="https://vn.one-line.com/standard-page/demurrage-and-detention-free-time-and-charges"/>
    <hyperlink ref="B55" r:id="rId4" display="https://vn.one-line.com/standard-page/local-charges-and-tariff"/>
    <hyperlink ref="I54" r:id="rId5" display="mailto:vn.sgn.exdoc@one-line.com"/>
    <hyperlink ref="I53" r:id="rId6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32" r:id="rId8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0"/>
  <sheetViews>
    <sheetView showGridLines="0" view="pageBreakPreview" zoomScale="50" zoomScaleNormal="50" zoomScaleSheetLayoutView="50" workbookViewId="0" topLeftCell="A1">
      <pane ySplit="6" topLeftCell="A15" activePane="bottomLeft" state="frozen"/>
      <selection pane="topLeft" activeCell="A1" sqref="A1"/>
      <selection pane="bottomLeft" activeCell="A26" sqref="A26:B29"/>
    </sheetView>
  </sheetViews>
  <sheetFormatPr defaultColWidth="9.140625" defaultRowHeight="15"/>
  <cols>
    <col min="1" max="1" width="38.28125" style="0" customWidth="1"/>
    <col min="2" max="2" width="13.8515625" style="0" customWidth="1"/>
    <col min="3" max="3" width="21.421875" style="0" customWidth="1"/>
    <col min="4" max="4" width="19.140625" style="0" customWidth="1"/>
    <col min="5" max="5" width="19.8515625" style="0" customWidth="1"/>
    <col min="6" max="6" width="21.140625" style="0" customWidth="1"/>
    <col min="7" max="7" width="20.7109375" style="0" customWidth="1"/>
    <col min="8" max="8" width="21.421875" style="0" customWidth="1"/>
    <col min="9" max="9" width="40.140625" style="0" customWidth="1"/>
    <col min="10" max="10" width="13.8515625" style="29" customWidth="1"/>
    <col min="11" max="14" width="22.57421875" style="0" customWidth="1"/>
  </cols>
  <sheetData>
    <row r="1" ht="15"/>
    <row r="2" spans="1:19" ht="19.5" customHeight="1">
      <c r="A2" s="1"/>
      <c r="B2" s="1"/>
      <c r="C2" s="1"/>
      <c r="E2" s="42"/>
      <c r="G2" s="1"/>
      <c r="H2" s="1"/>
      <c r="I2" s="1"/>
      <c r="J2" s="168" t="s">
        <v>392</v>
      </c>
      <c r="K2" s="1"/>
      <c r="M2" s="9"/>
      <c r="N2" s="1"/>
      <c r="O2" s="1"/>
      <c r="P2" s="1"/>
      <c r="Q2" s="1"/>
      <c r="R2" s="1"/>
      <c r="S2" s="1"/>
    </row>
    <row r="3" spans="1:19" ht="47.25" customHeight="1">
      <c r="A3" s="2"/>
      <c r="B3" s="2"/>
      <c r="C3" s="3"/>
      <c r="D3" s="39" t="s">
        <v>80</v>
      </c>
      <c r="E3" s="3"/>
      <c r="F3" s="3"/>
      <c r="G3" s="3"/>
      <c r="H3" s="3"/>
      <c r="I3" s="3"/>
      <c r="J3" s="27"/>
      <c r="K3" s="3"/>
      <c r="L3" s="1"/>
      <c r="M3" s="1"/>
      <c r="N3" s="4"/>
      <c r="O3" s="1"/>
      <c r="P3" s="1"/>
      <c r="Q3" s="1"/>
      <c r="R3" s="1"/>
      <c r="S3" s="1"/>
    </row>
    <row r="4" spans="1:19" ht="22.5" customHeight="1" thickBot="1">
      <c r="A4" s="2"/>
      <c r="B4" s="2"/>
      <c r="C4" s="5"/>
      <c r="D4" s="7"/>
      <c r="E4" s="7"/>
      <c r="F4" s="7"/>
      <c r="G4" s="7"/>
      <c r="H4" s="5"/>
      <c r="I4" s="7"/>
      <c r="J4" s="28"/>
      <c r="K4" s="7"/>
      <c r="L4" s="4"/>
      <c r="M4" s="4"/>
      <c r="N4" s="4"/>
      <c r="O4" s="1"/>
      <c r="P4" s="1"/>
      <c r="Q4" s="1"/>
      <c r="R4" s="1"/>
      <c r="S4" s="1"/>
    </row>
    <row r="5" spans="1:19" ht="31.5" customHeight="1">
      <c r="A5" s="317" t="s">
        <v>38</v>
      </c>
      <c r="B5" s="319" t="s">
        <v>13</v>
      </c>
      <c r="C5" s="321" t="s">
        <v>0</v>
      </c>
      <c r="D5" s="323" t="s">
        <v>1</v>
      </c>
      <c r="E5" s="325" t="s">
        <v>2</v>
      </c>
      <c r="F5" s="325" t="s">
        <v>3</v>
      </c>
      <c r="G5" s="307" t="s">
        <v>10</v>
      </c>
      <c r="H5" s="321" t="s">
        <v>9</v>
      </c>
      <c r="I5" s="305" t="s">
        <v>4</v>
      </c>
      <c r="J5" s="307" t="s">
        <v>5</v>
      </c>
      <c r="K5" s="309" t="s">
        <v>439</v>
      </c>
      <c r="L5" s="311" t="s">
        <v>30</v>
      </c>
      <c r="M5" s="313" t="s">
        <v>28</v>
      </c>
      <c r="N5" s="315" t="s">
        <v>29</v>
      </c>
      <c r="O5" s="8"/>
      <c r="P5" s="8"/>
      <c r="Q5" s="8"/>
      <c r="R5" s="8"/>
      <c r="S5" s="8"/>
    </row>
    <row r="6" spans="1:19" ht="32.25" customHeight="1" thickBot="1">
      <c r="A6" s="318"/>
      <c r="B6" s="320"/>
      <c r="C6" s="322"/>
      <c r="D6" s="324"/>
      <c r="E6" s="326"/>
      <c r="F6" s="326"/>
      <c r="G6" s="308"/>
      <c r="H6" s="322"/>
      <c r="I6" s="306"/>
      <c r="J6" s="308"/>
      <c r="K6" s="310"/>
      <c r="L6" s="312"/>
      <c r="M6" s="314"/>
      <c r="N6" s="316"/>
      <c r="O6" s="8"/>
      <c r="P6" s="8"/>
      <c r="Q6" s="8"/>
      <c r="R6" s="8"/>
      <c r="S6" s="8"/>
    </row>
    <row r="7" spans="1:14" ht="28.5" customHeight="1">
      <c r="A7" s="111" t="s">
        <v>171</v>
      </c>
      <c r="B7" s="86" t="s">
        <v>150</v>
      </c>
      <c r="C7" s="87">
        <v>43679</v>
      </c>
      <c r="D7" s="88" t="s">
        <v>305</v>
      </c>
      <c r="E7" s="88" t="s">
        <v>306</v>
      </c>
      <c r="F7" s="112" t="s">
        <v>8</v>
      </c>
      <c r="G7" s="112" t="s">
        <v>62</v>
      </c>
      <c r="H7" s="91">
        <v>43681</v>
      </c>
      <c r="I7" s="293" t="s">
        <v>71</v>
      </c>
      <c r="J7" s="296" t="s">
        <v>319</v>
      </c>
      <c r="K7" s="299">
        <v>43689</v>
      </c>
      <c r="L7" s="299">
        <f>K7+12</f>
        <v>43701</v>
      </c>
      <c r="M7" s="299">
        <f>K7+15</f>
        <v>43704</v>
      </c>
      <c r="N7" s="302">
        <f>K7+17</f>
        <v>43706</v>
      </c>
    </row>
    <row r="8" spans="1:14" ht="28.5" customHeight="1">
      <c r="A8" s="106" t="s">
        <v>414</v>
      </c>
      <c r="B8" s="107" t="s">
        <v>415</v>
      </c>
      <c r="C8" s="108">
        <v>43680</v>
      </c>
      <c r="D8" s="109" t="s">
        <v>155</v>
      </c>
      <c r="E8" s="109" t="s">
        <v>156</v>
      </c>
      <c r="F8" s="110" t="s">
        <v>7</v>
      </c>
      <c r="G8" s="110" t="s">
        <v>157</v>
      </c>
      <c r="H8" s="90">
        <v>43682</v>
      </c>
      <c r="I8" s="294"/>
      <c r="J8" s="297"/>
      <c r="K8" s="300"/>
      <c r="L8" s="300"/>
      <c r="M8" s="300"/>
      <c r="N8" s="303"/>
    </row>
    <row r="9" spans="1:14" ht="28.5" customHeight="1" thickBot="1">
      <c r="A9" s="76" t="s">
        <v>212</v>
      </c>
      <c r="B9" s="77" t="s">
        <v>307</v>
      </c>
      <c r="C9" s="78">
        <v>43682</v>
      </c>
      <c r="D9" s="79" t="s">
        <v>205</v>
      </c>
      <c r="E9" s="79" t="s">
        <v>206</v>
      </c>
      <c r="F9" s="79" t="s">
        <v>7</v>
      </c>
      <c r="G9" s="113" t="s">
        <v>39</v>
      </c>
      <c r="H9" s="81">
        <v>43684</v>
      </c>
      <c r="I9" s="295"/>
      <c r="J9" s="298"/>
      <c r="K9" s="300"/>
      <c r="L9" s="301"/>
      <c r="M9" s="301"/>
      <c r="N9" s="304"/>
    </row>
    <row r="10" spans="1:14" ht="28.5" customHeight="1">
      <c r="A10" s="111" t="s">
        <v>393</v>
      </c>
      <c r="B10" s="86" t="s">
        <v>34</v>
      </c>
      <c r="C10" s="87">
        <v>43686</v>
      </c>
      <c r="D10" s="88" t="s">
        <v>305</v>
      </c>
      <c r="E10" s="88" t="s">
        <v>306</v>
      </c>
      <c r="F10" s="112" t="s">
        <v>8</v>
      </c>
      <c r="G10" s="112" t="s">
        <v>62</v>
      </c>
      <c r="H10" s="91">
        <v>43688</v>
      </c>
      <c r="I10" s="293" t="s">
        <v>73</v>
      </c>
      <c r="J10" s="296" t="s">
        <v>218</v>
      </c>
      <c r="K10" s="299">
        <f>K7+7</f>
        <v>43696</v>
      </c>
      <c r="L10" s="299">
        <f>K10+12</f>
        <v>43708</v>
      </c>
      <c r="M10" s="299">
        <f>K10+15</f>
        <v>43711</v>
      </c>
      <c r="N10" s="302">
        <f>K10+17</f>
        <v>43713</v>
      </c>
    </row>
    <row r="11" spans="1:14" ht="28.5" customHeight="1">
      <c r="A11" s="106" t="s">
        <v>69</v>
      </c>
      <c r="B11" s="107" t="s">
        <v>311</v>
      </c>
      <c r="C11" s="108">
        <v>43687</v>
      </c>
      <c r="D11" s="109" t="s">
        <v>155</v>
      </c>
      <c r="E11" s="109" t="s">
        <v>156</v>
      </c>
      <c r="F11" s="110" t="s">
        <v>7</v>
      </c>
      <c r="G11" s="110" t="s">
        <v>157</v>
      </c>
      <c r="H11" s="90">
        <v>43689</v>
      </c>
      <c r="I11" s="294"/>
      <c r="J11" s="297"/>
      <c r="K11" s="300"/>
      <c r="L11" s="300"/>
      <c r="M11" s="300"/>
      <c r="N11" s="303"/>
    </row>
    <row r="12" spans="1:14" ht="28.5" customHeight="1" thickBot="1">
      <c r="A12" s="76" t="s">
        <v>213</v>
      </c>
      <c r="B12" s="77" t="s">
        <v>308</v>
      </c>
      <c r="C12" s="78">
        <v>43689</v>
      </c>
      <c r="D12" s="79" t="s">
        <v>205</v>
      </c>
      <c r="E12" s="79" t="s">
        <v>206</v>
      </c>
      <c r="F12" s="79" t="s">
        <v>7</v>
      </c>
      <c r="G12" s="113" t="s">
        <v>39</v>
      </c>
      <c r="H12" s="81">
        <v>43691</v>
      </c>
      <c r="I12" s="295"/>
      <c r="J12" s="298"/>
      <c r="K12" s="300"/>
      <c r="L12" s="301"/>
      <c r="M12" s="301"/>
      <c r="N12" s="304"/>
    </row>
    <row r="13" spans="1:14" ht="28.5" customHeight="1">
      <c r="A13" s="111" t="s">
        <v>159</v>
      </c>
      <c r="B13" s="86" t="s">
        <v>139</v>
      </c>
      <c r="C13" s="87">
        <v>43693</v>
      </c>
      <c r="D13" s="88" t="s">
        <v>305</v>
      </c>
      <c r="E13" s="88" t="s">
        <v>306</v>
      </c>
      <c r="F13" s="112" t="s">
        <v>8</v>
      </c>
      <c r="G13" s="112" t="s">
        <v>62</v>
      </c>
      <c r="H13" s="91">
        <v>43695</v>
      </c>
      <c r="I13" s="293" t="s">
        <v>196</v>
      </c>
      <c r="J13" s="296"/>
      <c r="K13" s="299">
        <f>K10+7</f>
        <v>43703</v>
      </c>
      <c r="L13" s="299">
        <f>K13+12</f>
        <v>43715</v>
      </c>
      <c r="M13" s="299">
        <f>K13+15</f>
        <v>43718</v>
      </c>
      <c r="N13" s="302">
        <f>K13+17</f>
        <v>43720</v>
      </c>
    </row>
    <row r="14" spans="1:14" ht="28.5" customHeight="1">
      <c r="A14" s="106" t="s">
        <v>107</v>
      </c>
      <c r="B14" s="107" t="s">
        <v>151</v>
      </c>
      <c r="C14" s="108">
        <v>43694</v>
      </c>
      <c r="D14" s="109" t="s">
        <v>155</v>
      </c>
      <c r="E14" s="109" t="s">
        <v>156</v>
      </c>
      <c r="F14" s="110" t="s">
        <v>7</v>
      </c>
      <c r="G14" s="110" t="s">
        <v>157</v>
      </c>
      <c r="H14" s="90">
        <v>43696</v>
      </c>
      <c r="I14" s="294"/>
      <c r="J14" s="297"/>
      <c r="K14" s="300"/>
      <c r="L14" s="300"/>
      <c r="M14" s="300"/>
      <c r="N14" s="303"/>
    </row>
    <row r="15" spans="1:14" ht="28.5" customHeight="1" thickBot="1">
      <c r="A15" s="76" t="s">
        <v>214</v>
      </c>
      <c r="B15" s="77" t="s">
        <v>173</v>
      </c>
      <c r="C15" s="78">
        <v>43696</v>
      </c>
      <c r="D15" s="79" t="s">
        <v>205</v>
      </c>
      <c r="E15" s="79" t="s">
        <v>206</v>
      </c>
      <c r="F15" s="79" t="s">
        <v>7</v>
      </c>
      <c r="G15" s="113" t="s">
        <v>39</v>
      </c>
      <c r="H15" s="81">
        <v>43698</v>
      </c>
      <c r="I15" s="295"/>
      <c r="J15" s="298"/>
      <c r="K15" s="300"/>
      <c r="L15" s="301"/>
      <c r="M15" s="301"/>
      <c r="N15" s="304"/>
    </row>
    <row r="16" spans="1:14" ht="28.5" customHeight="1">
      <c r="A16" s="111" t="s">
        <v>202</v>
      </c>
      <c r="B16" s="86" t="s">
        <v>194</v>
      </c>
      <c r="C16" s="87">
        <v>43700</v>
      </c>
      <c r="D16" s="88" t="s">
        <v>305</v>
      </c>
      <c r="E16" s="88" t="s">
        <v>306</v>
      </c>
      <c r="F16" s="112" t="s">
        <v>8</v>
      </c>
      <c r="G16" s="112" t="s">
        <v>62</v>
      </c>
      <c r="H16" s="91">
        <v>43702</v>
      </c>
      <c r="I16" s="293" t="s">
        <v>338</v>
      </c>
      <c r="J16" s="296" t="s">
        <v>74</v>
      </c>
      <c r="K16" s="299">
        <v>43710</v>
      </c>
      <c r="L16" s="299">
        <f>K16+12</f>
        <v>43722</v>
      </c>
      <c r="M16" s="299">
        <f>K16+15</f>
        <v>43725</v>
      </c>
      <c r="N16" s="302">
        <f>K16+17</f>
        <v>43727</v>
      </c>
    </row>
    <row r="17" spans="1:14" ht="28.5" customHeight="1">
      <c r="A17" s="106" t="s">
        <v>416</v>
      </c>
      <c r="B17" s="107" t="s">
        <v>415</v>
      </c>
      <c r="C17" s="108">
        <v>43701</v>
      </c>
      <c r="D17" s="109" t="s">
        <v>155</v>
      </c>
      <c r="E17" s="109" t="s">
        <v>156</v>
      </c>
      <c r="F17" s="110" t="s">
        <v>7</v>
      </c>
      <c r="G17" s="110" t="s">
        <v>157</v>
      </c>
      <c r="H17" s="90">
        <v>43703</v>
      </c>
      <c r="I17" s="294"/>
      <c r="J17" s="297"/>
      <c r="K17" s="300"/>
      <c r="L17" s="300"/>
      <c r="M17" s="300"/>
      <c r="N17" s="303"/>
    </row>
    <row r="18" spans="1:14" ht="28.5" customHeight="1" thickBot="1">
      <c r="A18" s="76" t="s">
        <v>207</v>
      </c>
      <c r="B18" s="77" t="s">
        <v>309</v>
      </c>
      <c r="C18" s="78">
        <v>43703</v>
      </c>
      <c r="D18" s="79" t="s">
        <v>205</v>
      </c>
      <c r="E18" s="79" t="s">
        <v>206</v>
      </c>
      <c r="F18" s="79" t="s">
        <v>7</v>
      </c>
      <c r="G18" s="113" t="s">
        <v>39</v>
      </c>
      <c r="H18" s="81">
        <v>43705</v>
      </c>
      <c r="I18" s="295"/>
      <c r="J18" s="298"/>
      <c r="K18" s="300"/>
      <c r="L18" s="301"/>
      <c r="M18" s="301"/>
      <c r="N18" s="304"/>
    </row>
    <row r="19" spans="1:14" ht="28.5" customHeight="1">
      <c r="A19" s="111" t="s">
        <v>172</v>
      </c>
      <c r="B19" s="86" t="s">
        <v>34</v>
      </c>
      <c r="C19" s="87">
        <v>43707</v>
      </c>
      <c r="D19" s="88" t="s">
        <v>305</v>
      </c>
      <c r="E19" s="88" t="s">
        <v>306</v>
      </c>
      <c r="F19" s="112" t="s">
        <v>8</v>
      </c>
      <c r="G19" s="112" t="s">
        <v>62</v>
      </c>
      <c r="H19" s="91">
        <v>43709</v>
      </c>
      <c r="I19" s="293" t="s">
        <v>193</v>
      </c>
      <c r="J19" s="296" t="s">
        <v>339</v>
      </c>
      <c r="K19" s="299">
        <v>43717</v>
      </c>
      <c r="L19" s="299">
        <f>K19+12</f>
        <v>43729</v>
      </c>
      <c r="M19" s="299">
        <f>K19+15</f>
        <v>43732</v>
      </c>
      <c r="N19" s="302">
        <f>K19+17</f>
        <v>43734</v>
      </c>
    </row>
    <row r="20" spans="1:14" ht="28.5" customHeight="1">
      <c r="A20" s="106" t="s">
        <v>176</v>
      </c>
      <c r="B20" s="107" t="s">
        <v>325</v>
      </c>
      <c r="C20" s="108">
        <v>43708</v>
      </c>
      <c r="D20" s="109" t="s">
        <v>155</v>
      </c>
      <c r="E20" s="109" t="s">
        <v>156</v>
      </c>
      <c r="F20" s="110" t="s">
        <v>7</v>
      </c>
      <c r="G20" s="110" t="s">
        <v>157</v>
      </c>
      <c r="H20" s="90">
        <v>43710</v>
      </c>
      <c r="I20" s="294"/>
      <c r="J20" s="297"/>
      <c r="K20" s="300"/>
      <c r="L20" s="300"/>
      <c r="M20" s="300"/>
      <c r="N20" s="303"/>
    </row>
    <row r="21" spans="1:14" ht="28.5" customHeight="1" thickBot="1">
      <c r="A21" s="76" t="s">
        <v>257</v>
      </c>
      <c r="B21" s="77" t="s">
        <v>320</v>
      </c>
      <c r="C21" s="78">
        <v>43710</v>
      </c>
      <c r="D21" s="79" t="s">
        <v>205</v>
      </c>
      <c r="E21" s="79" t="s">
        <v>206</v>
      </c>
      <c r="F21" s="79" t="s">
        <v>7</v>
      </c>
      <c r="G21" s="113" t="s">
        <v>39</v>
      </c>
      <c r="H21" s="81">
        <v>43712</v>
      </c>
      <c r="I21" s="295"/>
      <c r="J21" s="298"/>
      <c r="K21" s="300"/>
      <c r="L21" s="301"/>
      <c r="M21" s="301"/>
      <c r="N21" s="304"/>
    </row>
    <row r="22" spans="1:14" ht="28.5" customHeight="1">
      <c r="A22" s="111" t="s">
        <v>203</v>
      </c>
      <c r="B22" s="86" t="s">
        <v>135</v>
      </c>
      <c r="C22" s="87">
        <v>43714</v>
      </c>
      <c r="D22" s="88" t="s">
        <v>305</v>
      </c>
      <c r="E22" s="88" t="s">
        <v>306</v>
      </c>
      <c r="F22" s="112" t="s">
        <v>8</v>
      </c>
      <c r="G22" s="112" t="s">
        <v>62</v>
      </c>
      <c r="H22" s="91">
        <v>43716</v>
      </c>
      <c r="I22" s="293" t="s">
        <v>72</v>
      </c>
      <c r="J22" s="296" t="s">
        <v>340</v>
      </c>
      <c r="K22" s="299">
        <f>K19+7</f>
        <v>43724</v>
      </c>
      <c r="L22" s="299">
        <f>K22+12</f>
        <v>43736</v>
      </c>
      <c r="M22" s="299">
        <f>K22+15</f>
        <v>43739</v>
      </c>
      <c r="N22" s="302">
        <f>K22+17</f>
        <v>43741</v>
      </c>
    </row>
    <row r="23" spans="1:14" ht="28.5" customHeight="1">
      <c r="A23" s="106" t="s">
        <v>11</v>
      </c>
      <c r="B23" s="107" t="s">
        <v>324</v>
      </c>
      <c r="C23" s="108">
        <v>43715</v>
      </c>
      <c r="D23" s="109" t="s">
        <v>155</v>
      </c>
      <c r="E23" s="109" t="s">
        <v>156</v>
      </c>
      <c r="F23" s="110" t="s">
        <v>7</v>
      </c>
      <c r="G23" s="110" t="s">
        <v>157</v>
      </c>
      <c r="H23" s="90">
        <v>43717</v>
      </c>
      <c r="I23" s="294"/>
      <c r="J23" s="297"/>
      <c r="K23" s="300"/>
      <c r="L23" s="300"/>
      <c r="M23" s="300"/>
      <c r="N23" s="303"/>
    </row>
    <row r="24" spans="1:14" ht="28.5" customHeight="1" thickBot="1">
      <c r="A24" s="76" t="s">
        <v>208</v>
      </c>
      <c r="B24" s="77" t="s">
        <v>160</v>
      </c>
      <c r="C24" s="78">
        <v>43717</v>
      </c>
      <c r="D24" s="79" t="s">
        <v>205</v>
      </c>
      <c r="E24" s="79" t="s">
        <v>206</v>
      </c>
      <c r="F24" s="79" t="s">
        <v>7</v>
      </c>
      <c r="G24" s="113" t="s">
        <v>39</v>
      </c>
      <c r="H24" s="81">
        <v>43719</v>
      </c>
      <c r="I24" s="295"/>
      <c r="J24" s="298"/>
      <c r="K24" s="300"/>
      <c r="L24" s="301"/>
      <c r="M24" s="301"/>
      <c r="N24" s="304"/>
    </row>
    <row r="25" spans="1:14" ht="28.5" customHeight="1">
      <c r="A25" s="111" t="s">
        <v>196</v>
      </c>
      <c r="B25" s="86"/>
      <c r="C25" s="87">
        <v>43721</v>
      </c>
      <c r="D25" s="88" t="s">
        <v>305</v>
      </c>
      <c r="E25" s="88" t="s">
        <v>306</v>
      </c>
      <c r="F25" s="112" t="s">
        <v>8</v>
      </c>
      <c r="G25" s="112" t="s">
        <v>62</v>
      </c>
      <c r="H25" s="91">
        <v>43723</v>
      </c>
      <c r="I25" s="293" t="s">
        <v>191</v>
      </c>
      <c r="J25" s="296" t="s">
        <v>343</v>
      </c>
      <c r="K25" s="299">
        <f>K22+7</f>
        <v>43731</v>
      </c>
      <c r="L25" s="299">
        <f>K25+12</f>
        <v>43743</v>
      </c>
      <c r="M25" s="299">
        <f>K25+15</f>
        <v>43746</v>
      </c>
      <c r="N25" s="302">
        <f>K25+17</f>
        <v>43748</v>
      </c>
    </row>
    <row r="26" spans="1:14" ht="28.5" customHeight="1">
      <c r="A26" s="106" t="s">
        <v>453</v>
      </c>
      <c r="B26" s="107" t="s">
        <v>151</v>
      </c>
      <c r="C26" s="108">
        <v>43722</v>
      </c>
      <c r="D26" s="109" t="s">
        <v>155</v>
      </c>
      <c r="E26" s="109" t="s">
        <v>156</v>
      </c>
      <c r="F26" s="110" t="s">
        <v>7</v>
      </c>
      <c r="G26" s="110" t="s">
        <v>157</v>
      </c>
      <c r="H26" s="90">
        <v>43724</v>
      </c>
      <c r="I26" s="294"/>
      <c r="J26" s="297"/>
      <c r="K26" s="300"/>
      <c r="L26" s="300"/>
      <c r="M26" s="300"/>
      <c r="N26" s="303"/>
    </row>
    <row r="27" spans="1:14" ht="28.5" customHeight="1" thickBot="1">
      <c r="A27" s="76" t="s">
        <v>215</v>
      </c>
      <c r="B27" s="77" t="s">
        <v>321</v>
      </c>
      <c r="C27" s="78">
        <v>43724</v>
      </c>
      <c r="D27" s="79" t="s">
        <v>205</v>
      </c>
      <c r="E27" s="79" t="s">
        <v>206</v>
      </c>
      <c r="F27" s="79" t="s">
        <v>7</v>
      </c>
      <c r="G27" s="113" t="s">
        <v>39</v>
      </c>
      <c r="H27" s="81">
        <v>43726</v>
      </c>
      <c r="I27" s="295"/>
      <c r="J27" s="298"/>
      <c r="K27" s="300"/>
      <c r="L27" s="301"/>
      <c r="M27" s="301"/>
      <c r="N27" s="304"/>
    </row>
    <row r="28" spans="1:14" ht="28.5" customHeight="1">
      <c r="A28" s="111" t="s">
        <v>394</v>
      </c>
      <c r="B28" s="86" t="s">
        <v>150</v>
      </c>
      <c r="C28" s="87">
        <v>43728</v>
      </c>
      <c r="D28" s="88" t="s">
        <v>305</v>
      </c>
      <c r="E28" s="88" t="s">
        <v>306</v>
      </c>
      <c r="F28" s="112" t="s">
        <v>8</v>
      </c>
      <c r="G28" s="112" t="s">
        <v>62</v>
      </c>
      <c r="H28" s="91">
        <v>43730</v>
      </c>
      <c r="I28" s="293" t="s">
        <v>437</v>
      </c>
      <c r="J28" s="296" t="s">
        <v>74</v>
      </c>
      <c r="K28" s="299">
        <f>K25+7</f>
        <v>43738</v>
      </c>
      <c r="L28" s="299">
        <f>K28+12</f>
        <v>43750</v>
      </c>
      <c r="M28" s="299">
        <f>K28+15</f>
        <v>43753</v>
      </c>
      <c r="N28" s="302">
        <f>K28+17</f>
        <v>43755</v>
      </c>
    </row>
    <row r="29" spans="1:14" ht="28.5" customHeight="1">
      <c r="A29" s="106" t="s">
        <v>454</v>
      </c>
      <c r="B29" s="107" t="s">
        <v>349</v>
      </c>
      <c r="C29" s="108">
        <v>43729</v>
      </c>
      <c r="D29" s="109" t="s">
        <v>155</v>
      </c>
      <c r="E29" s="109" t="s">
        <v>156</v>
      </c>
      <c r="F29" s="110" t="s">
        <v>7</v>
      </c>
      <c r="G29" s="110" t="s">
        <v>157</v>
      </c>
      <c r="H29" s="90">
        <v>43731</v>
      </c>
      <c r="I29" s="294"/>
      <c r="J29" s="297"/>
      <c r="K29" s="300"/>
      <c r="L29" s="300"/>
      <c r="M29" s="300"/>
      <c r="N29" s="303"/>
    </row>
    <row r="30" spans="1:14" ht="28.5" customHeight="1" thickBot="1">
      <c r="A30" s="76" t="s">
        <v>204</v>
      </c>
      <c r="B30" s="77" t="s">
        <v>258</v>
      </c>
      <c r="C30" s="78">
        <v>43731</v>
      </c>
      <c r="D30" s="79" t="s">
        <v>205</v>
      </c>
      <c r="E30" s="79" t="s">
        <v>206</v>
      </c>
      <c r="F30" s="79" t="s">
        <v>7</v>
      </c>
      <c r="G30" s="113" t="s">
        <v>39</v>
      </c>
      <c r="H30" s="81">
        <v>43733</v>
      </c>
      <c r="I30" s="295"/>
      <c r="J30" s="298"/>
      <c r="K30" s="300"/>
      <c r="L30" s="301"/>
      <c r="M30" s="301"/>
      <c r="N30" s="304"/>
    </row>
    <row r="31" spans="1:14" ht="28.5" customHeight="1">
      <c r="A31" s="111" t="s">
        <v>216</v>
      </c>
      <c r="B31" s="86" t="s">
        <v>134</v>
      </c>
      <c r="C31" s="87">
        <v>43735</v>
      </c>
      <c r="D31" s="88" t="s">
        <v>305</v>
      </c>
      <c r="E31" s="88" t="s">
        <v>306</v>
      </c>
      <c r="F31" s="112" t="s">
        <v>8</v>
      </c>
      <c r="G31" s="112" t="s">
        <v>62</v>
      </c>
      <c r="H31" s="91">
        <v>43737</v>
      </c>
      <c r="I31" s="293" t="s">
        <v>71</v>
      </c>
      <c r="J31" s="296" t="s">
        <v>438</v>
      </c>
      <c r="K31" s="299">
        <f>K28+7</f>
        <v>43745</v>
      </c>
      <c r="L31" s="299">
        <f>K31+12</f>
        <v>43757</v>
      </c>
      <c r="M31" s="299">
        <f>K31+15</f>
        <v>43760</v>
      </c>
      <c r="N31" s="302">
        <f>K31+17</f>
        <v>43762</v>
      </c>
    </row>
    <row r="32" spans="1:14" ht="28.5" customHeight="1">
      <c r="A32" s="106" t="s">
        <v>68</v>
      </c>
      <c r="B32" s="107" t="s">
        <v>177</v>
      </c>
      <c r="C32" s="108">
        <v>43736</v>
      </c>
      <c r="D32" s="109" t="s">
        <v>155</v>
      </c>
      <c r="E32" s="109" t="s">
        <v>156</v>
      </c>
      <c r="F32" s="110" t="s">
        <v>7</v>
      </c>
      <c r="G32" s="110" t="s">
        <v>157</v>
      </c>
      <c r="H32" s="90">
        <v>43738</v>
      </c>
      <c r="I32" s="294"/>
      <c r="J32" s="297"/>
      <c r="K32" s="300"/>
      <c r="L32" s="300"/>
      <c r="M32" s="300"/>
      <c r="N32" s="303"/>
    </row>
    <row r="33" spans="1:14" ht="28.5" customHeight="1" thickBot="1">
      <c r="A33" s="76" t="s">
        <v>209</v>
      </c>
      <c r="B33" s="77" t="s">
        <v>322</v>
      </c>
      <c r="C33" s="78">
        <v>43738</v>
      </c>
      <c r="D33" s="79" t="s">
        <v>205</v>
      </c>
      <c r="E33" s="79" t="s">
        <v>206</v>
      </c>
      <c r="F33" s="79" t="s">
        <v>7</v>
      </c>
      <c r="G33" s="113" t="s">
        <v>39</v>
      </c>
      <c r="H33" s="81">
        <v>43740</v>
      </c>
      <c r="I33" s="295"/>
      <c r="J33" s="298"/>
      <c r="K33" s="300"/>
      <c r="L33" s="301"/>
      <c r="M33" s="301"/>
      <c r="N33" s="304"/>
    </row>
    <row r="34" spans="1:14" ht="28.5" customHeight="1">
      <c r="A34" s="111" t="s">
        <v>395</v>
      </c>
      <c r="B34" s="86" t="s">
        <v>272</v>
      </c>
      <c r="C34" s="87">
        <v>43742</v>
      </c>
      <c r="D34" s="88" t="s">
        <v>305</v>
      </c>
      <c r="E34" s="88" t="s">
        <v>306</v>
      </c>
      <c r="F34" s="112" t="s">
        <v>8</v>
      </c>
      <c r="G34" s="112" t="s">
        <v>62</v>
      </c>
      <c r="H34" s="91">
        <v>43744</v>
      </c>
      <c r="I34" s="293" t="s">
        <v>73</v>
      </c>
      <c r="J34" s="296" t="s">
        <v>350</v>
      </c>
      <c r="K34" s="299">
        <f>K31+7</f>
        <v>43752</v>
      </c>
      <c r="L34" s="299">
        <f>K34+12</f>
        <v>43764</v>
      </c>
      <c r="M34" s="299">
        <f>K34+15</f>
        <v>43767</v>
      </c>
      <c r="N34" s="302">
        <f>K34+17</f>
        <v>43769</v>
      </c>
    </row>
    <row r="35" spans="1:14" ht="28.5" customHeight="1">
      <c r="A35" s="106" t="s">
        <v>40</v>
      </c>
      <c r="B35" s="107" t="s">
        <v>324</v>
      </c>
      <c r="C35" s="108">
        <v>43743</v>
      </c>
      <c r="D35" s="109" t="s">
        <v>155</v>
      </c>
      <c r="E35" s="109" t="s">
        <v>156</v>
      </c>
      <c r="F35" s="110" t="s">
        <v>7</v>
      </c>
      <c r="G35" s="110" t="s">
        <v>157</v>
      </c>
      <c r="H35" s="90">
        <v>43745</v>
      </c>
      <c r="I35" s="294"/>
      <c r="J35" s="297"/>
      <c r="K35" s="300"/>
      <c r="L35" s="300"/>
      <c r="M35" s="300"/>
      <c r="N35" s="303"/>
    </row>
    <row r="36" spans="1:14" ht="28.5" customHeight="1" thickBot="1">
      <c r="A36" s="76" t="s">
        <v>210</v>
      </c>
      <c r="B36" s="77" t="s">
        <v>396</v>
      </c>
      <c r="C36" s="78">
        <v>43745</v>
      </c>
      <c r="D36" s="79" t="s">
        <v>205</v>
      </c>
      <c r="E36" s="79" t="s">
        <v>206</v>
      </c>
      <c r="F36" s="79" t="s">
        <v>7</v>
      </c>
      <c r="G36" s="113" t="s">
        <v>39</v>
      </c>
      <c r="H36" s="81">
        <v>43747</v>
      </c>
      <c r="I36" s="295"/>
      <c r="J36" s="298"/>
      <c r="K36" s="300"/>
      <c r="L36" s="301"/>
      <c r="M36" s="301"/>
      <c r="N36" s="304"/>
    </row>
    <row r="37" spans="1:14" ht="28.5" customHeight="1">
      <c r="A37" s="111" t="s">
        <v>171</v>
      </c>
      <c r="B37" s="86" t="s">
        <v>134</v>
      </c>
      <c r="C37" s="87">
        <v>43749</v>
      </c>
      <c r="D37" s="88" t="s">
        <v>305</v>
      </c>
      <c r="E37" s="88" t="s">
        <v>306</v>
      </c>
      <c r="F37" s="112" t="s">
        <v>8</v>
      </c>
      <c r="G37" s="112" t="s">
        <v>62</v>
      </c>
      <c r="H37" s="91">
        <v>43751</v>
      </c>
      <c r="I37" s="293" t="s">
        <v>196</v>
      </c>
      <c r="J37" s="296"/>
      <c r="K37" s="299">
        <f>K34+7</f>
        <v>43759</v>
      </c>
      <c r="L37" s="299">
        <f>K37+12</f>
        <v>43771</v>
      </c>
      <c r="M37" s="299">
        <f>K37+15</f>
        <v>43774</v>
      </c>
      <c r="N37" s="302">
        <f>K37+17</f>
        <v>43776</v>
      </c>
    </row>
    <row r="38" spans="1:14" ht="28.5" customHeight="1">
      <c r="A38" s="106" t="s">
        <v>232</v>
      </c>
      <c r="B38" s="107" t="s">
        <v>349</v>
      </c>
      <c r="C38" s="108">
        <v>43750</v>
      </c>
      <c r="D38" s="109" t="s">
        <v>155</v>
      </c>
      <c r="E38" s="109" t="s">
        <v>156</v>
      </c>
      <c r="F38" s="110" t="s">
        <v>7</v>
      </c>
      <c r="G38" s="110" t="s">
        <v>157</v>
      </c>
      <c r="H38" s="90">
        <v>43752</v>
      </c>
      <c r="I38" s="294"/>
      <c r="J38" s="297"/>
      <c r="K38" s="300"/>
      <c r="L38" s="300"/>
      <c r="M38" s="300"/>
      <c r="N38" s="303"/>
    </row>
    <row r="39" spans="1:14" ht="28.5" customHeight="1" thickBot="1">
      <c r="A39" s="76" t="s">
        <v>211</v>
      </c>
      <c r="B39" s="77" t="s">
        <v>397</v>
      </c>
      <c r="C39" s="78">
        <v>43752</v>
      </c>
      <c r="D39" s="79" t="s">
        <v>205</v>
      </c>
      <c r="E39" s="79" t="s">
        <v>206</v>
      </c>
      <c r="F39" s="79" t="s">
        <v>7</v>
      </c>
      <c r="G39" s="113" t="s">
        <v>39</v>
      </c>
      <c r="H39" s="81">
        <v>43754</v>
      </c>
      <c r="I39" s="295"/>
      <c r="J39" s="298"/>
      <c r="K39" s="301"/>
      <c r="L39" s="301"/>
      <c r="M39" s="301"/>
      <c r="N39" s="304"/>
    </row>
    <row r="40" spans="1:8" ht="19.5">
      <c r="A40" s="82"/>
      <c r="B40" s="83"/>
      <c r="C40" s="84"/>
      <c r="D40" s="85"/>
      <c r="E40" s="85"/>
      <c r="F40" s="85"/>
      <c r="G40" s="85"/>
      <c r="H40" s="85"/>
    </row>
    <row r="41" spans="1:10" ht="19.5">
      <c r="A41" s="10" t="s">
        <v>14</v>
      </c>
      <c r="B41" s="10"/>
      <c r="C41" s="136"/>
      <c r="D41" s="85"/>
      <c r="E41" s="85"/>
      <c r="F41" s="85"/>
      <c r="G41" s="85"/>
      <c r="H41" s="202"/>
      <c r="I41" s="203" t="s">
        <v>15</v>
      </c>
      <c r="J41" s="41" t="s">
        <v>61</v>
      </c>
    </row>
    <row r="42" spans="1:12" ht="19.5">
      <c r="A42" s="10" t="s">
        <v>16</v>
      </c>
      <c r="B42" s="10"/>
      <c r="C42" s="136"/>
      <c r="D42" s="136"/>
      <c r="E42" s="136"/>
      <c r="F42" s="136"/>
      <c r="G42" s="136"/>
      <c r="H42" s="202"/>
      <c r="I42" s="204" t="s">
        <v>17</v>
      </c>
      <c r="L42" s="1"/>
    </row>
    <row r="43" spans="1:12" ht="20.25">
      <c r="A43" s="138"/>
      <c r="B43" s="138"/>
      <c r="C43" s="138"/>
      <c r="D43" s="136"/>
      <c r="E43" s="136"/>
      <c r="F43" s="136"/>
      <c r="G43" s="136"/>
      <c r="H43" s="202"/>
      <c r="I43" s="205" t="s">
        <v>449</v>
      </c>
      <c r="L43" s="1"/>
    </row>
    <row r="44" spans="1:19" ht="20.25">
      <c r="A44" s="37" t="s">
        <v>18</v>
      </c>
      <c r="B44" s="141"/>
      <c r="C44" s="14"/>
      <c r="D44" s="138"/>
      <c r="E44" s="138"/>
      <c r="F44" s="138"/>
      <c r="G44" s="138"/>
      <c r="H44" s="202"/>
      <c r="I44" s="206" t="s">
        <v>450</v>
      </c>
      <c r="L44" s="1"/>
      <c r="M44" s="1"/>
      <c r="N44" s="1"/>
      <c r="O44" s="1"/>
      <c r="P44" s="1"/>
      <c r="Q44" s="1"/>
      <c r="R44" s="1"/>
      <c r="S44" s="1"/>
    </row>
    <row r="45" spans="1:19" ht="24.75">
      <c r="A45" s="38" t="s">
        <v>20</v>
      </c>
      <c r="B45" s="38" t="s">
        <v>21</v>
      </c>
      <c r="C45" s="16"/>
      <c r="D45" s="136"/>
      <c r="E45" s="136"/>
      <c r="F45" s="136"/>
      <c r="G45" s="136"/>
      <c r="H45" s="207" t="s">
        <v>25</v>
      </c>
      <c r="I45" s="208" t="s">
        <v>36</v>
      </c>
      <c r="L45" s="1"/>
      <c r="M45" s="1"/>
      <c r="N45" s="1"/>
      <c r="O45" s="1"/>
      <c r="P45" s="1"/>
      <c r="Q45" s="1"/>
      <c r="R45" s="1"/>
      <c r="S45" s="1"/>
    </row>
    <row r="46" spans="1:19" ht="24.75">
      <c r="A46" s="38" t="s">
        <v>23</v>
      </c>
      <c r="B46" s="38" t="s">
        <v>24</v>
      </c>
      <c r="C46" s="16"/>
      <c r="D46" s="17"/>
      <c r="E46" s="17"/>
      <c r="F46" s="17"/>
      <c r="G46" s="17"/>
      <c r="H46" s="207" t="s">
        <v>25</v>
      </c>
      <c r="I46" s="209" t="s">
        <v>37</v>
      </c>
      <c r="L46" s="1"/>
      <c r="M46" s="1"/>
      <c r="N46" s="1"/>
      <c r="O46" s="1"/>
      <c r="P46" s="1"/>
      <c r="Q46" s="1"/>
      <c r="R46" s="1"/>
      <c r="S46" s="1"/>
    </row>
    <row r="47" spans="1:19" ht="24.75">
      <c r="A47" s="38" t="s">
        <v>43</v>
      </c>
      <c r="B47" s="38" t="s">
        <v>44</v>
      </c>
      <c r="C47" s="33"/>
      <c r="D47" s="19"/>
      <c r="E47" s="19"/>
      <c r="F47" s="19"/>
      <c r="G47" s="19"/>
      <c r="H47" s="207" t="s">
        <v>25</v>
      </c>
      <c r="I47" s="210" t="s">
        <v>26</v>
      </c>
      <c r="L47" s="1"/>
      <c r="M47" s="1"/>
      <c r="N47" s="1"/>
      <c r="O47" s="1"/>
      <c r="P47" s="1"/>
      <c r="Q47" s="1"/>
      <c r="R47" s="1"/>
      <c r="S47" s="1"/>
    </row>
    <row r="48" spans="1:19" ht="24.75">
      <c r="A48" s="38" t="s">
        <v>45</v>
      </c>
      <c r="B48" s="38" t="s">
        <v>46</v>
      </c>
      <c r="C48" s="138"/>
      <c r="D48" s="33"/>
      <c r="E48" s="33"/>
      <c r="F48" s="33"/>
      <c r="G48" s="33"/>
      <c r="H48" s="207" t="s">
        <v>25</v>
      </c>
      <c r="I48" s="210" t="s">
        <v>27</v>
      </c>
      <c r="L48" s="1"/>
      <c r="M48" s="1"/>
      <c r="N48" s="1"/>
      <c r="O48" s="1"/>
      <c r="P48" s="1"/>
      <c r="Q48" s="1"/>
      <c r="R48" s="1"/>
      <c r="S48" s="1"/>
    </row>
    <row r="49" spans="1:19" ht="24.75">
      <c r="A49" s="38" t="s">
        <v>47</v>
      </c>
      <c r="B49" s="38" t="s">
        <v>48</v>
      </c>
      <c r="C49" s="138"/>
      <c r="D49" s="14"/>
      <c r="E49" s="22"/>
      <c r="F49" s="22"/>
      <c r="G49" s="22"/>
      <c r="H49" s="207" t="s">
        <v>25</v>
      </c>
      <c r="I49" s="210" t="s">
        <v>451</v>
      </c>
      <c r="L49" s="1"/>
      <c r="M49" s="1"/>
      <c r="N49" s="1"/>
      <c r="O49" s="1"/>
      <c r="P49" s="1"/>
      <c r="Q49" s="1"/>
      <c r="R49" s="1"/>
      <c r="S49" s="1"/>
    </row>
    <row r="50" spans="4:19" ht="24.75">
      <c r="D50" s="16"/>
      <c r="E50" s="24"/>
      <c r="F50" s="24"/>
      <c r="G50" s="24"/>
      <c r="H50" s="207" t="s">
        <v>25</v>
      </c>
      <c r="I50" s="210" t="s">
        <v>452</v>
      </c>
      <c r="J50"/>
      <c r="L50" s="1"/>
      <c r="M50" s="1"/>
      <c r="N50" s="1"/>
      <c r="O50" s="1"/>
      <c r="P50" s="1"/>
      <c r="Q50" s="1"/>
      <c r="R50" s="1"/>
      <c r="S50" s="1"/>
    </row>
  </sheetData>
  <sheetProtection/>
  <mergeCells count="80">
    <mergeCell ref="I13:I15"/>
    <mergeCell ref="J13:J15"/>
    <mergeCell ref="K13:K15"/>
    <mergeCell ref="L13:L15"/>
    <mergeCell ref="M13:M15"/>
    <mergeCell ref="N13:N15"/>
    <mergeCell ref="I34:I36"/>
    <mergeCell ref="J34:J36"/>
    <mergeCell ref="K34:K36"/>
    <mergeCell ref="L34:L36"/>
    <mergeCell ref="M34:M36"/>
    <mergeCell ref="N34:N36"/>
    <mergeCell ref="I31:I33"/>
    <mergeCell ref="J31:J33"/>
    <mergeCell ref="K31:K33"/>
    <mergeCell ref="L31:L33"/>
    <mergeCell ref="M31:M33"/>
    <mergeCell ref="N31:N33"/>
    <mergeCell ref="K28:K30"/>
    <mergeCell ref="L28:L30"/>
    <mergeCell ref="M28:M30"/>
    <mergeCell ref="N28:N30"/>
    <mergeCell ref="I10:I12"/>
    <mergeCell ref="J10:J12"/>
    <mergeCell ref="K10:K12"/>
    <mergeCell ref="L10:L12"/>
    <mergeCell ref="M10:M12"/>
    <mergeCell ref="N10:N12"/>
    <mergeCell ref="I7:I9"/>
    <mergeCell ref="J7:J9"/>
    <mergeCell ref="K7:K9"/>
    <mergeCell ref="L7:L9"/>
    <mergeCell ref="M7:M9"/>
    <mergeCell ref="N7:N9"/>
    <mergeCell ref="M5:M6"/>
    <mergeCell ref="N5:N6"/>
    <mergeCell ref="A5:A6"/>
    <mergeCell ref="B5:B6"/>
    <mergeCell ref="C5:C6"/>
    <mergeCell ref="H5:H6"/>
    <mergeCell ref="D5:D6"/>
    <mergeCell ref="E5:E6"/>
    <mergeCell ref="F5:F6"/>
    <mergeCell ref="G5:G6"/>
    <mergeCell ref="I5:I6"/>
    <mergeCell ref="J5:J6"/>
    <mergeCell ref="K5:K6"/>
    <mergeCell ref="L5:L6"/>
    <mergeCell ref="I37:I39"/>
    <mergeCell ref="J37:J39"/>
    <mergeCell ref="K37:K39"/>
    <mergeCell ref="L37:L39"/>
    <mergeCell ref="I16:I18"/>
    <mergeCell ref="J16:J18"/>
    <mergeCell ref="M37:M39"/>
    <mergeCell ref="N37:N39"/>
    <mergeCell ref="I25:I27"/>
    <mergeCell ref="J25:J27"/>
    <mergeCell ref="K25:K27"/>
    <mergeCell ref="L25:L27"/>
    <mergeCell ref="M25:M27"/>
    <mergeCell ref="N25:N27"/>
    <mergeCell ref="I28:I30"/>
    <mergeCell ref="J28:J30"/>
    <mergeCell ref="K16:K18"/>
    <mergeCell ref="L16:L18"/>
    <mergeCell ref="M16:M18"/>
    <mergeCell ref="N16:N18"/>
    <mergeCell ref="I19:I21"/>
    <mergeCell ref="J19:J21"/>
    <mergeCell ref="K19:K21"/>
    <mergeCell ref="L19:L21"/>
    <mergeCell ref="M19:M21"/>
    <mergeCell ref="N19:N21"/>
    <mergeCell ref="I22:I24"/>
    <mergeCell ref="J22:J24"/>
    <mergeCell ref="K22:K24"/>
    <mergeCell ref="L22:L24"/>
    <mergeCell ref="M22:M24"/>
    <mergeCell ref="N22:N24"/>
  </mergeCells>
  <hyperlinks>
    <hyperlink ref="B45" r:id="rId1" display="https://www.one-line.com/en/vessels "/>
    <hyperlink ref="B46" r:id="rId2" display="https://ecomm.one-line.com/ecom/CUP_HOM_3005.do?sessLocale=en"/>
    <hyperlink ref="B48" r:id="rId3" display="https://vn.one-line.com/standard-page/demurrage-and-detention-free-time-and-charges"/>
    <hyperlink ref="B49" r:id="rId4" display="https://vn.one-line.com/standard-page/local-charges-and-tariff"/>
    <hyperlink ref="I48" r:id="rId5" display="mailto:vn.sgn.exdoc@one-line.com"/>
    <hyperlink ref="I47" r:id="rId6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0" r:id="rId8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"/>
  <sheetViews>
    <sheetView showGridLines="0" view="pageBreakPreview" zoomScale="50" zoomScaleNormal="50" zoomScaleSheetLayoutView="50" zoomScalePageLayoutView="0" workbookViewId="0" topLeftCell="A1">
      <pane ySplit="6" topLeftCell="A15" activePane="bottomLeft" state="frozen"/>
      <selection pane="topLeft" activeCell="A1" sqref="A1"/>
      <selection pane="bottomLeft" activeCell="A27" sqref="A27:B30"/>
    </sheetView>
  </sheetViews>
  <sheetFormatPr defaultColWidth="9.140625" defaultRowHeight="15"/>
  <cols>
    <col min="1" max="1" width="38.421875" style="0" customWidth="1"/>
    <col min="2" max="3" width="17.421875" style="0" customWidth="1"/>
    <col min="4" max="4" width="24.140625" style="0" customWidth="1"/>
    <col min="5" max="5" width="21.57421875" style="0" customWidth="1"/>
    <col min="6" max="6" width="22.7109375" style="0" customWidth="1"/>
    <col min="7" max="7" width="21.140625" style="0" customWidth="1"/>
    <col min="8" max="8" width="19.57421875" style="0" customWidth="1"/>
    <col min="9" max="9" width="34.421875" style="0" customWidth="1"/>
    <col min="10" max="10" width="12.8515625" style="0" customWidth="1"/>
    <col min="11" max="11" width="17.28125" style="0" customWidth="1"/>
    <col min="12" max="12" width="20.28125" style="0" customWidth="1"/>
    <col min="13" max="14" width="18.8515625" style="0" customWidth="1"/>
    <col min="15" max="15" width="21.421875" style="0" customWidth="1"/>
    <col min="16" max="16" width="9.00390625" style="0" customWidth="1"/>
    <col min="17" max="17" width="8.421875" style="0" customWidth="1"/>
  </cols>
  <sheetData>
    <row r="2" spans="5:10" ht="23.25">
      <c r="E2" s="42"/>
      <c r="J2" s="168" t="s">
        <v>392</v>
      </c>
    </row>
    <row r="3" spans="4:12" ht="49.5">
      <c r="D3" s="39" t="s">
        <v>154</v>
      </c>
      <c r="J3" s="29"/>
      <c r="L3" s="46"/>
    </row>
    <row r="4" spans="1:16" ht="15.75" thickBot="1">
      <c r="A4" s="1"/>
      <c r="B4" s="1"/>
      <c r="C4" s="1"/>
      <c r="D4" s="1"/>
      <c r="E4" s="1"/>
      <c r="F4" s="1"/>
      <c r="G4" s="1"/>
      <c r="H4" s="1"/>
      <c r="I4" s="1"/>
      <c r="J4" s="26"/>
      <c r="K4" s="1"/>
      <c r="L4" s="1"/>
      <c r="M4" s="9"/>
      <c r="N4" s="9"/>
      <c r="O4" s="1"/>
      <c r="P4" s="1"/>
    </row>
    <row r="5" spans="1:16" ht="39" customHeight="1">
      <c r="A5" s="342" t="s">
        <v>38</v>
      </c>
      <c r="B5" s="319" t="s">
        <v>13</v>
      </c>
      <c r="C5" s="321" t="s">
        <v>0</v>
      </c>
      <c r="D5" s="323" t="s">
        <v>1</v>
      </c>
      <c r="E5" s="325" t="s">
        <v>2</v>
      </c>
      <c r="F5" s="325" t="s">
        <v>3</v>
      </c>
      <c r="G5" s="307" t="s">
        <v>10</v>
      </c>
      <c r="H5" s="321" t="s">
        <v>9</v>
      </c>
      <c r="I5" s="319" t="s">
        <v>4</v>
      </c>
      <c r="J5" s="325" t="s">
        <v>5</v>
      </c>
      <c r="K5" s="309" t="s">
        <v>421</v>
      </c>
      <c r="L5" s="338" t="s">
        <v>31</v>
      </c>
      <c r="M5" s="338" t="s">
        <v>32</v>
      </c>
      <c r="N5" s="313" t="s">
        <v>153</v>
      </c>
      <c r="O5" s="340" t="s">
        <v>33</v>
      </c>
      <c r="P5" s="8"/>
    </row>
    <row r="6" spans="1:16" ht="37.5" customHeight="1" thickBot="1">
      <c r="A6" s="343"/>
      <c r="B6" s="344"/>
      <c r="C6" s="345"/>
      <c r="D6" s="346"/>
      <c r="E6" s="336"/>
      <c r="F6" s="336"/>
      <c r="G6" s="347"/>
      <c r="H6" s="345"/>
      <c r="I6" s="344"/>
      <c r="J6" s="336"/>
      <c r="K6" s="337"/>
      <c r="L6" s="339"/>
      <c r="M6" s="339"/>
      <c r="N6" s="314"/>
      <c r="O6" s="341"/>
      <c r="P6" s="8"/>
    </row>
    <row r="7" spans="1:15" ht="27" customHeight="1">
      <c r="A7" s="111" t="s">
        <v>211</v>
      </c>
      <c r="B7" s="86" t="s">
        <v>259</v>
      </c>
      <c r="C7" s="87">
        <v>43675</v>
      </c>
      <c r="D7" s="88" t="s">
        <v>205</v>
      </c>
      <c r="E7" s="88" t="s">
        <v>206</v>
      </c>
      <c r="F7" s="88" t="s">
        <v>7</v>
      </c>
      <c r="G7" s="149" t="s">
        <v>39</v>
      </c>
      <c r="H7" s="91">
        <v>43677</v>
      </c>
      <c r="I7" s="327" t="s">
        <v>269</v>
      </c>
      <c r="J7" s="330" t="s">
        <v>150</v>
      </c>
      <c r="K7" s="333">
        <v>43685</v>
      </c>
      <c r="L7" s="300">
        <f>K7+9</f>
        <v>43694</v>
      </c>
      <c r="M7" s="300">
        <f>K7+12</f>
        <v>43697</v>
      </c>
      <c r="N7" s="300">
        <f>K7+15</f>
        <v>43700</v>
      </c>
      <c r="O7" s="303">
        <f>K7+17</f>
        <v>43702</v>
      </c>
    </row>
    <row r="8" spans="1:15" ht="27" customHeight="1">
      <c r="A8" s="106" t="s">
        <v>171</v>
      </c>
      <c r="B8" s="107" t="s">
        <v>150</v>
      </c>
      <c r="C8" s="108">
        <v>43679</v>
      </c>
      <c r="D8" s="109" t="s">
        <v>305</v>
      </c>
      <c r="E8" s="109" t="s">
        <v>306</v>
      </c>
      <c r="F8" s="109" t="s">
        <v>8</v>
      </c>
      <c r="G8" s="147" t="s">
        <v>62</v>
      </c>
      <c r="H8" s="90">
        <v>43681</v>
      </c>
      <c r="I8" s="328"/>
      <c r="J8" s="331"/>
      <c r="K8" s="334"/>
      <c r="L8" s="300"/>
      <c r="M8" s="300"/>
      <c r="N8" s="300"/>
      <c r="O8" s="303"/>
    </row>
    <row r="9" spans="1:15" ht="27" customHeight="1" thickBot="1">
      <c r="A9" s="76" t="s">
        <v>414</v>
      </c>
      <c r="B9" s="77" t="s">
        <v>415</v>
      </c>
      <c r="C9" s="78">
        <v>43680</v>
      </c>
      <c r="D9" s="79" t="s">
        <v>155</v>
      </c>
      <c r="E9" s="79" t="s">
        <v>156</v>
      </c>
      <c r="F9" s="79" t="s">
        <v>7</v>
      </c>
      <c r="G9" s="80" t="s">
        <v>157</v>
      </c>
      <c r="H9" s="81">
        <v>43682</v>
      </c>
      <c r="I9" s="329"/>
      <c r="J9" s="332"/>
      <c r="K9" s="335"/>
      <c r="L9" s="301"/>
      <c r="M9" s="301"/>
      <c r="N9" s="301"/>
      <c r="O9" s="304"/>
    </row>
    <row r="10" spans="1:15" ht="27" customHeight="1">
      <c r="A10" s="111" t="s">
        <v>212</v>
      </c>
      <c r="B10" s="86" t="s">
        <v>307</v>
      </c>
      <c r="C10" s="87">
        <v>43682</v>
      </c>
      <c r="D10" s="88" t="s">
        <v>205</v>
      </c>
      <c r="E10" s="88" t="s">
        <v>206</v>
      </c>
      <c r="F10" s="88" t="s">
        <v>7</v>
      </c>
      <c r="G10" s="149" t="s">
        <v>39</v>
      </c>
      <c r="H10" s="91">
        <v>43684</v>
      </c>
      <c r="I10" s="327" t="s">
        <v>76</v>
      </c>
      <c r="J10" s="330" t="s">
        <v>230</v>
      </c>
      <c r="K10" s="333">
        <f>K7+7</f>
        <v>43692</v>
      </c>
      <c r="L10" s="300">
        <f>K10+9</f>
        <v>43701</v>
      </c>
      <c r="M10" s="300">
        <f>K10+12</f>
        <v>43704</v>
      </c>
      <c r="N10" s="300">
        <f>K10+15</f>
        <v>43707</v>
      </c>
      <c r="O10" s="303">
        <f>K10+17</f>
        <v>43709</v>
      </c>
    </row>
    <row r="11" spans="1:15" ht="27" customHeight="1">
      <c r="A11" s="106" t="s">
        <v>393</v>
      </c>
      <c r="B11" s="107" t="s">
        <v>34</v>
      </c>
      <c r="C11" s="108">
        <v>43686</v>
      </c>
      <c r="D11" s="109" t="s">
        <v>305</v>
      </c>
      <c r="E11" s="109" t="s">
        <v>306</v>
      </c>
      <c r="F11" s="109" t="s">
        <v>8</v>
      </c>
      <c r="G11" s="147" t="s">
        <v>62</v>
      </c>
      <c r="H11" s="90">
        <v>43688</v>
      </c>
      <c r="I11" s="328"/>
      <c r="J11" s="331"/>
      <c r="K11" s="334"/>
      <c r="L11" s="300"/>
      <c r="M11" s="300"/>
      <c r="N11" s="300"/>
      <c r="O11" s="303"/>
    </row>
    <row r="12" spans="1:15" ht="27" customHeight="1" thickBot="1">
      <c r="A12" s="76" t="s">
        <v>69</v>
      </c>
      <c r="B12" s="77" t="s">
        <v>311</v>
      </c>
      <c r="C12" s="78">
        <v>43687</v>
      </c>
      <c r="D12" s="79" t="s">
        <v>155</v>
      </c>
      <c r="E12" s="79" t="s">
        <v>156</v>
      </c>
      <c r="F12" s="79" t="s">
        <v>7</v>
      </c>
      <c r="G12" s="80" t="s">
        <v>157</v>
      </c>
      <c r="H12" s="81">
        <v>43689</v>
      </c>
      <c r="I12" s="329"/>
      <c r="J12" s="332"/>
      <c r="K12" s="335"/>
      <c r="L12" s="301"/>
      <c r="M12" s="301"/>
      <c r="N12" s="301"/>
      <c r="O12" s="304"/>
    </row>
    <row r="13" spans="1:15" ht="27" customHeight="1">
      <c r="A13" s="111" t="s">
        <v>213</v>
      </c>
      <c r="B13" s="86" t="s">
        <v>308</v>
      </c>
      <c r="C13" s="87">
        <v>43689</v>
      </c>
      <c r="D13" s="88" t="s">
        <v>205</v>
      </c>
      <c r="E13" s="88" t="s">
        <v>206</v>
      </c>
      <c r="F13" s="88" t="s">
        <v>7</v>
      </c>
      <c r="G13" s="149" t="s">
        <v>39</v>
      </c>
      <c r="H13" s="91">
        <v>43691</v>
      </c>
      <c r="I13" s="327" t="s">
        <v>443</v>
      </c>
      <c r="J13" s="330" t="s">
        <v>316</v>
      </c>
      <c r="K13" s="333">
        <f>K10+7</f>
        <v>43699</v>
      </c>
      <c r="L13" s="300">
        <f>K13+9</f>
        <v>43708</v>
      </c>
      <c r="M13" s="300">
        <f>K13+12</f>
        <v>43711</v>
      </c>
      <c r="N13" s="300">
        <f>K13+15</f>
        <v>43714</v>
      </c>
      <c r="O13" s="303">
        <f>K13+17</f>
        <v>43716</v>
      </c>
    </row>
    <row r="14" spans="1:15" ht="27" customHeight="1">
      <c r="A14" s="106" t="s">
        <v>159</v>
      </c>
      <c r="B14" s="107" t="s">
        <v>139</v>
      </c>
      <c r="C14" s="108">
        <v>43693</v>
      </c>
      <c r="D14" s="109" t="s">
        <v>305</v>
      </c>
      <c r="E14" s="109" t="s">
        <v>306</v>
      </c>
      <c r="F14" s="109" t="s">
        <v>8</v>
      </c>
      <c r="G14" s="147" t="s">
        <v>62</v>
      </c>
      <c r="H14" s="90">
        <v>43695</v>
      </c>
      <c r="I14" s="328"/>
      <c r="J14" s="331"/>
      <c r="K14" s="334"/>
      <c r="L14" s="300"/>
      <c r="M14" s="300"/>
      <c r="N14" s="300"/>
      <c r="O14" s="303"/>
    </row>
    <row r="15" spans="1:15" ht="27" customHeight="1" thickBot="1">
      <c r="A15" s="76" t="s">
        <v>107</v>
      </c>
      <c r="B15" s="77" t="s">
        <v>151</v>
      </c>
      <c r="C15" s="78">
        <v>43694</v>
      </c>
      <c r="D15" s="79" t="s">
        <v>155</v>
      </c>
      <c r="E15" s="79" t="s">
        <v>156</v>
      </c>
      <c r="F15" s="79" t="s">
        <v>7</v>
      </c>
      <c r="G15" s="80" t="s">
        <v>157</v>
      </c>
      <c r="H15" s="81">
        <v>43696</v>
      </c>
      <c r="I15" s="329"/>
      <c r="J15" s="332"/>
      <c r="K15" s="335"/>
      <c r="L15" s="301"/>
      <c r="M15" s="301"/>
      <c r="N15" s="301"/>
      <c r="O15" s="304"/>
    </row>
    <row r="16" spans="1:15" ht="27" customHeight="1">
      <c r="A16" s="111" t="s">
        <v>214</v>
      </c>
      <c r="B16" s="86" t="s">
        <v>173</v>
      </c>
      <c r="C16" s="87">
        <v>43696</v>
      </c>
      <c r="D16" s="88" t="s">
        <v>205</v>
      </c>
      <c r="E16" s="88" t="s">
        <v>206</v>
      </c>
      <c r="F16" s="88" t="s">
        <v>7</v>
      </c>
      <c r="G16" s="149" t="s">
        <v>39</v>
      </c>
      <c r="H16" s="91">
        <v>43698</v>
      </c>
      <c r="I16" s="327" t="s">
        <v>201</v>
      </c>
      <c r="J16" s="330" t="s">
        <v>218</v>
      </c>
      <c r="K16" s="333">
        <f>K13+7</f>
        <v>43706</v>
      </c>
      <c r="L16" s="300">
        <f>K16+9</f>
        <v>43715</v>
      </c>
      <c r="M16" s="300">
        <f>K16+12</f>
        <v>43718</v>
      </c>
      <c r="N16" s="300">
        <f>K16+15</f>
        <v>43721</v>
      </c>
      <c r="O16" s="303">
        <f>K16+17</f>
        <v>43723</v>
      </c>
    </row>
    <row r="17" spans="1:15" ht="27" customHeight="1">
      <c r="A17" s="106" t="s">
        <v>202</v>
      </c>
      <c r="B17" s="107" t="s">
        <v>194</v>
      </c>
      <c r="C17" s="108">
        <v>43700</v>
      </c>
      <c r="D17" s="109" t="s">
        <v>305</v>
      </c>
      <c r="E17" s="109" t="s">
        <v>306</v>
      </c>
      <c r="F17" s="109" t="s">
        <v>8</v>
      </c>
      <c r="G17" s="147" t="s">
        <v>62</v>
      </c>
      <c r="H17" s="90">
        <v>43702</v>
      </c>
      <c r="I17" s="328"/>
      <c r="J17" s="331"/>
      <c r="K17" s="334"/>
      <c r="L17" s="300"/>
      <c r="M17" s="300"/>
      <c r="N17" s="300"/>
      <c r="O17" s="303"/>
    </row>
    <row r="18" spans="1:15" ht="27" customHeight="1" thickBot="1">
      <c r="A18" s="76" t="s">
        <v>416</v>
      </c>
      <c r="B18" s="77" t="s">
        <v>415</v>
      </c>
      <c r="C18" s="78">
        <v>43701</v>
      </c>
      <c r="D18" s="79" t="s">
        <v>155</v>
      </c>
      <c r="E18" s="79" t="s">
        <v>156</v>
      </c>
      <c r="F18" s="79" t="s">
        <v>7</v>
      </c>
      <c r="G18" s="80" t="s">
        <v>157</v>
      </c>
      <c r="H18" s="81">
        <v>43703</v>
      </c>
      <c r="I18" s="329"/>
      <c r="J18" s="332"/>
      <c r="K18" s="335"/>
      <c r="L18" s="301"/>
      <c r="M18" s="301"/>
      <c r="N18" s="301"/>
      <c r="O18" s="304"/>
    </row>
    <row r="19" spans="1:15" ht="27" customHeight="1">
      <c r="A19" s="111" t="s">
        <v>207</v>
      </c>
      <c r="B19" s="86" t="s">
        <v>309</v>
      </c>
      <c r="C19" s="87">
        <v>43703</v>
      </c>
      <c r="D19" s="88" t="s">
        <v>205</v>
      </c>
      <c r="E19" s="88" t="s">
        <v>206</v>
      </c>
      <c r="F19" s="88" t="s">
        <v>7</v>
      </c>
      <c r="G19" s="149" t="s">
        <v>39</v>
      </c>
      <c r="H19" s="91">
        <v>43705</v>
      </c>
      <c r="I19" s="327" t="s">
        <v>271</v>
      </c>
      <c r="J19" s="330" t="s">
        <v>341</v>
      </c>
      <c r="K19" s="333">
        <f>K16+7</f>
        <v>43713</v>
      </c>
      <c r="L19" s="300">
        <f>K19+9</f>
        <v>43722</v>
      </c>
      <c r="M19" s="300">
        <f>K19+12</f>
        <v>43725</v>
      </c>
      <c r="N19" s="300">
        <f>K19+15</f>
        <v>43728</v>
      </c>
      <c r="O19" s="303">
        <f>K19+17</f>
        <v>43730</v>
      </c>
    </row>
    <row r="20" spans="1:15" ht="27" customHeight="1">
      <c r="A20" s="106" t="s">
        <v>172</v>
      </c>
      <c r="B20" s="107" t="s">
        <v>34</v>
      </c>
      <c r="C20" s="108">
        <v>43707</v>
      </c>
      <c r="D20" s="109" t="s">
        <v>305</v>
      </c>
      <c r="E20" s="109" t="s">
        <v>306</v>
      </c>
      <c r="F20" s="109" t="s">
        <v>8</v>
      </c>
      <c r="G20" s="147" t="s">
        <v>62</v>
      </c>
      <c r="H20" s="90">
        <v>43709</v>
      </c>
      <c r="I20" s="328"/>
      <c r="J20" s="331"/>
      <c r="K20" s="334"/>
      <c r="L20" s="300"/>
      <c r="M20" s="300"/>
      <c r="N20" s="300"/>
      <c r="O20" s="303"/>
    </row>
    <row r="21" spans="1:15" ht="27" customHeight="1" thickBot="1">
      <c r="A21" s="76" t="s">
        <v>176</v>
      </c>
      <c r="B21" s="77" t="s">
        <v>325</v>
      </c>
      <c r="C21" s="78">
        <v>43708</v>
      </c>
      <c r="D21" s="79" t="s">
        <v>155</v>
      </c>
      <c r="E21" s="79" t="s">
        <v>156</v>
      </c>
      <c r="F21" s="79" t="s">
        <v>7</v>
      </c>
      <c r="G21" s="80" t="s">
        <v>157</v>
      </c>
      <c r="H21" s="81">
        <v>43710</v>
      </c>
      <c r="I21" s="329"/>
      <c r="J21" s="332"/>
      <c r="K21" s="335"/>
      <c r="L21" s="301"/>
      <c r="M21" s="301"/>
      <c r="N21" s="301"/>
      <c r="O21" s="304"/>
    </row>
    <row r="22" spans="1:15" ht="27" customHeight="1">
      <c r="A22" s="111" t="s">
        <v>257</v>
      </c>
      <c r="B22" s="86" t="s">
        <v>320</v>
      </c>
      <c r="C22" s="87">
        <v>43710</v>
      </c>
      <c r="D22" s="88" t="s">
        <v>205</v>
      </c>
      <c r="E22" s="88" t="s">
        <v>206</v>
      </c>
      <c r="F22" s="88" t="s">
        <v>7</v>
      </c>
      <c r="G22" s="149" t="s">
        <v>39</v>
      </c>
      <c r="H22" s="91">
        <v>43712</v>
      </c>
      <c r="I22" s="327" t="s">
        <v>75</v>
      </c>
      <c r="J22" s="330" t="s">
        <v>230</v>
      </c>
      <c r="K22" s="333">
        <f>K19+7</f>
        <v>43720</v>
      </c>
      <c r="L22" s="300">
        <f>K22+9</f>
        <v>43729</v>
      </c>
      <c r="M22" s="300">
        <f>K22+12</f>
        <v>43732</v>
      </c>
      <c r="N22" s="300">
        <f>K22+15</f>
        <v>43735</v>
      </c>
      <c r="O22" s="303">
        <f>K22+17</f>
        <v>43737</v>
      </c>
    </row>
    <row r="23" spans="1:15" ht="27" customHeight="1">
      <c r="A23" s="106" t="s">
        <v>203</v>
      </c>
      <c r="B23" s="107" t="s">
        <v>135</v>
      </c>
      <c r="C23" s="108">
        <v>43714</v>
      </c>
      <c r="D23" s="109" t="s">
        <v>305</v>
      </c>
      <c r="E23" s="109" t="s">
        <v>306</v>
      </c>
      <c r="F23" s="109" t="s">
        <v>8</v>
      </c>
      <c r="G23" s="147" t="s">
        <v>62</v>
      </c>
      <c r="H23" s="90">
        <v>43716</v>
      </c>
      <c r="I23" s="328"/>
      <c r="J23" s="331"/>
      <c r="K23" s="334"/>
      <c r="L23" s="300"/>
      <c r="M23" s="300"/>
      <c r="N23" s="300"/>
      <c r="O23" s="303"/>
    </row>
    <row r="24" spans="1:15" ht="27" customHeight="1" thickBot="1">
      <c r="A24" s="76" t="s">
        <v>11</v>
      </c>
      <c r="B24" s="77" t="s">
        <v>324</v>
      </c>
      <c r="C24" s="78">
        <v>43715</v>
      </c>
      <c r="D24" s="79" t="s">
        <v>155</v>
      </c>
      <c r="E24" s="79" t="s">
        <v>156</v>
      </c>
      <c r="F24" s="79" t="s">
        <v>7</v>
      </c>
      <c r="G24" s="80" t="s">
        <v>157</v>
      </c>
      <c r="H24" s="81">
        <v>43717</v>
      </c>
      <c r="I24" s="329"/>
      <c r="J24" s="332"/>
      <c r="K24" s="335"/>
      <c r="L24" s="301"/>
      <c r="M24" s="301"/>
      <c r="N24" s="301"/>
      <c r="O24" s="304"/>
    </row>
    <row r="25" spans="1:15" ht="27" customHeight="1">
      <c r="A25" s="111" t="s">
        <v>208</v>
      </c>
      <c r="B25" s="86" t="s">
        <v>160</v>
      </c>
      <c r="C25" s="87">
        <v>43717</v>
      </c>
      <c r="D25" s="88" t="s">
        <v>205</v>
      </c>
      <c r="E25" s="88" t="s">
        <v>206</v>
      </c>
      <c r="F25" s="88" t="s">
        <v>7</v>
      </c>
      <c r="G25" s="149" t="s">
        <v>39</v>
      </c>
      <c r="H25" s="91">
        <v>43719</v>
      </c>
      <c r="I25" s="327" t="s">
        <v>199</v>
      </c>
      <c r="J25" s="330" t="s">
        <v>342</v>
      </c>
      <c r="K25" s="333">
        <f>K22+7</f>
        <v>43727</v>
      </c>
      <c r="L25" s="300">
        <f>K25+9</f>
        <v>43736</v>
      </c>
      <c r="M25" s="300">
        <f>K25+12</f>
        <v>43739</v>
      </c>
      <c r="N25" s="300">
        <f>K25+15</f>
        <v>43742</v>
      </c>
      <c r="O25" s="303">
        <f>K25+17</f>
        <v>43744</v>
      </c>
    </row>
    <row r="26" spans="1:15" ht="27" customHeight="1">
      <c r="A26" s="106" t="s">
        <v>196</v>
      </c>
      <c r="B26" s="107"/>
      <c r="C26" s="108">
        <v>43721</v>
      </c>
      <c r="D26" s="109" t="s">
        <v>305</v>
      </c>
      <c r="E26" s="109" t="s">
        <v>306</v>
      </c>
      <c r="F26" s="109" t="s">
        <v>8</v>
      </c>
      <c r="G26" s="147" t="s">
        <v>62</v>
      </c>
      <c r="H26" s="90">
        <v>43723</v>
      </c>
      <c r="I26" s="328"/>
      <c r="J26" s="331"/>
      <c r="K26" s="334"/>
      <c r="L26" s="300"/>
      <c r="M26" s="300"/>
      <c r="N26" s="300"/>
      <c r="O26" s="303"/>
    </row>
    <row r="27" spans="1:15" ht="27" customHeight="1" thickBot="1">
      <c r="A27" s="76" t="s">
        <v>453</v>
      </c>
      <c r="B27" s="77" t="s">
        <v>151</v>
      </c>
      <c r="C27" s="78">
        <v>43722</v>
      </c>
      <c r="D27" s="79" t="s">
        <v>155</v>
      </c>
      <c r="E27" s="79" t="s">
        <v>156</v>
      </c>
      <c r="F27" s="79" t="s">
        <v>7</v>
      </c>
      <c r="G27" s="80" t="s">
        <v>157</v>
      </c>
      <c r="H27" s="81">
        <v>43724</v>
      </c>
      <c r="I27" s="329"/>
      <c r="J27" s="332"/>
      <c r="K27" s="335"/>
      <c r="L27" s="301"/>
      <c r="M27" s="301"/>
      <c r="N27" s="301"/>
      <c r="O27" s="304"/>
    </row>
    <row r="28" spans="1:15" ht="27" customHeight="1">
      <c r="A28" s="111" t="s">
        <v>215</v>
      </c>
      <c r="B28" s="86" t="s">
        <v>321</v>
      </c>
      <c r="C28" s="87">
        <v>43724</v>
      </c>
      <c r="D28" s="88" t="s">
        <v>205</v>
      </c>
      <c r="E28" s="88" t="s">
        <v>206</v>
      </c>
      <c r="F28" s="88" t="s">
        <v>7</v>
      </c>
      <c r="G28" s="149" t="s">
        <v>39</v>
      </c>
      <c r="H28" s="91">
        <v>43726</v>
      </c>
      <c r="I28" s="327" t="s">
        <v>12</v>
      </c>
      <c r="J28" s="330" t="s">
        <v>343</v>
      </c>
      <c r="K28" s="333">
        <f>K25+7</f>
        <v>43734</v>
      </c>
      <c r="L28" s="300">
        <f>K28+9</f>
        <v>43743</v>
      </c>
      <c r="M28" s="300">
        <f>K28+12</f>
        <v>43746</v>
      </c>
      <c r="N28" s="300">
        <f>K28+15</f>
        <v>43749</v>
      </c>
      <c r="O28" s="303">
        <f>K28+17</f>
        <v>43751</v>
      </c>
    </row>
    <row r="29" spans="1:15" ht="27" customHeight="1">
      <c r="A29" s="106" t="s">
        <v>394</v>
      </c>
      <c r="B29" s="107" t="s">
        <v>150</v>
      </c>
      <c r="C29" s="108">
        <v>43728</v>
      </c>
      <c r="D29" s="109" t="s">
        <v>305</v>
      </c>
      <c r="E29" s="109" t="s">
        <v>306</v>
      </c>
      <c r="F29" s="109" t="s">
        <v>8</v>
      </c>
      <c r="G29" s="147" t="s">
        <v>62</v>
      </c>
      <c r="H29" s="90">
        <v>43730</v>
      </c>
      <c r="I29" s="328"/>
      <c r="J29" s="331"/>
      <c r="K29" s="334"/>
      <c r="L29" s="300"/>
      <c r="M29" s="300"/>
      <c r="N29" s="300"/>
      <c r="O29" s="303"/>
    </row>
    <row r="30" spans="1:15" ht="27" customHeight="1" thickBot="1">
      <c r="A30" s="76" t="s">
        <v>454</v>
      </c>
      <c r="B30" s="77" t="s">
        <v>349</v>
      </c>
      <c r="C30" s="78">
        <v>43729</v>
      </c>
      <c r="D30" s="79" t="s">
        <v>155</v>
      </c>
      <c r="E30" s="79" t="s">
        <v>156</v>
      </c>
      <c r="F30" s="79" t="s">
        <v>7</v>
      </c>
      <c r="G30" s="80" t="s">
        <v>157</v>
      </c>
      <c r="H30" s="81">
        <v>43731</v>
      </c>
      <c r="I30" s="329"/>
      <c r="J30" s="332"/>
      <c r="K30" s="335"/>
      <c r="L30" s="301"/>
      <c r="M30" s="301"/>
      <c r="N30" s="301"/>
      <c r="O30" s="304"/>
    </row>
    <row r="31" spans="1:15" ht="27" customHeight="1">
      <c r="A31" s="111" t="s">
        <v>204</v>
      </c>
      <c r="B31" s="86" t="s">
        <v>258</v>
      </c>
      <c r="C31" s="87">
        <v>43731</v>
      </c>
      <c r="D31" s="88" t="s">
        <v>205</v>
      </c>
      <c r="E31" s="88" t="s">
        <v>206</v>
      </c>
      <c r="F31" s="88" t="s">
        <v>7</v>
      </c>
      <c r="G31" s="149" t="s">
        <v>39</v>
      </c>
      <c r="H31" s="91">
        <v>43733</v>
      </c>
      <c r="I31" s="327" t="s">
        <v>269</v>
      </c>
      <c r="J31" s="330" t="s">
        <v>134</v>
      </c>
      <c r="K31" s="333">
        <f>K28+7</f>
        <v>43741</v>
      </c>
      <c r="L31" s="300">
        <f>K31+9</f>
        <v>43750</v>
      </c>
      <c r="M31" s="300">
        <f>K31+12</f>
        <v>43753</v>
      </c>
      <c r="N31" s="300">
        <f>K31+15</f>
        <v>43756</v>
      </c>
      <c r="O31" s="303">
        <f>K31+17</f>
        <v>43758</v>
      </c>
    </row>
    <row r="32" spans="1:15" ht="27" customHeight="1">
      <c r="A32" s="106" t="s">
        <v>216</v>
      </c>
      <c r="B32" s="107" t="s">
        <v>134</v>
      </c>
      <c r="C32" s="108">
        <v>43735</v>
      </c>
      <c r="D32" s="109" t="s">
        <v>305</v>
      </c>
      <c r="E32" s="109" t="s">
        <v>306</v>
      </c>
      <c r="F32" s="109" t="s">
        <v>8</v>
      </c>
      <c r="G32" s="147" t="s">
        <v>62</v>
      </c>
      <c r="H32" s="90">
        <v>43737</v>
      </c>
      <c r="I32" s="328"/>
      <c r="J32" s="331"/>
      <c r="K32" s="334"/>
      <c r="L32" s="300"/>
      <c r="M32" s="300"/>
      <c r="N32" s="300"/>
      <c r="O32" s="303"/>
    </row>
    <row r="33" spans="1:15" ht="27" customHeight="1" thickBot="1">
      <c r="A33" s="76" t="s">
        <v>68</v>
      </c>
      <c r="B33" s="77" t="s">
        <v>177</v>
      </c>
      <c r="C33" s="78">
        <v>43736</v>
      </c>
      <c r="D33" s="79" t="s">
        <v>155</v>
      </c>
      <c r="E33" s="79" t="s">
        <v>156</v>
      </c>
      <c r="F33" s="79" t="s">
        <v>7</v>
      </c>
      <c r="G33" s="80" t="s">
        <v>157</v>
      </c>
      <c r="H33" s="81">
        <v>43738</v>
      </c>
      <c r="I33" s="329"/>
      <c r="J33" s="332"/>
      <c r="K33" s="335"/>
      <c r="L33" s="301"/>
      <c r="M33" s="301"/>
      <c r="N33" s="301"/>
      <c r="O33" s="304"/>
    </row>
    <row r="34" spans="1:15" ht="27" customHeight="1">
      <c r="A34" s="111" t="s">
        <v>209</v>
      </c>
      <c r="B34" s="86" t="s">
        <v>322</v>
      </c>
      <c r="C34" s="87">
        <v>43738</v>
      </c>
      <c r="D34" s="88" t="s">
        <v>205</v>
      </c>
      <c r="E34" s="88" t="s">
        <v>206</v>
      </c>
      <c r="F34" s="88" t="s">
        <v>7</v>
      </c>
      <c r="G34" s="149" t="s">
        <v>39</v>
      </c>
      <c r="H34" s="91">
        <v>43740</v>
      </c>
      <c r="I34" s="327" t="s">
        <v>76</v>
      </c>
      <c r="J34" s="330" t="s">
        <v>272</v>
      </c>
      <c r="K34" s="333">
        <f>K31+7</f>
        <v>43748</v>
      </c>
      <c r="L34" s="300">
        <f>K34+9</f>
        <v>43757</v>
      </c>
      <c r="M34" s="300">
        <f>K34+12</f>
        <v>43760</v>
      </c>
      <c r="N34" s="300">
        <f>K34+15</f>
        <v>43763</v>
      </c>
      <c r="O34" s="303">
        <f>K34+17</f>
        <v>43765</v>
      </c>
    </row>
    <row r="35" spans="1:15" ht="27" customHeight="1">
      <c r="A35" s="106" t="s">
        <v>395</v>
      </c>
      <c r="B35" s="107" t="s">
        <v>272</v>
      </c>
      <c r="C35" s="108">
        <v>43742</v>
      </c>
      <c r="D35" s="109" t="s">
        <v>305</v>
      </c>
      <c r="E35" s="109" t="s">
        <v>306</v>
      </c>
      <c r="F35" s="109" t="s">
        <v>8</v>
      </c>
      <c r="G35" s="147" t="s">
        <v>62</v>
      </c>
      <c r="H35" s="90">
        <v>43744</v>
      </c>
      <c r="I35" s="328"/>
      <c r="J35" s="331"/>
      <c r="K35" s="334"/>
      <c r="L35" s="300"/>
      <c r="M35" s="300"/>
      <c r="N35" s="300"/>
      <c r="O35" s="303"/>
    </row>
    <row r="36" spans="1:15" ht="27" customHeight="1" thickBot="1">
      <c r="A36" s="76" t="s">
        <v>40</v>
      </c>
      <c r="B36" s="77" t="s">
        <v>324</v>
      </c>
      <c r="C36" s="78">
        <v>43743</v>
      </c>
      <c r="D36" s="79" t="s">
        <v>155</v>
      </c>
      <c r="E36" s="79" t="s">
        <v>156</v>
      </c>
      <c r="F36" s="79" t="s">
        <v>7</v>
      </c>
      <c r="G36" s="80" t="s">
        <v>157</v>
      </c>
      <c r="H36" s="81">
        <v>43745</v>
      </c>
      <c r="I36" s="329"/>
      <c r="J36" s="332"/>
      <c r="K36" s="335"/>
      <c r="L36" s="301"/>
      <c r="M36" s="301"/>
      <c r="N36" s="301"/>
      <c r="O36" s="304"/>
    </row>
    <row r="37" spans="1:15" ht="27" customHeight="1">
      <c r="A37" s="111" t="s">
        <v>210</v>
      </c>
      <c r="B37" s="86" t="s">
        <v>396</v>
      </c>
      <c r="C37" s="87">
        <v>43745</v>
      </c>
      <c r="D37" s="88" t="s">
        <v>205</v>
      </c>
      <c r="E37" s="88" t="s">
        <v>206</v>
      </c>
      <c r="F37" s="88" t="s">
        <v>7</v>
      </c>
      <c r="G37" s="149" t="s">
        <v>39</v>
      </c>
      <c r="H37" s="91">
        <v>43747</v>
      </c>
      <c r="I37" s="327" t="s">
        <v>443</v>
      </c>
      <c r="J37" s="330" t="s">
        <v>333</v>
      </c>
      <c r="K37" s="333">
        <f>K34+7</f>
        <v>43755</v>
      </c>
      <c r="L37" s="300">
        <f>K37+9</f>
        <v>43764</v>
      </c>
      <c r="M37" s="300">
        <f>K37+12</f>
        <v>43767</v>
      </c>
      <c r="N37" s="300">
        <f>K37+15</f>
        <v>43770</v>
      </c>
      <c r="O37" s="303">
        <f>K37+17</f>
        <v>43772</v>
      </c>
    </row>
    <row r="38" spans="1:15" ht="27" customHeight="1">
      <c r="A38" s="106" t="s">
        <v>171</v>
      </c>
      <c r="B38" s="107" t="s">
        <v>134</v>
      </c>
      <c r="C38" s="108">
        <v>43749</v>
      </c>
      <c r="D38" s="109" t="s">
        <v>305</v>
      </c>
      <c r="E38" s="109" t="s">
        <v>306</v>
      </c>
      <c r="F38" s="109" t="s">
        <v>8</v>
      </c>
      <c r="G38" s="147" t="s">
        <v>62</v>
      </c>
      <c r="H38" s="90">
        <v>43751</v>
      </c>
      <c r="I38" s="328"/>
      <c r="J38" s="331"/>
      <c r="K38" s="334"/>
      <c r="L38" s="300"/>
      <c r="M38" s="300"/>
      <c r="N38" s="300"/>
      <c r="O38" s="303"/>
    </row>
    <row r="39" spans="1:15" ht="27" customHeight="1" thickBot="1">
      <c r="A39" s="76" t="s">
        <v>232</v>
      </c>
      <c r="B39" s="77" t="s">
        <v>349</v>
      </c>
      <c r="C39" s="78">
        <v>43750</v>
      </c>
      <c r="D39" s="79" t="s">
        <v>155</v>
      </c>
      <c r="E39" s="79" t="s">
        <v>156</v>
      </c>
      <c r="F39" s="79" t="s">
        <v>7</v>
      </c>
      <c r="G39" s="80" t="s">
        <v>157</v>
      </c>
      <c r="H39" s="81">
        <v>43752</v>
      </c>
      <c r="I39" s="329"/>
      <c r="J39" s="332"/>
      <c r="K39" s="335"/>
      <c r="L39" s="301"/>
      <c r="M39" s="301"/>
      <c r="N39" s="301"/>
      <c r="O39" s="304"/>
    </row>
    <row r="40" spans="1:15" ht="27" customHeight="1">
      <c r="A40" s="111" t="s">
        <v>211</v>
      </c>
      <c r="B40" s="86" t="s">
        <v>397</v>
      </c>
      <c r="C40" s="87">
        <v>43752</v>
      </c>
      <c r="D40" s="88" t="s">
        <v>205</v>
      </c>
      <c r="E40" s="88" t="s">
        <v>206</v>
      </c>
      <c r="F40" s="88" t="s">
        <v>7</v>
      </c>
      <c r="G40" s="149" t="s">
        <v>39</v>
      </c>
      <c r="H40" s="91">
        <v>43754</v>
      </c>
      <c r="I40" s="327" t="s">
        <v>201</v>
      </c>
      <c r="J40" s="330" t="s">
        <v>350</v>
      </c>
      <c r="K40" s="333">
        <f>K37+7</f>
        <v>43762</v>
      </c>
      <c r="L40" s="300">
        <f>K40+9</f>
        <v>43771</v>
      </c>
      <c r="M40" s="300">
        <f>K40+12</f>
        <v>43774</v>
      </c>
      <c r="N40" s="300">
        <f>K40+15</f>
        <v>43777</v>
      </c>
      <c r="O40" s="303">
        <f>K40+17</f>
        <v>43779</v>
      </c>
    </row>
    <row r="41" spans="1:15" ht="27" customHeight="1">
      <c r="A41" s="106" t="s">
        <v>393</v>
      </c>
      <c r="B41" s="107" t="s">
        <v>195</v>
      </c>
      <c r="C41" s="108">
        <v>43756</v>
      </c>
      <c r="D41" s="109" t="s">
        <v>305</v>
      </c>
      <c r="E41" s="109" t="s">
        <v>306</v>
      </c>
      <c r="F41" s="109" t="s">
        <v>8</v>
      </c>
      <c r="G41" s="147" t="s">
        <v>62</v>
      </c>
      <c r="H41" s="90">
        <v>43758</v>
      </c>
      <c r="I41" s="328"/>
      <c r="J41" s="331"/>
      <c r="K41" s="334"/>
      <c r="L41" s="300"/>
      <c r="M41" s="300"/>
      <c r="N41" s="300"/>
      <c r="O41" s="303"/>
    </row>
    <row r="42" spans="1:15" ht="27" customHeight="1" thickBot="1">
      <c r="A42" s="76" t="s">
        <v>414</v>
      </c>
      <c r="B42" s="77" t="s">
        <v>435</v>
      </c>
      <c r="C42" s="78">
        <v>43757</v>
      </c>
      <c r="D42" s="79" t="s">
        <v>155</v>
      </c>
      <c r="E42" s="79" t="s">
        <v>156</v>
      </c>
      <c r="F42" s="79" t="s">
        <v>7</v>
      </c>
      <c r="G42" s="80" t="s">
        <v>157</v>
      </c>
      <c r="H42" s="81">
        <v>43759</v>
      </c>
      <c r="I42" s="329"/>
      <c r="J42" s="332"/>
      <c r="K42" s="335"/>
      <c r="L42" s="301"/>
      <c r="M42" s="301"/>
      <c r="N42" s="301"/>
      <c r="O42" s="304"/>
    </row>
    <row r="43" spans="1:15" ht="27" customHeight="1">
      <c r="A43" s="111" t="s">
        <v>212</v>
      </c>
      <c r="B43" s="86" t="s">
        <v>398</v>
      </c>
      <c r="C43" s="87">
        <v>43759</v>
      </c>
      <c r="D43" s="88" t="s">
        <v>205</v>
      </c>
      <c r="E43" s="88" t="s">
        <v>206</v>
      </c>
      <c r="F43" s="88" t="s">
        <v>7</v>
      </c>
      <c r="G43" s="149" t="s">
        <v>39</v>
      </c>
      <c r="H43" s="91">
        <v>43761</v>
      </c>
      <c r="I43" s="327" t="s">
        <v>271</v>
      </c>
      <c r="J43" s="330" t="s">
        <v>444</v>
      </c>
      <c r="K43" s="333">
        <f>K40+7</f>
        <v>43769</v>
      </c>
      <c r="L43" s="300">
        <f>K43+9</f>
        <v>43778</v>
      </c>
      <c r="M43" s="300">
        <f>K43+12</f>
        <v>43781</v>
      </c>
      <c r="N43" s="300">
        <f>K43+15</f>
        <v>43784</v>
      </c>
      <c r="O43" s="303">
        <f>K43+17</f>
        <v>43786</v>
      </c>
    </row>
    <row r="44" spans="1:15" ht="27" customHeight="1">
      <c r="A44" s="106" t="s">
        <v>159</v>
      </c>
      <c r="B44" s="107" t="s">
        <v>194</v>
      </c>
      <c r="C44" s="108">
        <v>43763</v>
      </c>
      <c r="D44" s="109" t="s">
        <v>305</v>
      </c>
      <c r="E44" s="109" t="s">
        <v>306</v>
      </c>
      <c r="F44" s="109" t="s">
        <v>8</v>
      </c>
      <c r="G44" s="147" t="s">
        <v>62</v>
      </c>
      <c r="H44" s="90">
        <v>43765</v>
      </c>
      <c r="I44" s="328"/>
      <c r="J44" s="331"/>
      <c r="K44" s="334"/>
      <c r="L44" s="300"/>
      <c r="M44" s="300"/>
      <c r="N44" s="300"/>
      <c r="O44" s="303"/>
    </row>
    <row r="45" spans="1:15" ht="27" customHeight="1" thickBot="1">
      <c r="A45" s="76" t="s">
        <v>69</v>
      </c>
      <c r="B45" s="77" t="s">
        <v>436</v>
      </c>
      <c r="C45" s="78">
        <v>43764</v>
      </c>
      <c r="D45" s="79" t="s">
        <v>155</v>
      </c>
      <c r="E45" s="79" t="s">
        <v>156</v>
      </c>
      <c r="F45" s="79" t="s">
        <v>7</v>
      </c>
      <c r="G45" s="80" t="s">
        <v>157</v>
      </c>
      <c r="H45" s="81">
        <v>43766</v>
      </c>
      <c r="I45" s="329"/>
      <c r="J45" s="332"/>
      <c r="K45" s="335"/>
      <c r="L45" s="301"/>
      <c r="M45" s="301"/>
      <c r="N45" s="301"/>
      <c r="O45" s="304"/>
    </row>
    <row r="46" ht="14.25">
      <c r="J46" s="29"/>
    </row>
    <row r="47" spans="1:16" s="36" customFormat="1" ht="19.5">
      <c r="A47" s="10" t="s">
        <v>14</v>
      </c>
      <c r="B47" s="10"/>
      <c r="C47" s="136"/>
      <c r="D47" s="136"/>
      <c r="E47" s="136"/>
      <c r="F47" s="136"/>
      <c r="G47" s="136"/>
      <c r="H47" s="202"/>
      <c r="I47" s="203" t="s">
        <v>15</v>
      </c>
      <c r="J47" s="41" t="s">
        <v>61</v>
      </c>
      <c r="K47"/>
      <c r="L47" s="1"/>
      <c r="M47" s="35"/>
      <c r="N47" s="35"/>
      <c r="O47" s="35"/>
      <c r="P47" s="35"/>
    </row>
    <row r="48" spans="1:16" s="36" customFormat="1" ht="19.5">
      <c r="A48" s="10" t="s">
        <v>16</v>
      </c>
      <c r="B48" s="10"/>
      <c r="C48" s="136"/>
      <c r="D48" s="136"/>
      <c r="E48" s="136"/>
      <c r="F48" s="136"/>
      <c r="G48" s="136"/>
      <c r="H48" s="202"/>
      <c r="I48" s="204" t="s">
        <v>17</v>
      </c>
      <c r="J48" s="29"/>
      <c r="K48"/>
      <c r="L48" s="1"/>
      <c r="M48" s="35"/>
      <c r="N48" s="35"/>
      <c r="O48" s="35"/>
      <c r="P48" s="35"/>
    </row>
    <row r="49" spans="1:16" s="36" customFormat="1" ht="20.25">
      <c r="A49" s="138"/>
      <c r="B49" s="138"/>
      <c r="C49" s="138"/>
      <c r="D49" s="138"/>
      <c r="E49" s="138"/>
      <c r="F49" s="138"/>
      <c r="G49" s="138"/>
      <c r="H49" s="202"/>
      <c r="I49" s="205" t="s">
        <v>449</v>
      </c>
      <c r="J49" s="29"/>
      <c r="K49"/>
      <c r="L49" s="1"/>
      <c r="M49" s="35"/>
      <c r="N49" s="35"/>
      <c r="O49" s="35"/>
      <c r="P49" s="35"/>
    </row>
    <row r="50" spans="1:16" s="36" customFormat="1" ht="20.25">
      <c r="A50" s="37" t="s">
        <v>18</v>
      </c>
      <c r="B50" s="141"/>
      <c r="C50" s="14"/>
      <c r="D50" s="136"/>
      <c r="E50" s="136"/>
      <c r="F50" s="136"/>
      <c r="G50" s="136"/>
      <c r="H50" s="202"/>
      <c r="I50" s="206" t="s">
        <v>450</v>
      </c>
      <c r="J50" s="29"/>
      <c r="K50"/>
      <c r="L50" s="1"/>
      <c r="M50" s="35"/>
      <c r="N50" s="35"/>
      <c r="O50" s="35"/>
      <c r="P50" s="35"/>
    </row>
    <row r="51" spans="1:16" s="36" customFormat="1" ht="24.75">
      <c r="A51" s="38" t="s">
        <v>20</v>
      </c>
      <c r="B51" s="38" t="s">
        <v>21</v>
      </c>
      <c r="C51" s="16"/>
      <c r="D51" s="17"/>
      <c r="E51" s="17"/>
      <c r="F51" s="17"/>
      <c r="G51" s="17"/>
      <c r="H51" s="207" t="s">
        <v>25</v>
      </c>
      <c r="I51" s="208" t="s">
        <v>36</v>
      </c>
      <c r="J51" s="29"/>
      <c r="K51"/>
      <c r="L51" s="1"/>
      <c r="M51" s="35"/>
      <c r="N51" s="35"/>
      <c r="O51" s="35"/>
      <c r="P51" s="35"/>
    </row>
    <row r="52" spans="1:16" s="36" customFormat="1" ht="24.75">
      <c r="A52" s="38" t="s">
        <v>23</v>
      </c>
      <c r="B52" s="38" t="s">
        <v>24</v>
      </c>
      <c r="C52" s="16"/>
      <c r="D52" s="19"/>
      <c r="E52" s="19"/>
      <c r="F52" s="19"/>
      <c r="G52" s="19"/>
      <c r="H52" s="207" t="s">
        <v>25</v>
      </c>
      <c r="I52" s="209" t="s">
        <v>37</v>
      </c>
      <c r="J52" s="29"/>
      <c r="K52"/>
      <c r="L52" s="1"/>
      <c r="M52" s="35"/>
      <c r="N52" s="35"/>
      <c r="O52" s="35"/>
      <c r="P52" s="35"/>
    </row>
    <row r="53" spans="1:16" s="36" customFormat="1" ht="24.75">
      <c r="A53" s="38" t="s">
        <v>43</v>
      </c>
      <c r="B53" s="38" t="s">
        <v>44</v>
      </c>
      <c r="C53" s="33"/>
      <c r="D53" s="33"/>
      <c r="E53" s="33"/>
      <c r="F53" s="33"/>
      <c r="G53" s="33"/>
      <c r="H53" s="207" t="s">
        <v>25</v>
      </c>
      <c r="I53" s="210" t="s">
        <v>26</v>
      </c>
      <c r="J53" s="29"/>
      <c r="K53"/>
      <c r="L53" s="1"/>
      <c r="M53" s="35"/>
      <c r="N53" s="35"/>
      <c r="O53" s="35"/>
      <c r="P53" s="35"/>
    </row>
    <row r="54" spans="1:16" s="36" customFormat="1" ht="24.75">
      <c r="A54" s="38" t="s">
        <v>45</v>
      </c>
      <c r="B54" s="38" t="s">
        <v>46</v>
      </c>
      <c r="C54" s="138"/>
      <c r="D54" s="14"/>
      <c r="E54" s="22"/>
      <c r="F54" s="22"/>
      <c r="G54" s="22"/>
      <c r="H54" s="207" t="s">
        <v>25</v>
      </c>
      <c r="I54" s="210" t="s">
        <v>27</v>
      </c>
      <c r="J54" s="29"/>
      <c r="K54"/>
      <c r="L54" s="1"/>
      <c r="M54" s="35"/>
      <c r="N54" s="35"/>
      <c r="O54" s="35"/>
      <c r="P54" s="35"/>
    </row>
    <row r="55" spans="1:16" s="36" customFormat="1" ht="24.75">
      <c r="A55" s="38" t="s">
        <v>47</v>
      </c>
      <c r="B55" s="38" t="s">
        <v>48</v>
      </c>
      <c r="C55" s="138"/>
      <c r="D55" s="16"/>
      <c r="E55" s="24"/>
      <c r="F55" s="24"/>
      <c r="G55" s="24"/>
      <c r="H55" s="207" t="s">
        <v>25</v>
      </c>
      <c r="I55" s="210" t="s">
        <v>451</v>
      </c>
      <c r="J55" s="29"/>
      <c r="K55"/>
      <c r="L55" s="1"/>
      <c r="M55" s="35"/>
      <c r="N55" s="35"/>
      <c r="O55" s="35"/>
      <c r="P55" s="35"/>
    </row>
    <row r="56" spans="1:16" ht="24.75">
      <c r="A56" s="1"/>
      <c r="B56" s="1"/>
      <c r="C56" s="1"/>
      <c r="D56" s="14"/>
      <c r="E56" s="14"/>
      <c r="F56" s="14"/>
      <c r="G56" s="14"/>
      <c r="H56" s="207" t="s">
        <v>25</v>
      </c>
      <c r="I56" s="210" t="s">
        <v>452</v>
      </c>
      <c r="M56" s="1"/>
      <c r="N56" s="1"/>
      <c r="O56" s="1"/>
      <c r="P56" s="1"/>
    </row>
    <row r="57" ht="14.25">
      <c r="J57" s="29"/>
    </row>
  </sheetData>
  <sheetProtection/>
  <mergeCells count="106">
    <mergeCell ref="O37:O39"/>
    <mergeCell ref="I40:I42"/>
    <mergeCell ref="J40:J42"/>
    <mergeCell ref="K40:K42"/>
    <mergeCell ref="L40:L42"/>
    <mergeCell ref="M40:M42"/>
    <mergeCell ref="N40:N42"/>
    <mergeCell ref="O40:O42"/>
    <mergeCell ref="I37:I39"/>
    <mergeCell ref="J37:J39"/>
    <mergeCell ref="K37:K39"/>
    <mergeCell ref="L37:L39"/>
    <mergeCell ref="M37:M39"/>
    <mergeCell ref="N37:N39"/>
    <mergeCell ref="O31:O33"/>
    <mergeCell ref="I34:I36"/>
    <mergeCell ref="J34:J36"/>
    <mergeCell ref="K34:K36"/>
    <mergeCell ref="L34:L36"/>
    <mergeCell ref="M34:M36"/>
    <mergeCell ref="N34:N36"/>
    <mergeCell ref="O34:O36"/>
    <mergeCell ref="I31:I33"/>
    <mergeCell ref="J31:J33"/>
    <mergeCell ref="K31:K33"/>
    <mergeCell ref="L31:L33"/>
    <mergeCell ref="M31:M33"/>
    <mergeCell ref="N31:N33"/>
    <mergeCell ref="O25:O27"/>
    <mergeCell ref="I28:I30"/>
    <mergeCell ref="J28:J30"/>
    <mergeCell ref="K28:K30"/>
    <mergeCell ref="L28:L30"/>
    <mergeCell ref="M28:M30"/>
    <mergeCell ref="N28:N30"/>
    <mergeCell ref="O28:O30"/>
    <mergeCell ref="I25:I27"/>
    <mergeCell ref="J25:J27"/>
    <mergeCell ref="K25:K27"/>
    <mergeCell ref="L25:L27"/>
    <mergeCell ref="M25:M27"/>
    <mergeCell ref="N25:N27"/>
    <mergeCell ref="O19:O21"/>
    <mergeCell ref="I22:I24"/>
    <mergeCell ref="J22:J24"/>
    <mergeCell ref="K22:K24"/>
    <mergeCell ref="L22:L24"/>
    <mergeCell ref="M22:M24"/>
    <mergeCell ref="N22:N24"/>
    <mergeCell ref="O22:O24"/>
    <mergeCell ref="I19:I21"/>
    <mergeCell ref="J19:J21"/>
    <mergeCell ref="K19:K21"/>
    <mergeCell ref="L19:L21"/>
    <mergeCell ref="M19:M21"/>
    <mergeCell ref="N19:N21"/>
    <mergeCell ref="O13:O15"/>
    <mergeCell ref="I16:I18"/>
    <mergeCell ref="J16:J18"/>
    <mergeCell ref="K16:K18"/>
    <mergeCell ref="L16:L18"/>
    <mergeCell ref="M16:M18"/>
    <mergeCell ref="N16:N18"/>
    <mergeCell ref="O16:O18"/>
    <mergeCell ref="I13:I15"/>
    <mergeCell ref="J13:J15"/>
    <mergeCell ref="K13:K15"/>
    <mergeCell ref="L13:L15"/>
    <mergeCell ref="M13:M15"/>
    <mergeCell ref="N13:N15"/>
    <mergeCell ref="I43:I45"/>
    <mergeCell ref="J43:J45"/>
    <mergeCell ref="K43:K45"/>
    <mergeCell ref="L43:L45"/>
    <mergeCell ref="M43:M45"/>
    <mergeCell ref="N43:N45"/>
    <mergeCell ref="O43:O4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I10:I12"/>
    <mergeCell ref="J10:J12"/>
    <mergeCell ref="K10:K12"/>
    <mergeCell ref="L10:L12"/>
    <mergeCell ref="M10:M12"/>
    <mergeCell ref="O10:O12"/>
    <mergeCell ref="N10:N12"/>
    <mergeCell ref="O7:O9"/>
    <mergeCell ref="I7:I9"/>
    <mergeCell ref="J7:J9"/>
    <mergeCell ref="K7:K9"/>
    <mergeCell ref="L7:L9"/>
    <mergeCell ref="M7:M9"/>
    <mergeCell ref="N7:N9"/>
  </mergeCells>
  <hyperlinks>
    <hyperlink ref="B51" r:id="rId1" display="https://www.one-line.com/en/vessels "/>
    <hyperlink ref="B52" r:id="rId2" display="https://ecomm.one-line.com/ecom/CUP_HOM_3005.do?sessLocale=en"/>
    <hyperlink ref="B54" r:id="rId3" display="https://vn.one-line.com/standard-page/demurrage-and-detention-free-time-and-charges"/>
    <hyperlink ref="B55" r:id="rId4" display="https://vn.one-line.com/standard-page/local-charges-and-tariff"/>
    <hyperlink ref="I54" r:id="rId5" display="mailto:vn.sgn.exdoc@one-line.com"/>
    <hyperlink ref="I53" r:id="rId6" display="mailto:vn.sgn.ofs.si@one-line.com"/>
  </hyperlinks>
  <printOptions horizontalCentered="1"/>
  <pageMargins left="0" right="0" top="1" bottom="0" header="0" footer="0"/>
  <pageSetup fitToHeight="1" fitToWidth="1" horizontalDpi="600" verticalDpi="600" orientation="landscape" paperSize="9" scale="35" r:id="rId8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showGridLines="0" view="pageBreakPreview" zoomScale="50" zoomScaleNormal="50" zoomScaleSheetLayoutView="50" zoomScalePageLayoutView="0" workbookViewId="0" topLeftCell="A1">
      <pane ySplit="6" topLeftCell="A23" activePane="bottomLeft" state="frozen"/>
      <selection pane="topLeft" activeCell="A1" sqref="A1"/>
      <selection pane="bottomLeft" activeCell="A27" sqref="A27:B30"/>
    </sheetView>
  </sheetViews>
  <sheetFormatPr defaultColWidth="9.140625" defaultRowHeight="15"/>
  <cols>
    <col min="1" max="1" width="39.140625" style="0" customWidth="1"/>
    <col min="2" max="2" width="13.8515625" style="0" customWidth="1"/>
    <col min="3" max="3" width="21.421875" style="0" customWidth="1"/>
    <col min="4" max="4" width="24.57421875" style="0" customWidth="1"/>
    <col min="5" max="8" width="24.7109375" style="0" customWidth="1"/>
    <col min="9" max="9" width="39.28125" style="0" customWidth="1"/>
    <col min="10" max="10" width="16.8515625" style="0" customWidth="1"/>
    <col min="11" max="11" width="21.8515625" style="0" customWidth="1"/>
    <col min="12" max="12" width="31.140625" style="0" customWidth="1"/>
  </cols>
  <sheetData>
    <row r="2" spans="4:11" ht="34.5">
      <c r="D2" s="47" t="s">
        <v>87</v>
      </c>
      <c r="I2" s="168" t="s">
        <v>392</v>
      </c>
      <c r="J2" s="168"/>
      <c r="K2" s="168"/>
    </row>
    <row r="3" spans="1:12" ht="34.5">
      <c r="A3" s="153"/>
      <c r="B3" s="153"/>
      <c r="C3" s="153"/>
      <c r="D3" s="154" t="s">
        <v>88</v>
      </c>
      <c r="E3" s="155"/>
      <c r="F3" s="156"/>
      <c r="G3" s="156"/>
      <c r="H3" s="153"/>
      <c r="I3" s="153"/>
      <c r="J3" s="153"/>
      <c r="K3" s="153"/>
      <c r="L3" s="156"/>
    </row>
    <row r="4" spans="1:12" ht="16.5" thickBot="1">
      <c r="A4" s="157"/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9"/>
    </row>
    <row r="5" spans="1:12" ht="47.25" customHeight="1">
      <c r="A5" s="356" t="s">
        <v>51</v>
      </c>
      <c r="B5" s="358" t="s">
        <v>13</v>
      </c>
      <c r="C5" s="354" t="s">
        <v>0</v>
      </c>
      <c r="D5" s="359" t="s">
        <v>1</v>
      </c>
      <c r="E5" s="355" t="s">
        <v>2</v>
      </c>
      <c r="F5" s="355" t="s">
        <v>3</v>
      </c>
      <c r="G5" s="360" t="s">
        <v>10</v>
      </c>
      <c r="H5" s="354" t="s">
        <v>9</v>
      </c>
      <c r="I5" s="319" t="s">
        <v>4</v>
      </c>
      <c r="J5" s="325" t="s">
        <v>5</v>
      </c>
      <c r="K5" s="309" t="s">
        <v>6</v>
      </c>
      <c r="L5" s="152" t="s">
        <v>52</v>
      </c>
    </row>
    <row r="6" spans="1:12" ht="47.25" customHeight="1" thickBot="1">
      <c r="A6" s="357"/>
      <c r="B6" s="344"/>
      <c r="C6" s="345"/>
      <c r="D6" s="346"/>
      <c r="E6" s="336"/>
      <c r="F6" s="336"/>
      <c r="G6" s="347"/>
      <c r="H6" s="345"/>
      <c r="I6" s="344"/>
      <c r="J6" s="336"/>
      <c r="K6" s="337"/>
      <c r="L6" s="127" t="s">
        <v>53</v>
      </c>
    </row>
    <row r="7" spans="1:12" ht="26.25" customHeight="1">
      <c r="A7" s="70" t="s">
        <v>211</v>
      </c>
      <c r="B7" s="71" t="s">
        <v>259</v>
      </c>
      <c r="C7" s="72">
        <v>43675</v>
      </c>
      <c r="D7" s="73" t="s">
        <v>205</v>
      </c>
      <c r="E7" s="73" t="s">
        <v>206</v>
      </c>
      <c r="F7" s="73" t="s">
        <v>7</v>
      </c>
      <c r="G7" s="74" t="s">
        <v>39</v>
      </c>
      <c r="H7" s="75">
        <v>43677</v>
      </c>
      <c r="I7" s="348" t="s">
        <v>274</v>
      </c>
      <c r="J7" s="348" t="s">
        <v>278</v>
      </c>
      <c r="K7" s="351">
        <v>43685</v>
      </c>
      <c r="L7" s="351">
        <f>K7+8</f>
        <v>43693</v>
      </c>
    </row>
    <row r="8" spans="1:12" ht="26.25" customHeight="1">
      <c r="A8" s="106" t="s">
        <v>171</v>
      </c>
      <c r="B8" s="107" t="s">
        <v>150</v>
      </c>
      <c r="C8" s="108">
        <v>43679</v>
      </c>
      <c r="D8" s="109" t="s">
        <v>305</v>
      </c>
      <c r="E8" s="109" t="s">
        <v>306</v>
      </c>
      <c r="F8" s="109" t="s">
        <v>8</v>
      </c>
      <c r="G8" s="110" t="s">
        <v>62</v>
      </c>
      <c r="H8" s="90">
        <v>43681</v>
      </c>
      <c r="I8" s="349"/>
      <c r="J8" s="349"/>
      <c r="K8" s="352"/>
      <c r="L8" s="352"/>
    </row>
    <row r="9" spans="1:12" ht="26.25" customHeight="1" thickBot="1">
      <c r="A9" s="76" t="s">
        <v>414</v>
      </c>
      <c r="B9" s="77" t="s">
        <v>415</v>
      </c>
      <c r="C9" s="78">
        <v>43680</v>
      </c>
      <c r="D9" s="79" t="s">
        <v>155</v>
      </c>
      <c r="E9" s="79" t="s">
        <v>156</v>
      </c>
      <c r="F9" s="79" t="s">
        <v>7</v>
      </c>
      <c r="G9" s="113" t="s">
        <v>157</v>
      </c>
      <c r="H9" s="81">
        <v>43682</v>
      </c>
      <c r="I9" s="353"/>
      <c r="J9" s="353"/>
      <c r="K9" s="353"/>
      <c r="L9" s="353"/>
    </row>
    <row r="10" spans="1:12" ht="26.25" customHeight="1">
      <c r="A10" s="70" t="s">
        <v>212</v>
      </c>
      <c r="B10" s="71" t="s">
        <v>307</v>
      </c>
      <c r="C10" s="72">
        <v>43682</v>
      </c>
      <c r="D10" s="73" t="s">
        <v>205</v>
      </c>
      <c r="E10" s="73" t="s">
        <v>206</v>
      </c>
      <c r="F10" s="73" t="s">
        <v>7</v>
      </c>
      <c r="G10" s="74" t="s">
        <v>39</v>
      </c>
      <c r="H10" s="75">
        <v>43684</v>
      </c>
      <c r="I10" s="348" t="s">
        <v>276</v>
      </c>
      <c r="J10" s="348" t="s">
        <v>346</v>
      </c>
      <c r="K10" s="351">
        <f>K7+7</f>
        <v>43692</v>
      </c>
      <c r="L10" s="351">
        <f>L7+7</f>
        <v>43700</v>
      </c>
    </row>
    <row r="11" spans="1:12" ht="26.25" customHeight="1">
      <c r="A11" s="106" t="s">
        <v>393</v>
      </c>
      <c r="B11" s="107" t="s">
        <v>34</v>
      </c>
      <c r="C11" s="108">
        <v>43686</v>
      </c>
      <c r="D11" s="109" t="s">
        <v>305</v>
      </c>
      <c r="E11" s="109" t="s">
        <v>306</v>
      </c>
      <c r="F11" s="109" t="s">
        <v>8</v>
      </c>
      <c r="G11" s="110" t="s">
        <v>62</v>
      </c>
      <c r="H11" s="90">
        <v>43688</v>
      </c>
      <c r="I11" s="349"/>
      <c r="J11" s="349"/>
      <c r="K11" s="352"/>
      <c r="L11" s="352"/>
    </row>
    <row r="12" spans="1:12" ht="26.25" customHeight="1" thickBot="1">
      <c r="A12" s="76" t="s">
        <v>69</v>
      </c>
      <c r="B12" s="77" t="s">
        <v>311</v>
      </c>
      <c r="C12" s="78">
        <v>43687</v>
      </c>
      <c r="D12" s="79" t="s">
        <v>155</v>
      </c>
      <c r="E12" s="79" t="s">
        <v>156</v>
      </c>
      <c r="F12" s="79" t="s">
        <v>7</v>
      </c>
      <c r="G12" s="113" t="s">
        <v>157</v>
      </c>
      <c r="H12" s="81">
        <v>43689</v>
      </c>
      <c r="I12" s="353"/>
      <c r="J12" s="353"/>
      <c r="K12" s="353"/>
      <c r="L12" s="353"/>
    </row>
    <row r="13" spans="1:12" ht="26.25" customHeight="1">
      <c r="A13" s="70" t="s">
        <v>213</v>
      </c>
      <c r="B13" s="71" t="s">
        <v>308</v>
      </c>
      <c r="C13" s="72">
        <v>43689</v>
      </c>
      <c r="D13" s="73" t="s">
        <v>205</v>
      </c>
      <c r="E13" s="73" t="s">
        <v>206</v>
      </c>
      <c r="F13" s="73" t="s">
        <v>7</v>
      </c>
      <c r="G13" s="74" t="s">
        <v>39</v>
      </c>
      <c r="H13" s="75">
        <v>43691</v>
      </c>
      <c r="I13" s="348" t="s">
        <v>274</v>
      </c>
      <c r="J13" s="348" t="s">
        <v>344</v>
      </c>
      <c r="K13" s="351">
        <f>K10+7</f>
        <v>43699</v>
      </c>
      <c r="L13" s="351">
        <f>L10+7</f>
        <v>43707</v>
      </c>
    </row>
    <row r="14" spans="1:12" ht="26.25" customHeight="1">
      <c r="A14" s="106" t="s">
        <v>159</v>
      </c>
      <c r="B14" s="107" t="s">
        <v>139</v>
      </c>
      <c r="C14" s="108">
        <v>43693</v>
      </c>
      <c r="D14" s="109" t="s">
        <v>305</v>
      </c>
      <c r="E14" s="109" t="s">
        <v>306</v>
      </c>
      <c r="F14" s="109" t="s">
        <v>8</v>
      </c>
      <c r="G14" s="110" t="s">
        <v>62</v>
      </c>
      <c r="H14" s="90">
        <v>43695</v>
      </c>
      <c r="I14" s="349"/>
      <c r="J14" s="349"/>
      <c r="K14" s="352"/>
      <c r="L14" s="352"/>
    </row>
    <row r="15" spans="1:12" ht="26.25" customHeight="1" thickBot="1">
      <c r="A15" s="76" t="s">
        <v>107</v>
      </c>
      <c r="B15" s="77" t="s">
        <v>151</v>
      </c>
      <c r="C15" s="78">
        <v>43694</v>
      </c>
      <c r="D15" s="79" t="s">
        <v>155</v>
      </c>
      <c r="E15" s="79" t="s">
        <v>156</v>
      </c>
      <c r="F15" s="79" t="s">
        <v>7</v>
      </c>
      <c r="G15" s="113" t="s">
        <v>157</v>
      </c>
      <c r="H15" s="81">
        <v>43696</v>
      </c>
      <c r="I15" s="353"/>
      <c r="J15" s="353"/>
      <c r="K15" s="353"/>
      <c r="L15" s="353"/>
    </row>
    <row r="16" spans="1:12" ht="26.25" customHeight="1">
      <c r="A16" s="70" t="s">
        <v>214</v>
      </c>
      <c r="B16" s="71" t="s">
        <v>173</v>
      </c>
      <c r="C16" s="72">
        <v>43696</v>
      </c>
      <c r="D16" s="73" t="s">
        <v>205</v>
      </c>
      <c r="E16" s="73" t="s">
        <v>206</v>
      </c>
      <c r="F16" s="73" t="s">
        <v>7</v>
      </c>
      <c r="G16" s="74" t="s">
        <v>39</v>
      </c>
      <c r="H16" s="75">
        <v>43698</v>
      </c>
      <c r="I16" s="348" t="s">
        <v>276</v>
      </c>
      <c r="J16" s="348" t="s">
        <v>347</v>
      </c>
      <c r="K16" s="351">
        <f>K13+7</f>
        <v>43706</v>
      </c>
      <c r="L16" s="351">
        <f>L13+7</f>
        <v>43714</v>
      </c>
    </row>
    <row r="17" spans="1:12" ht="26.25" customHeight="1">
      <c r="A17" s="106" t="s">
        <v>202</v>
      </c>
      <c r="B17" s="107" t="s">
        <v>194</v>
      </c>
      <c r="C17" s="108">
        <v>43700</v>
      </c>
      <c r="D17" s="109" t="s">
        <v>305</v>
      </c>
      <c r="E17" s="109" t="s">
        <v>306</v>
      </c>
      <c r="F17" s="109" t="s">
        <v>8</v>
      </c>
      <c r="G17" s="110" t="s">
        <v>62</v>
      </c>
      <c r="H17" s="90">
        <v>43702</v>
      </c>
      <c r="I17" s="349"/>
      <c r="J17" s="349"/>
      <c r="K17" s="352"/>
      <c r="L17" s="352"/>
    </row>
    <row r="18" spans="1:12" ht="26.25" customHeight="1" thickBot="1">
      <c r="A18" s="76" t="s">
        <v>416</v>
      </c>
      <c r="B18" s="77" t="s">
        <v>415</v>
      </c>
      <c r="C18" s="78">
        <v>43701</v>
      </c>
      <c r="D18" s="79" t="s">
        <v>155</v>
      </c>
      <c r="E18" s="79" t="s">
        <v>156</v>
      </c>
      <c r="F18" s="79" t="s">
        <v>7</v>
      </c>
      <c r="G18" s="113" t="s">
        <v>157</v>
      </c>
      <c r="H18" s="81">
        <v>43703</v>
      </c>
      <c r="I18" s="353"/>
      <c r="J18" s="353"/>
      <c r="K18" s="353"/>
      <c r="L18" s="353"/>
    </row>
    <row r="19" spans="1:12" ht="26.25" customHeight="1">
      <c r="A19" s="70" t="s">
        <v>207</v>
      </c>
      <c r="B19" s="71" t="s">
        <v>309</v>
      </c>
      <c r="C19" s="72">
        <v>43703</v>
      </c>
      <c r="D19" s="73" t="s">
        <v>205</v>
      </c>
      <c r="E19" s="73" t="s">
        <v>206</v>
      </c>
      <c r="F19" s="73" t="s">
        <v>7</v>
      </c>
      <c r="G19" s="74" t="s">
        <v>39</v>
      </c>
      <c r="H19" s="75">
        <v>43705</v>
      </c>
      <c r="I19" s="348" t="s">
        <v>274</v>
      </c>
      <c r="J19" s="348" t="s">
        <v>345</v>
      </c>
      <c r="K19" s="351">
        <f>K16+7</f>
        <v>43713</v>
      </c>
      <c r="L19" s="351">
        <f>L16+7</f>
        <v>43721</v>
      </c>
    </row>
    <row r="20" spans="1:12" ht="26.25" customHeight="1">
      <c r="A20" s="106" t="s">
        <v>172</v>
      </c>
      <c r="B20" s="107" t="s">
        <v>34</v>
      </c>
      <c r="C20" s="108">
        <v>43707</v>
      </c>
      <c r="D20" s="109" t="s">
        <v>305</v>
      </c>
      <c r="E20" s="109" t="s">
        <v>306</v>
      </c>
      <c r="F20" s="109" t="s">
        <v>8</v>
      </c>
      <c r="G20" s="110" t="s">
        <v>62</v>
      </c>
      <c r="H20" s="90">
        <v>43709</v>
      </c>
      <c r="I20" s="349"/>
      <c r="J20" s="349"/>
      <c r="K20" s="352"/>
      <c r="L20" s="352"/>
    </row>
    <row r="21" spans="1:12" ht="26.25" customHeight="1" thickBot="1">
      <c r="A21" s="76" t="s">
        <v>176</v>
      </c>
      <c r="B21" s="77" t="s">
        <v>325</v>
      </c>
      <c r="C21" s="78">
        <v>43708</v>
      </c>
      <c r="D21" s="79" t="s">
        <v>155</v>
      </c>
      <c r="E21" s="79" t="s">
        <v>156</v>
      </c>
      <c r="F21" s="79" t="s">
        <v>7</v>
      </c>
      <c r="G21" s="113" t="s">
        <v>157</v>
      </c>
      <c r="H21" s="81">
        <v>43710</v>
      </c>
      <c r="I21" s="353"/>
      <c r="J21" s="353"/>
      <c r="K21" s="353"/>
      <c r="L21" s="353"/>
    </row>
    <row r="22" spans="1:12" ht="26.25" customHeight="1">
      <c r="A22" s="70" t="s">
        <v>257</v>
      </c>
      <c r="B22" s="71" t="s">
        <v>320</v>
      </c>
      <c r="C22" s="72">
        <v>43710</v>
      </c>
      <c r="D22" s="73" t="s">
        <v>205</v>
      </c>
      <c r="E22" s="73" t="s">
        <v>206</v>
      </c>
      <c r="F22" s="73" t="s">
        <v>7</v>
      </c>
      <c r="G22" s="74" t="s">
        <v>39</v>
      </c>
      <c r="H22" s="75">
        <v>43712</v>
      </c>
      <c r="I22" s="348" t="s">
        <v>276</v>
      </c>
      <c r="J22" s="348" t="s">
        <v>348</v>
      </c>
      <c r="K22" s="351">
        <f>K19+7</f>
        <v>43720</v>
      </c>
      <c r="L22" s="351">
        <f>L19+7</f>
        <v>43728</v>
      </c>
    </row>
    <row r="23" spans="1:12" ht="26.25" customHeight="1">
      <c r="A23" s="106" t="s">
        <v>203</v>
      </c>
      <c r="B23" s="107" t="s">
        <v>135</v>
      </c>
      <c r="C23" s="108">
        <v>43714</v>
      </c>
      <c r="D23" s="109" t="s">
        <v>305</v>
      </c>
      <c r="E23" s="109" t="s">
        <v>306</v>
      </c>
      <c r="F23" s="109" t="s">
        <v>8</v>
      </c>
      <c r="G23" s="110" t="s">
        <v>62</v>
      </c>
      <c r="H23" s="90">
        <v>43716</v>
      </c>
      <c r="I23" s="349"/>
      <c r="J23" s="349"/>
      <c r="K23" s="352"/>
      <c r="L23" s="352"/>
    </row>
    <row r="24" spans="1:12" ht="26.25" customHeight="1" thickBot="1">
      <c r="A24" s="76" t="s">
        <v>11</v>
      </c>
      <c r="B24" s="77" t="s">
        <v>324</v>
      </c>
      <c r="C24" s="78">
        <v>43715</v>
      </c>
      <c r="D24" s="79" t="s">
        <v>155</v>
      </c>
      <c r="E24" s="79" t="s">
        <v>156</v>
      </c>
      <c r="F24" s="79" t="s">
        <v>7</v>
      </c>
      <c r="G24" s="113" t="s">
        <v>157</v>
      </c>
      <c r="H24" s="81">
        <v>43717</v>
      </c>
      <c r="I24" s="353"/>
      <c r="J24" s="353"/>
      <c r="K24" s="353"/>
      <c r="L24" s="353"/>
    </row>
    <row r="25" spans="1:12" ht="26.25" customHeight="1">
      <c r="A25" s="70" t="s">
        <v>208</v>
      </c>
      <c r="B25" s="71" t="s">
        <v>160</v>
      </c>
      <c r="C25" s="72">
        <v>43717</v>
      </c>
      <c r="D25" s="73" t="s">
        <v>205</v>
      </c>
      <c r="E25" s="73" t="s">
        <v>206</v>
      </c>
      <c r="F25" s="73" t="s">
        <v>7</v>
      </c>
      <c r="G25" s="74" t="s">
        <v>39</v>
      </c>
      <c r="H25" s="75">
        <v>43719</v>
      </c>
      <c r="I25" s="348" t="s">
        <v>274</v>
      </c>
      <c r="J25" s="348" t="s">
        <v>447</v>
      </c>
      <c r="K25" s="351">
        <f>K22+7</f>
        <v>43727</v>
      </c>
      <c r="L25" s="351">
        <f>L22+7</f>
        <v>43735</v>
      </c>
    </row>
    <row r="26" spans="1:12" ht="26.25" customHeight="1">
      <c r="A26" s="106" t="s">
        <v>196</v>
      </c>
      <c r="B26" s="107"/>
      <c r="C26" s="108">
        <v>43721</v>
      </c>
      <c r="D26" s="109" t="s">
        <v>305</v>
      </c>
      <c r="E26" s="109" t="s">
        <v>306</v>
      </c>
      <c r="F26" s="109" t="s">
        <v>8</v>
      </c>
      <c r="G26" s="110" t="s">
        <v>62</v>
      </c>
      <c r="H26" s="90">
        <v>43723</v>
      </c>
      <c r="I26" s="349"/>
      <c r="J26" s="349"/>
      <c r="K26" s="352"/>
      <c r="L26" s="352"/>
    </row>
    <row r="27" spans="1:12" ht="26.25" customHeight="1" thickBot="1">
      <c r="A27" s="76" t="s">
        <v>453</v>
      </c>
      <c r="B27" s="77" t="s">
        <v>151</v>
      </c>
      <c r="C27" s="78">
        <v>43722</v>
      </c>
      <c r="D27" s="79" t="s">
        <v>155</v>
      </c>
      <c r="E27" s="79" t="s">
        <v>156</v>
      </c>
      <c r="F27" s="79" t="s">
        <v>7</v>
      </c>
      <c r="G27" s="113" t="s">
        <v>157</v>
      </c>
      <c r="H27" s="81">
        <v>43724</v>
      </c>
      <c r="I27" s="353"/>
      <c r="J27" s="353"/>
      <c r="K27" s="353"/>
      <c r="L27" s="353"/>
    </row>
    <row r="28" spans="1:12" ht="26.25" customHeight="1">
      <c r="A28" s="70" t="s">
        <v>215</v>
      </c>
      <c r="B28" s="71" t="s">
        <v>321</v>
      </c>
      <c r="C28" s="72">
        <v>43724</v>
      </c>
      <c r="D28" s="73" t="s">
        <v>205</v>
      </c>
      <c r="E28" s="73" t="s">
        <v>206</v>
      </c>
      <c r="F28" s="73" t="s">
        <v>7</v>
      </c>
      <c r="G28" s="74" t="s">
        <v>39</v>
      </c>
      <c r="H28" s="75">
        <v>43726</v>
      </c>
      <c r="I28" s="348" t="s">
        <v>276</v>
      </c>
      <c r="J28" s="348" t="s">
        <v>445</v>
      </c>
      <c r="K28" s="351">
        <f>K25+7</f>
        <v>43734</v>
      </c>
      <c r="L28" s="351">
        <f>L25+7</f>
        <v>43742</v>
      </c>
    </row>
    <row r="29" spans="1:12" ht="26.25" customHeight="1">
      <c r="A29" s="106" t="s">
        <v>394</v>
      </c>
      <c r="B29" s="107" t="s">
        <v>150</v>
      </c>
      <c r="C29" s="108">
        <v>43728</v>
      </c>
      <c r="D29" s="109" t="s">
        <v>305</v>
      </c>
      <c r="E29" s="109" t="s">
        <v>306</v>
      </c>
      <c r="F29" s="109" t="s">
        <v>8</v>
      </c>
      <c r="G29" s="110" t="s">
        <v>62</v>
      </c>
      <c r="H29" s="90">
        <v>43730</v>
      </c>
      <c r="I29" s="349"/>
      <c r="J29" s="349"/>
      <c r="K29" s="352"/>
      <c r="L29" s="352"/>
    </row>
    <row r="30" spans="1:12" ht="26.25" customHeight="1" thickBot="1">
      <c r="A30" s="76" t="s">
        <v>454</v>
      </c>
      <c r="B30" s="77" t="s">
        <v>349</v>
      </c>
      <c r="C30" s="78">
        <v>43729</v>
      </c>
      <c r="D30" s="79" t="s">
        <v>155</v>
      </c>
      <c r="E30" s="79" t="s">
        <v>156</v>
      </c>
      <c r="F30" s="79" t="s">
        <v>7</v>
      </c>
      <c r="G30" s="113" t="s">
        <v>157</v>
      </c>
      <c r="H30" s="81">
        <v>43731</v>
      </c>
      <c r="I30" s="353"/>
      <c r="J30" s="353"/>
      <c r="K30" s="353"/>
      <c r="L30" s="353"/>
    </row>
    <row r="31" spans="1:12" ht="26.25" customHeight="1">
      <c r="A31" s="70" t="s">
        <v>204</v>
      </c>
      <c r="B31" s="71" t="s">
        <v>258</v>
      </c>
      <c r="C31" s="72">
        <v>43731</v>
      </c>
      <c r="D31" s="73" t="s">
        <v>205</v>
      </c>
      <c r="E31" s="73" t="s">
        <v>206</v>
      </c>
      <c r="F31" s="73" t="s">
        <v>7</v>
      </c>
      <c r="G31" s="74" t="s">
        <v>39</v>
      </c>
      <c r="H31" s="75">
        <v>43733</v>
      </c>
      <c r="I31" s="348" t="s">
        <v>274</v>
      </c>
      <c r="J31" s="348" t="s">
        <v>448</v>
      </c>
      <c r="K31" s="351">
        <f>K28+7</f>
        <v>43741</v>
      </c>
      <c r="L31" s="351">
        <f>L28+7</f>
        <v>43749</v>
      </c>
    </row>
    <row r="32" spans="1:12" ht="26.25" customHeight="1">
      <c r="A32" s="106" t="s">
        <v>216</v>
      </c>
      <c r="B32" s="107" t="s">
        <v>134</v>
      </c>
      <c r="C32" s="108">
        <v>43735</v>
      </c>
      <c r="D32" s="109" t="s">
        <v>305</v>
      </c>
      <c r="E32" s="109" t="s">
        <v>306</v>
      </c>
      <c r="F32" s="109" t="s">
        <v>8</v>
      </c>
      <c r="G32" s="110" t="s">
        <v>62</v>
      </c>
      <c r="H32" s="90">
        <v>43737</v>
      </c>
      <c r="I32" s="349"/>
      <c r="J32" s="349"/>
      <c r="K32" s="352"/>
      <c r="L32" s="352"/>
    </row>
    <row r="33" spans="1:12" ht="26.25" customHeight="1" thickBot="1">
      <c r="A33" s="76" t="s">
        <v>68</v>
      </c>
      <c r="B33" s="77" t="s">
        <v>177</v>
      </c>
      <c r="C33" s="78">
        <v>43736</v>
      </c>
      <c r="D33" s="79" t="s">
        <v>155</v>
      </c>
      <c r="E33" s="79" t="s">
        <v>156</v>
      </c>
      <c r="F33" s="79" t="s">
        <v>7</v>
      </c>
      <c r="G33" s="113" t="s">
        <v>157</v>
      </c>
      <c r="H33" s="81">
        <v>43738</v>
      </c>
      <c r="I33" s="353"/>
      <c r="J33" s="353"/>
      <c r="K33" s="353"/>
      <c r="L33" s="353"/>
    </row>
    <row r="34" spans="1:12" ht="26.25" customHeight="1">
      <c r="A34" s="70" t="s">
        <v>209</v>
      </c>
      <c r="B34" s="71" t="s">
        <v>322</v>
      </c>
      <c r="C34" s="72">
        <v>43738</v>
      </c>
      <c r="D34" s="73" t="s">
        <v>205</v>
      </c>
      <c r="E34" s="73" t="s">
        <v>206</v>
      </c>
      <c r="F34" s="73" t="s">
        <v>7</v>
      </c>
      <c r="G34" s="74" t="s">
        <v>39</v>
      </c>
      <c r="H34" s="75">
        <v>43740</v>
      </c>
      <c r="I34" s="348" t="s">
        <v>276</v>
      </c>
      <c r="J34" s="348" t="s">
        <v>446</v>
      </c>
      <c r="K34" s="351">
        <f>K31+7</f>
        <v>43748</v>
      </c>
      <c r="L34" s="351">
        <f>L31+7</f>
        <v>43756</v>
      </c>
    </row>
    <row r="35" spans="1:12" ht="26.25" customHeight="1">
      <c r="A35" s="106" t="s">
        <v>395</v>
      </c>
      <c r="B35" s="107" t="s">
        <v>272</v>
      </c>
      <c r="C35" s="108">
        <v>43742</v>
      </c>
      <c r="D35" s="109" t="s">
        <v>305</v>
      </c>
      <c r="E35" s="109" t="s">
        <v>306</v>
      </c>
      <c r="F35" s="109" t="s">
        <v>8</v>
      </c>
      <c r="G35" s="110" t="s">
        <v>62</v>
      </c>
      <c r="H35" s="90">
        <v>43744</v>
      </c>
      <c r="I35" s="349"/>
      <c r="J35" s="349"/>
      <c r="K35" s="352"/>
      <c r="L35" s="352"/>
    </row>
    <row r="36" spans="1:12" ht="26.25" customHeight="1" thickBot="1">
      <c r="A36" s="76" t="s">
        <v>40</v>
      </c>
      <c r="B36" s="77" t="s">
        <v>324</v>
      </c>
      <c r="C36" s="78">
        <v>43743</v>
      </c>
      <c r="D36" s="79" t="s">
        <v>155</v>
      </c>
      <c r="E36" s="79" t="s">
        <v>156</v>
      </c>
      <c r="F36" s="79" t="s">
        <v>7</v>
      </c>
      <c r="G36" s="113" t="s">
        <v>157</v>
      </c>
      <c r="H36" s="81">
        <v>43745</v>
      </c>
      <c r="I36" s="350"/>
      <c r="J36" s="350"/>
      <c r="K36" s="350"/>
      <c r="L36" s="350"/>
    </row>
    <row r="39" spans="1:11" ht="19.5">
      <c r="A39" s="10" t="s">
        <v>14</v>
      </c>
      <c r="B39" s="10"/>
      <c r="C39" s="136"/>
      <c r="D39" s="136"/>
      <c r="E39" s="136"/>
      <c r="F39" s="136"/>
      <c r="G39" s="202"/>
      <c r="H39" s="203" t="s">
        <v>15</v>
      </c>
      <c r="I39" s="41" t="s">
        <v>61</v>
      </c>
      <c r="K39" s="11"/>
    </row>
    <row r="40" spans="1:11" ht="19.5">
      <c r="A40" s="10" t="s">
        <v>16</v>
      </c>
      <c r="B40" s="10"/>
      <c r="C40" s="136"/>
      <c r="D40" s="136"/>
      <c r="E40" s="136"/>
      <c r="F40" s="136"/>
      <c r="G40" s="202"/>
      <c r="H40" s="204" t="s">
        <v>17</v>
      </c>
      <c r="I40" s="29"/>
      <c r="K40" s="12"/>
    </row>
    <row r="41" spans="1:11" ht="20.25">
      <c r="A41" s="138"/>
      <c r="B41" s="138"/>
      <c r="C41" s="138"/>
      <c r="D41" s="138"/>
      <c r="E41" s="138"/>
      <c r="F41" s="138"/>
      <c r="G41" s="202"/>
      <c r="H41" s="205" t="s">
        <v>449</v>
      </c>
      <c r="I41" s="29"/>
      <c r="K41" s="15"/>
    </row>
    <row r="42" spans="1:11" ht="20.25">
      <c r="A42" s="37" t="s">
        <v>18</v>
      </c>
      <c r="B42" s="141"/>
      <c r="C42" s="14"/>
      <c r="D42" s="136"/>
      <c r="E42" s="136"/>
      <c r="F42" s="136"/>
      <c r="G42" s="202"/>
      <c r="H42" s="206" t="s">
        <v>450</v>
      </c>
      <c r="I42" s="29"/>
      <c r="K42" s="18"/>
    </row>
    <row r="43" spans="1:11" ht="24.75">
      <c r="A43" s="38" t="s">
        <v>20</v>
      </c>
      <c r="B43" s="38" t="s">
        <v>21</v>
      </c>
      <c r="C43" s="16"/>
      <c r="D43" s="17"/>
      <c r="E43" s="17"/>
      <c r="F43" s="17"/>
      <c r="G43" s="207" t="s">
        <v>25</v>
      </c>
      <c r="H43" s="208" t="s">
        <v>36</v>
      </c>
      <c r="I43" s="29"/>
      <c r="K43" s="1"/>
    </row>
    <row r="44" spans="1:11" ht="24.75">
      <c r="A44" s="38" t="s">
        <v>23</v>
      </c>
      <c r="B44" s="38" t="s">
        <v>24</v>
      </c>
      <c r="C44" s="16"/>
      <c r="D44" s="19"/>
      <c r="E44" s="19"/>
      <c r="F44" s="19"/>
      <c r="G44" s="207" t="s">
        <v>25</v>
      </c>
      <c r="H44" s="209" t="s">
        <v>37</v>
      </c>
      <c r="I44" s="29"/>
      <c r="K44" s="21"/>
    </row>
    <row r="45" spans="1:11" ht="24.75">
      <c r="A45" s="38" t="s">
        <v>43</v>
      </c>
      <c r="B45" s="38" t="s">
        <v>44</v>
      </c>
      <c r="C45" s="33"/>
      <c r="D45" s="33"/>
      <c r="E45" s="33"/>
      <c r="F45" s="33"/>
      <c r="G45" s="207" t="s">
        <v>25</v>
      </c>
      <c r="H45" s="210" t="s">
        <v>26</v>
      </c>
      <c r="I45" s="29"/>
      <c r="K45" s="23"/>
    </row>
    <row r="46" spans="1:11" ht="24.75">
      <c r="A46" s="38" t="s">
        <v>45</v>
      </c>
      <c r="B46" s="38" t="s">
        <v>46</v>
      </c>
      <c r="C46" s="138"/>
      <c r="D46" s="14"/>
      <c r="E46" s="22"/>
      <c r="F46" s="22"/>
      <c r="G46" s="207" t="s">
        <v>25</v>
      </c>
      <c r="H46" s="210" t="s">
        <v>27</v>
      </c>
      <c r="I46" s="29"/>
      <c r="K46" s="25"/>
    </row>
    <row r="47" spans="1:11" ht="24.75">
      <c r="A47" s="38" t="s">
        <v>47</v>
      </c>
      <c r="B47" s="38" t="s">
        <v>48</v>
      </c>
      <c r="C47" s="138"/>
      <c r="D47" s="16"/>
      <c r="E47" s="24"/>
      <c r="F47" s="24"/>
      <c r="G47" s="207" t="s">
        <v>25</v>
      </c>
      <c r="H47" s="210" t="s">
        <v>451</v>
      </c>
      <c r="I47" s="29"/>
      <c r="K47" s="25"/>
    </row>
    <row r="48" spans="7:8" ht="24.75">
      <c r="G48" s="207" t="s">
        <v>25</v>
      </c>
      <c r="H48" s="210" t="s">
        <v>452</v>
      </c>
    </row>
  </sheetData>
  <sheetProtection/>
  <mergeCells count="51">
    <mergeCell ref="I28:I30"/>
    <mergeCell ref="J28:J30"/>
    <mergeCell ref="K28:K30"/>
    <mergeCell ref="L28:L30"/>
    <mergeCell ref="I31:I33"/>
    <mergeCell ref="J31:J33"/>
    <mergeCell ref="K31:K33"/>
    <mergeCell ref="L31:L33"/>
    <mergeCell ref="K5:K6"/>
    <mergeCell ref="K22:K24"/>
    <mergeCell ref="L22:L24"/>
    <mergeCell ref="I25:I27"/>
    <mergeCell ref="J25:J27"/>
    <mergeCell ref="K25:K27"/>
    <mergeCell ref="L25:L27"/>
    <mergeCell ref="I22:I24"/>
    <mergeCell ref="J22:J24"/>
    <mergeCell ref="L19:L21"/>
    <mergeCell ref="L13:L15"/>
    <mergeCell ref="J16:J18"/>
    <mergeCell ref="J19:J21"/>
    <mergeCell ref="J13:J15"/>
    <mergeCell ref="K19:K21"/>
    <mergeCell ref="K13:K15"/>
    <mergeCell ref="K16:K18"/>
    <mergeCell ref="A5:A6"/>
    <mergeCell ref="B5:B6"/>
    <mergeCell ref="C5:C6"/>
    <mergeCell ref="D5:D6"/>
    <mergeCell ref="E5:E6"/>
    <mergeCell ref="G5:G6"/>
    <mergeCell ref="F5:F6"/>
    <mergeCell ref="L7:L9"/>
    <mergeCell ref="L10:L12"/>
    <mergeCell ref="I7:I9"/>
    <mergeCell ref="I10:I12"/>
    <mergeCell ref="J10:J12"/>
    <mergeCell ref="J7:J9"/>
    <mergeCell ref="J5:J6"/>
    <mergeCell ref="K7:K9"/>
    <mergeCell ref="K10:K12"/>
    <mergeCell ref="I34:I36"/>
    <mergeCell ref="J34:J36"/>
    <mergeCell ref="K34:K36"/>
    <mergeCell ref="L34:L36"/>
    <mergeCell ref="I13:I15"/>
    <mergeCell ref="H5:H6"/>
    <mergeCell ref="I5:I6"/>
    <mergeCell ref="I16:I18"/>
    <mergeCell ref="L16:L18"/>
    <mergeCell ref="I19:I21"/>
  </mergeCells>
  <hyperlinks>
    <hyperlink ref="B43" r:id="rId1" display="https://www.one-line.com/en/vessels "/>
    <hyperlink ref="B44" r:id="rId2" display="https://ecomm.one-line.com/ecom/CUP_HOM_3005.do?sessLocale=en"/>
    <hyperlink ref="B46" r:id="rId3" display="https://vn.one-line.com/standard-page/demurrage-and-detention-free-time-and-charges"/>
    <hyperlink ref="B47" r:id="rId4" display="https://vn.one-line.com/standard-page/local-charges-and-tariff"/>
    <hyperlink ref="H46" r:id="rId5" display="mailto:vn.sgn.exdoc@one-line.com"/>
    <hyperlink ref="H45" r:id="rId6" display="mailto:vn.sgn.ofs.si@one-line.com"/>
  </hyperlinks>
  <printOptions horizontalCentered="1"/>
  <pageMargins left="0" right="0" top="0.75" bottom="0" header="0" footer="0"/>
  <pageSetup fitToHeight="1" fitToWidth="1" horizontalDpi="600" verticalDpi="600" orientation="landscape" paperSize="9" scale="42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Ngan</dc:creator>
  <cp:keywords/>
  <dc:description/>
  <cp:lastModifiedBy>Phuoc Lehong</cp:lastModifiedBy>
  <cp:lastPrinted>2019-08-15T01:46:28Z</cp:lastPrinted>
  <dcterms:created xsi:type="dcterms:W3CDTF">2018-03-05T07:20:24Z</dcterms:created>
  <dcterms:modified xsi:type="dcterms:W3CDTF">2019-08-15T08:41:13Z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