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INTRA ASIA SCHEDULE\"/>
    </mc:Choice>
  </mc:AlternateContent>
  <xr:revisionPtr revIDLastSave="0" documentId="13_ncr:1_{D8E68247-FBE5-4A19-8BCE-811FBCA19CC6}" xr6:coauthVersionLast="41" xr6:coauthVersionMax="41" xr10:uidLastSave="{00000000-0000-0000-0000-000000000000}"/>
  <bookViews>
    <workbookView xWindow="-108" yWindow="-108" windowWidth="23256" windowHeight="12576" tabRatio="880" activeTab="1" xr2:uid="{00000000-000D-0000-FFFF-FFFF00000000}"/>
  </bookViews>
  <sheets>
    <sheet name="HOME" sheetId="1" r:id="rId1"/>
    <sheet name="JVH" sheetId="2" r:id="rId2"/>
    <sheet name="JAPAN TRANSI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O6" i="2" l="1"/>
  <c r="O7" i="2" s="1"/>
  <c r="K6" i="2"/>
  <c r="K7" i="2" s="1"/>
  <c r="I6" i="3" l="1"/>
  <c r="I8" i="3" l="1"/>
  <c r="N6" i="3"/>
  <c r="K6" i="3" l="1"/>
  <c r="L6" i="3"/>
  <c r="M6" i="3"/>
  <c r="J6" i="3"/>
  <c r="N8" i="3"/>
  <c r="M8" i="3"/>
  <c r="L8" i="3"/>
  <c r="K8" i="3"/>
  <c r="J8" i="3"/>
  <c r="G6" i="3"/>
  <c r="F8" i="3" l="1"/>
  <c r="C8" i="3" s="1"/>
  <c r="F7" i="2"/>
  <c r="N6" i="2"/>
  <c r="N7" i="2" s="1"/>
  <c r="N8" i="2" s="1"/>
  <c r="N9" i="2" s="1"/>
  <c r="N10" i="2" s="1"/>
  <c r="N11" i="2" s="1"/>
  <c r="N12" i="2" s="1"/>
  <c r="M6" i="2"/>
  <c r="M7" i="2" s="1"/>
  <c r="M8" i="2" s="1"/>
  <c r="M9" i="2" s="1"/>
  <c r="M10" i="2" s="1"/>
  <c r="M11" i="2" s="1"/>
  <c r="M12" i="2" s="1"/>
  <c r="L6" i="2"/>
  <c r="L7" i="2" s="1"/>
  <c r="L8" i="2" s="1"/>
  <c r="L9" i="2" s="1"/>
  <c r="L10" i="2" s="1"/>
  <c r="L11" i="2" s="1"/>
  <c r="L12" i="2" s="1"/>
  <c r="J6" i="2"/>
  <c r="J7" i="2" s="1"/>
  <c r="J8" i="2" s="1"/>
  <c r="J9" i="2" s="1"/>
  <c r="J10" i="2" s="1"/>
  <c r="J11" i="2" s="1"/>
  <c r="J12" i="2" s="1"/>
  <c r="I6" i="2"/>
  <c r="I7" i="2" s="1"/>
  <c r="I8" i="2" s="1"/>
  <c r="I9" i="2" s="1"/>
  <c r="I10" i="2" s="1"/>
  <c r="I11" i="2" s="1"/>
  <c r="I12" i="2" s="1"/>
  <c r="G6" i="2"/>
  <c r="G7" i="2" s="1"/>
  <c r="G8" i="2" s="1"/>
  <c r="G9" i="2" s="1"/>
  <c r="G10" i="2" s="1"/>
  <c r="G11" i="2" s="1"/>
  <c r="G12" i="2" s="1"/>
  <c r="C6" i="2"/>
  <c r="F8" i="2" l="1"/>
  <c r="K8" i="2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J13" i="2"/>
  <c r="J14" i="2" s="1"/>
  <c r="J15" i="2" s="1"/>
  <c r="J16" i="2" s="1"/>
  <c r="J17" i="2" s="1"/>
  <c r="J18" i="2" s="1"/>
  <c r="J19" i="2" s="1"/>
  <c r="N13" i="2"/>
  <c r="N14" i="2" s="1"/>
  <c r="N15" i="2" s="1"/>
  <c r="N16" i="2" s="1"/>
  <c r="N17" i="2" s="1"/>
  <c r="N18" i="2" s="1"/>
  <c r="N19" i="2" s="1"/>
  <c r="G13" i="2"/>
  <c r="G14" i="2" s="1"/>
  <c r="G15" i="2" s="1"/>
  <c r="G16" i="2" s="1"/>
  <c r="G17" i="2" s="1"/>
  <c r="G18" i="2" s="1"/>
  <c r="G19" i="2" s="1"/>
  <c r="L13" i="2"/>
  <c r="L14" i="2" s="1"/>
  <c r="L15" i="2" s="1"/>
  <c r="L16" i="2" s="1"/>
  <c r="L17" i="2" s="1"/>
  <c r="L18" i="2" s="1"/>
  <c r="L19" i="2" s="1"/>
  <c r="I13" i="2"/>
  <c r="I14" i="2" s="1"/>
  <c r="I15" i="2" s="1"/>
  <c r="I16" i="2" s="1"/>
  <c r="I17" i="2" s="1"/>
  <c r="I18" i="2" s="1"/>
  <c r="I19" i="2" s="1"/>
  <c r="M13" i="2"/>
  <c r="M14" i="2" s="1"/>
  <c r="M15" i="2" s="1"/>
  <c r="M16" i="2" s="1"/>
  <c r="M17" i="2" s="1"/>
  <c r="M18" i="2" s="1"/>
  <c r="M19" i="2" s="1"/>
  <c r="C7" i="2"/>
  <c r="F9" i="2"/>
  <c r="C8" i="2"/>
  <c r="H6" i="2"/>
  <c r="H7" i="2" s="1"/>
  <c r="H8" i="2" s="1"/>
  <c r="H9" i="2" s="1"/>
  <c r="H10" i="2" s="1"/>
  <c r="H11" i="2" s="1"/>
  <c r="H12" i="2" s="1"/>
  <c r="G8" i="3"/>
  <c r="F10" i="3"/>
  <c r="H13" i="2" l="1"/>
  <c r="H14" i="2" s="1"/>
  <c r="H15" i="2" s="1"/>
  <c r="H16" i="2" s="1"/>
  <c r="H17" i="2" s="1"/>
  <c r="H18" i="2" s="1"/>
  <c r="H19" i="2" s="1"/>
  <c r="F12" i="3"/>
  <c r="F14" i="3" s="1"/>
  <c r="G10" i="3"/>
  <c r="C10" i="3"/>
  <c r="I10" i="3"/>
  <c r="F10" i="2"/>
  <c r="F11" i="2" s="1"/>
  <c r="F12" i="2" s="1"/>
  <c r="C9" i="2"/>
  <c r="L10" i="3" l="1"/>
  <c r="M10" i="3"/>
  <c r="J10" i="3"/>
  <c r="N10" i="3"/>
  <c r="K10" i="3"/>
  <c r="G14" i="3"/>
  <c r="C14" i="3"/>
  <c r="F16" i="3"/>
  <c r="G12" i="3"/>
  <c r="C12" i="3"/>
  <c r="I12" i="3"/>
  <c r="C10" i="2"/>
  <c r="I14" i="3" l="1"/>
  <c r="M12" i="3"/>
  <c r="J12" i="3"/>
  <c r="N12" i="3"/>
  <c r="K12" i="3"/>
  <c r="L12" i="3"/>
  <c r="C16" i="3"/>
  <c r="F18" i="3"/>
  <c r="G16" i="3"/>
  <c r="F13" i="2"/>
  <c r="F14" i="2" s="1"/>
  <c r="C11" i="2"/>
  <c r="J14" i="3" l="1"/>
  <c r="N14" i="3"/>
  <c r="K14" i="3"/>
  <c r="I16" i="3"/>
  <c r="L14" i="3"/>
  <c r="M14" i="3"/>
  <c r="C18" i="3"/>
  <c r="G18" i="3"/>
  <c r="F20" i="3"/>
  <c r="C12" i="2"/>
  <c r="L16" i="3" l="1"/>
  <c r="M16" i="3"/>
  <c r="J16" i="3"/>
  <c r="N16" i="3"/>
  <c r="K16" i="3"/>
  <c r="I18" i="3"/>
  <c r="G20" i="3"/>
  <c r="C20" i="3"/>
  <c r="F22" i="3"/>
  <c r="C13" i="2"/>
  <c r="I20" i="3" l="1"/>
  <c r="J18" i="3"/>
  <c r="N18" i="3"/>
  <c r="K18" i="3"/>
  <c r="L18" i="3"/>
  <c r="M18" i="3"/>
  <c r="G22" i="3"/>
  <c r="C22" i="3"/>
  <c r="F24" i="3"/>
  <c r="F15" i="2"/>
  <c r="C14" i="2"/>
  <c r="L20" i="3" l="1"/>
  <c r="N20" i="3"/>
  <c r="J20" i="3"/>
  <c r="I22" i="3"/>
  <c r="K20" i="3"/>
  <c r="M20" i="3"/>
  <c r="G24" i="3"/>
  <c r="F26" i="3"/>
  <c r="C24" i="3"/>
  <c r="F16" i="2"/>
  <c r="C15" i="2"/>
  <c r="L22" i="3" l="1"/>
  <c r="M22" i="3"/>
  <c r="N22" i="3"/>
  <c r="J22" i="3"/>
  <c r="I24" i="3"/>
  <c r="K22" i="3"/>
  <c r="G26" i="3"/>
  <c r="C26" i="3"/>
  <c r="F17" i="2"/>
  <c r="C16" i="2"/>
  <c r="L24" i="3" l="1"/>
  <c r="K24" i="3"/>
  <c r="M24" i="3"/>
  <c r="N24" i="3"/>
  <c r="J24" i="3"/>
  <c r="I26" i="3"/>
  <c r="F18" i="2"/>
  <c r="C17" i="2"/>
  <c r="L26" i="3" l="1"/>
  <c r="J26" i="3"/>
  <c r="K26" i="3"/>
  <c r="M26" i="3"/>
  <c r="N26" i="3"/>
  <c r="F19" i="2"/>
  <c r="C19" i="2" s="1"/>
  <c r="C18" i="2"/>
</calcChain>
</file>

<file path=xl/sharedStrings.xml><?xml version="1.0" encoding="utf-8"?>
<sst xmlns="http://schemas.openxmlformats.org/spreadsheetml/2006/main" count="163" uniqueCount="95">
  <si>
    <t>HAIPHONG - JAPAN  / TRANSIT SERVICE (VIA HONGKONG)</t>
  </si>
  <si>
    <t>JVH - DIRECT SERVICE - HAIPHONG TO JAPAN</t>
  </si>
  <si>
    <t>Schedule is subject to changes with/without prior notice.</t>
  </si>
  <si>
    <t>CONTACT US</t>
  </si>
  <si>
    <t>VESSEL NAME</t>
  </si>
  <si>
    <t>VOY</t>
  </si>
  <si>
    <t xml:space="preserve">FEEDER </t>
  </si>
  <si>
    <t>CY CUT 
OFF</t>
  </si>
  <si>
    <t>VNACC CODE</t>
  </si>
  <si>
    <t>ETD</t>
  </si>
  <si>
    <t>CY CUT OFF</t>
  </si>
  <si>
    <t>ETD HPH</t>
  </si>
  <si>
    <t>ETA HKG</t>
  </si>
  <si>
    <t>KAOHSIUNG</t>
  </si>
  <si>
    <t>SERVICE</t>
  </si>
  <si>
    <t>Direct service HPH-JPM (JVH)</t>
  </si>
  <si>
    <t>ETD HKG</t>
  </si>
  <si>
    <t>Ocean Network Express (Vietnam) Co., Ltd - Hanoi Branch</t>
  </si>
  <si>
    <t>Ocean Network Express (Vietnam) Co., Ltd -Haiphong Branch Office</t>
  </si>
  <si>
    <t>KOBE</t>
  </si>
  <si>
    <t xml:space="preserve">KEELUNG </t>
  </si>
  <si>
    <t>NAGOYA</t>
  </si>
  <si>
    <t>YOKOHAMA</t>
  </si>
  <si>
    <t>TOKYO</t>
  </si>
  <si>
    <t>SHIMIZU</t>
  </si>
  <si>
    <t>6Fl, Sun Red River Building</t>
  </si>
  <si>
    <t>Room 720, 7th Floor, TD Business Center</t>
  </si>
  <si>
    <t>Japan Transit Service (Via HKG)</t>
  </si>
  <si>
    <t>HAKATA</t>
  </si>
  <si>
    <t>MOJI</t>
  </si>
  <si>
    <t>23 Phan Chu Trinh Str, Hoan Kiem Dist, Hanoi</t>
  </si>
  <si>
    <t>20A Le Hong Phong Str, Ngo Quyen Dist, Hai Phong City</t>
  </si>
  <si>
    <t>Service HPH MNL</t>
  </si>
  <si>
    <t>Tel #: 84 24 44582600/ Fax # : 84 24 32181928/ 84 24 32181918</t>
  </si>
  <si>
    <t>Tel #:  84 22 53266430 Fax # : 84 22 53556776</t>
  </si>
  <si>
    <t>Service HPH-SIN</t>
  </si>
  <si>
    <t>Website: www.one-line.com</t>
  </si>
  <si>
    <t>Service HPH-S.E.A</t>
  </si>
  <si>
    <t>Customer Service Team (booking &amp; related issue)</t>
  </si>
  <si>
    <t>Service HPH-YTI-HKG</t>
  </si>
  <si>
    <t>VN.HAN.CSVC@one-line.com</t>
  </si>
  <si>
    <t>HAIPHONG</t>
  </si>
  <si>
    <t>Shipping Instruction:</t>
  </si>
  <si>
    <t>vn.han.ofs.si@one-line.com</t>
  </si>
  <si>
    <t>B/L Amendment &amp; related issue</t>
  </si>
  <si>
    <t>vn.han.doc@one-line.com</t>
  </si>
  <si>
    <t>Debit note and payment</t>
  </si>
  <si>
    <t>vn.han.corp.act@one-line.com</t>
  </si>
  <si>
    <t>Intra Asia Sales team</t>
  </si>
  <si>
    <t>Mr.Khanh. Email: khanh.chauquang@one-line.com</t>
  </si>
  <si>
    <t xml:space="preserve">                Mobile: 091 304 4243</t>
  </si>
  <si>
    <t>PEARL RIVER BRIDGE</t>
  </si>
  <si>
    <t>Ms.Thuy.   Email: thuy.vuthu@one-line.com</t>
  </si>
  <si>
    <t xml:space="preserve">                Mobile: 090 473 6655</t>
  </si>
  <si>
    <t>Ms.Dung.  Email: dung.dongoc@one-line.com</t>
  </si>
  <si>
    <t xml:space="preserve">                Mobile: 098 554 7070 </t>
  </si>
  <si>
    <t>VNHPN - 03CCS03</t>
  </si>
  <si>
    <t>VNDVU - 03EES01</t>
  </si>
  <si>
    <t>JSM</t>
  </si>
  <si>
    <t>SI CUT OFF TIME</t>
  </si>
  <si>
    <t>VGM CUT OFF TIME</t>
  </si>
  <si>
    <t>17:00 FRIDAY</t>
  </si>
  <si>
    <t>10: 00 TUE</t>
  </si>
  <si>
    <t>DOC CUT OFF</t>
  </si>
  <si>
    <t>16:00 FRIDAY</t>
  </si>
  <si>
    <t>11:00 FRI</t>
  </si>
  <si>
    <t>12:00 MONDAY</t>
  </si>
  <si>
    <t>10:00 MON</t>
  </si>
  <si>
    <t>Direct service HPH-SHK-HKG-THAI (TVH)</t>
  </si>
  <si>
    <t>SCHEDULE</t>
  </si>
  <si>
    <t>003N</t>
  </si>
  <si>
    <t>004N</t>
  </si>
  <si>
    <t>BIEN DONG NAVIGATOR</t>
  </si>
  <si>
    <t>VINALINES DIAMOND</t>
  </si>
  <si>
    <t>005N</t>
  </si>
  <si>
    <t>006N</t>
  </si>
  <si>
    <t>110N</t>
  </si>
  <si>
    <t>922N</t>
  </si>
  <si>
    <t>923N</t>
  </si>
  <si>
    <t>111N</t>
  </si>
  <si>
    <t>924N</t>
  </si>
  <si>
    <t>925N</t>
  </si>
  <si>
    <t>ST MARY</t>
  </si>
  <si>
    <t>001N</t>
  </si>
  <si>
    <t>002N</t>
  </si>
  <si>
    <t>112N</t>
  </si>
  <si>
    <t>926N</t>
  </si>
  <si>
    <t>927N</t>
  </si>
  <si>
    <t>928N</t>
  </si>
  <si>
    <t>OCEANA</t>
  </si>
  <si>
    <t>NORDMAAS</t>
  </si>
  <si>
    <t>113N</t>
  </si>
  <si>
    <t>114N</t>
  </si>
  <si>
    <t>929N</t>
  </si>
  <si>
    <t>930N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</si>
</sst>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"/>
  </numFmts>
  <fonts count="28" x14ac:knownFonts="1">
    <font>
      <sz val="10"/>
      <color rgb="FF000000"/>
      <name val="Arial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36"/>
      <color rgb="FF3F3F3F"/>
      <name val="Calibri"/>
      <family val="2"/>
    </font>
    <font>
      <sz val="10"/>
      <color rgb="FF000000"/>
      <name val="Calibri"/>
      <family val="2"/>
    </font>
    <font>
      <b/>
      <sz val="10"/>
      <color rgb="FFBD0F72"/>
      <name val="Arial"/>
      <family val="2"/>
    </font>
    <font>
      <sz val="12"/>
      <color rgb="FF3F3F3F"/>
      <name val="Calibri"/>
      <family val="2"/>
    </font>
    <font>
      <b/>
      <sz val="10"/>
      <color rgb="FFCCD3D1"/>
      <name val="Arial"/>
      <family val="2"/>
    </font>
    <font>
      <sz val="22"/>
      <color rgb="FF0000FF"/>
      <name val="Calibri"/>
      <family val="2"/>
    </font>
    <font>
      <b/>
      <sz val="12"/>
      <color rgb="FFBD0F72"/>
      <name val="Arial"/>
      <family val="2"/>
    </font>
    <font>
      <sz val="10"/>
      <color rgb="FFBD0F72"/>
      <name val="Arial"/>
      <family val="2"/>
    </font>
    <font>
      <b/>
      <sz val="16"/>
      <color rgb="FFFFFFFF"/>
      <name val="Calibri"/>
      <family val="2"/>
    </font>
    <font>
      <sz val="10"/>
      <name val="Arial"/>
      <family val="2"/>
    </font>
    <font>
      <b/>
      <sz val="10"/>
      <color rgb="FFFF33CC"/>
      <name val="Arial"/>
      <family val="2"/>
    </font>
    <font>
      <b/>
      <sz val="14"/>
      <name val="Calibri"/>
      <family val="2"/>
    </font>
    <font>
      <u/>
      <sz val="10"/>
      <color rgb="FF0563C1"/>
      <name val="Arial"/>
      <family val="2"/>
    </font>
    <font>
      <b/>
      <u/>
      <sz val="10"/>
      <color rgb="FFBD0F72"/>
      <name val="Arial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sz val="16"/>
      <color rgb="FF800080"/>
      <name val="Calibri"/>
      <family val="2"/>
    </font>
    <font>
      <sz val="16"/>
      <color rgb="FF003300"/>
      <name val="Calibri"/>
      <family val="2"/>
    </font>
    <font>
      <b/>
      <sz val="16"/>
      <color rgb="FF262626"/>
      <name val="Calibri"/>
      <family val="2"/>
    </font>
    <font>
      <sz val="16"/>
      <color rgb="FF262626"/>
      <name val="Calibri"/>
      <family val="2"/>
    </font>
    <font>
      <sz val="10"/>
      <color rgb="FF262626"/>
      <name val="Calibri"/>
      <family val="2"/>
    </font>
    <font>
      <u/>
      <sz val="10"/>
      <color theme="4"/>
      <name val="Arial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164" fontId="8" fillId="0" borderId="0" xfId="0" applyNumberFormat="1" applyFont="1" applyAlignment="1">
      <alignment horizontal="left" vertical="center"/>
    </xf>
    <xf numFmtId="0" fontId="7" fillId="0" borderId="0" xfId="0" applyFont="1"/>
    <xf numFmtId="165" fontId="13" fillId="3" borderId="6" xfId="0" applyNumberFormat="1" applyFont="1" applyFill="1" applyBorder="1" applyAlignment="1">
      <alignment horizontal="center"/>
    </xf>
    <xf numFmtId="0" fontId="15" fillId="0" borderId="0" xfId="0" applyFont="1"/>
    <xf numFmtId="0" fontId="12" fillId="0" borderId="0" xfId="0" applyFont="1" applyAlignment="1">
      <alignment horizontal="left"/>
    </xf>
    <xf numFmtId="0" fontId="16" fillId="2" borderId="1" xfId="0" applyFont="1" applyFill="1" applyBorder="1"/>
    <xf numFmtId="0" fontId="17" fillId="0" borderId="0" xfId="0" applyFont="1"/>
    <xf numFmtId="165" fontId="13" fillId="3" borderId="14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 wrapText="1"/>
    </xf>
    <xf numFmtId="20" fontId="19" fillId="2" borderId="19" xfId="0" applyNumberFormat="1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 wrapText="1"/>
    </xf>
    <xf numFmtId="20" fontId="19" fillId="2" borderId="17" xfId="0" applyNumberFormat="1" applyFont="1" applyFill="1" applyBorder="1" applyAlignment="1">
      <alignment horizontal="center" wrapText="1"/>
    </xf>
    <xf numFmtId="166" fontId="19" fillId="2" borderId="17" xfId="0" applyNumberFormat="1" applyFont="1" applyFill="1" applyBorder="1" applyAlignment="1">
      <alignment horizontal="center"/>
    </xf>
    <xf numFmtId="166" fontId="19" fillId="2" borderId="20" xfId="0" applyNumberFormat="1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166" fontId="19" fillId="2" borderId="21" xfId="0" applyNumberFormat="1" applyFont="1" applyFill="1" applyBorder="1" applyAlignment="1">
      <alignment horizontal="center" wrapText="1"/>
    </xf>
    <xf numFmtId="20" fontId="19" fillId="2" borderId="21" xfId="0" applyNumberFormat="1" applyFont="1" applyFill="1" applyBorder="1" applyAlignment="1">
      <alignment horizontal="center" wrapText="1"/>
    </xf>
    <xf numFmtId="166" fontId="19" fillId="2" borderId="21" xfId="0" applyNumberFormat="1" applyFont="1" applyFill="1" applyBorder="1" applyAlignment="1">
      <alignment horizontal="center"/>
    </xf>
    <xf numFmtId="166" fontId="20" fillId="2" borderId="1" xfId="0" applyNumberFormat="1" applyFont="1" applyFill="1" applyBorder="1"/>
    <xf numFmtId="166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/>
    <xf numFmtId="164" fontId="24" fillId="2" borderId="1" xfId="0" applyNumberFormat="1" applyFont="1" applyFill="1" applyBorder="1"/>
    <xf numFmtId="0" fontId="19" fillId="2" borderId="1" xfId="0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center"/>
    </xf>
    <xf numFmtId="0" fontId="25" fillId="2" borderId="1" xfId="0" applyFont="1" applyFill="1" applyBorder="1"/>
    <xf numFmtId="0" fontId="4" fillId="2" borderId="1" xfId="0" applyFont="1" applyFill="1" applyBorder="1" applyAlignment="1">
      <alignment wrapText="1"/>
    </xf>
    <xf numFmtId="165" fontId="20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4" fillId="2" borderId="24" xfId="0" applyFont="1" applyFill="1" applyBorder="1" applyAlignment="1">
      <alignment horizontal="left" vertical="center"/>
    </xf>
    <xf numFmtId="0" fontId="26" fillId="0" borderId="0" xfId="0" applyFont="1"/>
    <xf numFmtId="0" fontId="18" fillId="0" borderId="2" xfId="0" applyFont="1" applyBorder="1"/>
    <xf numFmtId="166" fontId="19" fillId="2" borderId="25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left"/>
    </xf>
    <xf numFmtId="0" fontId="27" fillId="2" borderId="1" xfId="0" applyFont="1" applyFill="1" applyBorder="1"/>
    <xf numFmtId="0" fontId="19" fillId="2" borderId="1" xfId="0" applyFont="1" applyFill="1" applyBorder="1"/>
    <xf numFmtId="0" fontId="9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left" wrapText="1"/>
    </xf>
    <xf numFmtId="0" fontId="14" fillId="0" borderId="23" xfId="0" applyFont="1" applyBorder="1"/>
    <xf numFmtId="0" fontId="14" fillId="0" borderId="24" xfId="0" applyFont="1" applyBorder="1"/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10" xfId="0" applyFont="1" applyBorder="1"/>
    <xf numFmtId="0" fontId="14" fillId="0" borderId="12" xfId="0" applyFont="1" applyBorder="1"/>
    <xf numFmtId="164" fontId="13" fillId="3" borderId="3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0" fontId="14" fillId="0" borderId="16" xfId="0" applyFont="1" applyBorder="1"/>
    <xf numFmtId="166" fontId="19" fillId="2" borderId="18" xfId="0" applyNumberFormat="1" applyFont="1" applyFill="1" applyBorder="1" applyAlignment="1">
      <alignment horizontal="center" vertical="center"/>
    </xf>
    <xf numFmtId="166" fontId="19" fillId="2" borderId="14" xfId="0" applyNumberFormat="1" applyFont="1" applyFill="1" applyBorder="1" applyAlignment="1">
      <alignment horizontal="center" vertical="center"/>
    </xf>
    <xf numFmtId="166" fontId="19" fillId="2" borderId="26" xfId="0" applyNumberFormat="1" applyFont="1" applyFill="1" applyBorder="1" applyAlignment="1">
      <alignment horizontal="center" vertical="center"/>
    </xf>
    <xf numFmtId="166" fontId="19" fillId="2" borderId="16" xfId="0" applyNumberFormat="1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166" fontId="19" fillId="2" borderId="15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4" fillId="0" borderId="9" xfId="0" applyFont="1" applyBorder="1"/>
    <xf numFmtId="0" fontId="19" fillId="2" borderId="9" xfId="0" applyFont="1" applyFill="1" applyBorder="1" applyAlignment="1">
      <alignment horizontal="center" vertical="center"/>
    </xf>
    <xf numFmtId="166" fontId="19" fillId="2" borderId="18" xfId="0" applyNumberFormat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20" fontId="19" fillId="2" borderId="18" xfId="0" applyNumberFormat="1" applyFont="1" applyFill="1" applyBorder="1" applyAlignment="1">
      <alignment horizontal="center" vertical="center" wrapText="1"/>
    </xf>
    <xf numFmtId="166" fontId="19" fillId="2" borderId="9" xfId="0" applyNumberFormat="1" applyFont="1" applyFill="1" applyBorder="1" applyAlignment="1">
      <alignment horizontal="center" vertical="center" wrapText="1"/>
    </xf>
    <xf numFmtId="0" fontId="14" fillId="0" borderId="14" xfId="0" applyFont="1" applyBorder="1"/>
    <xf numFmtId="0" fontId="19" fillId="2" borderId="14" xfId="0" applyFont="1" applyFill="1" applyBorder="1" applyAlignment="1">
      <alignment horizontal="center" vertical="center" wrapText="1"/>
    </xf>
    <xf numFmtId="0" fontId="14" fillId="0" borderId="15" xfId="0" applyFont="1" applyBorder="1"/>
    <xf numFmtId="20" fontId="19" fillId="2" borderId="9" xfId="0" applyNumberFormat="1" applyFont="1" applyFill="1" applyBorder="1" applyAlignment="1">
      <alignment horizontal="center" vertical="center" wrapText="1"/>
    </xf>
    <xf numFmtId="0" fontId="14" fillId="0" borderId="11" xfId="0" applyFont="1" applyBorder="1"/>
    <xf numFmtId="0" fontId="1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133350</xdr:rowOff>
    </xdr:from>
    <xdr:ext cx="34099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49" name="image1.png">
          <a:extLst>
            <a:ext uri="{FF2B5EF4-FFF2-40B4-BE49-F238E27FC236}">
              <a16:creationId xmlns:a16="http://schemas.microsoft.com/office/drawing/2014/main" id="{3434EEB7-DD94-4C14-B2D7-41A77B6BE4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2</xdr:col>
      <xdr:colOff>815340</xdr:colOff>
      <xdr:row>2</xdr:row>
      <xdr:rowOff>76200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7833194-2386-49ED-8B92-418D233C7EC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1718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doc@one-line.com" TargetMode="External"/><Relationship Id="rId2" Type="http://schemas.openxmlformats.org/officeDocument/2006/relationships/hyperlink" Target="mailto:vn.han.ofs.si@one-line.com" TargetMode="External"/><Relationship Id="rId1" Type="http://schemas.openxmlformats.org/officeDocument/2006/relationships/hyperlink" Target="INTRA%20ASIA%20SCHEDULE.xls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vn.han.corp.act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D0F72"/>
  </sheetPr>
  <dimension ref="A1:Z1000"/>
  <sheetViews>
    <sheetView showGridLines="0" zoomScale="80" zoomScaleNormal="80" workbookViewId="0">
      <selection activeCell="K8" sqref="K8"/>
    </sheetView>
  </sheetViews>
  <sheetFormatPr defaultColWidth="14.44140625" defaultRowHeight="15" customHeight="1" x14ac:dyDescent="0.25"/>
  <cols>
    <col min="1" max="1" width="38.77734375" customWidth="1"/>
    <col min="2" max="2" width="6.77734375" customWidth="1"/>
    <col min="3" max="8" width="9.109375" customWidth="1"/>
    <col min="9" max="9" width="3.77734375" customWidth="1"/>
    <col min="10" max="26" width="9.109375" customWidth="1"/>
  </cols>
  <sheetData>
    <row r="1" spans="1:26" ht="12.75" customHeight="1" x14ac:dyDescent="0.2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4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A7" s="75" t="s">
        <v>69</v>
      </c>
      <c r="B7" s="4"/>
      <c r="C7" s="14" t="s">
        <v>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4"/>
      <c r="U7" s="4"/>
      <c r="V7" s="4"/>
      <c r="W7" s="4"/>
      <c r="X7" s="4"/>
      <c r="Y7" s="4"/>
      <c r="Z7" s="4"/>
    </row>
    <row r="8" spans="1:26" ht="17.25" customHeight="1" x14ac:dyDescent="0.25">
      <c r="A8" s="76"/>
      <c r="B8" s="4"/>
      <c r="C8" s="17" t="s">
        <v>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69" t="s">
        <v>15</v>
      </c>
      <c r="B9" s="19"/>
      <c r="C9" s="17" t="s">
        <v>17</v>
      </c>
      <c r="D9" s="15"/>
      <c r="E9" s="15"/>
      <c r="F9" s="15"/>
      <c r="G9" s="15"/>
      <c r="H9" s="15"/>
      <c r="I9" s="15"/>
      <c r="J9" s="11" t="s">
        <v>18</v>
      </c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</row>
    <row r="10" spans="1:26" ht="20.25" customHeight="1" x14ac:dyDescent="0.25">
      <c r="A10" s="69" t="s">
        <v>68</v>
      </c>
      <c r="B10" s="19"/>
      <c r="C10" s="15" t="s">
        <v>25</v>
      </c>
      <c r="D10" s="15"/>
      <c r="E10" s="15"/>
      <c r="F10" s="15"/>
      <c r="G10" s="15"/>
      <c r="H10" s="15"/>
      <c r="I10" s="17"/>
      <c r="J10" s="20" t="s">
        <v>26</v>
      </c>
      <c r="K10" s="11"/>
      <c r="L10" s="11"/>
      <c r="M10" s="11"/>
      <c r="N10" s="11"/>
      <c r="O10" s="11"/>
      <c r="P10" s="11"/>
      <c r="Q10" s="11"/>
      <c r="R10" s="11"/>
      <c r="S10" s="11"/>
      <c r="T10" s="19"/>
      <c r="U10" s="19"/>
      <c r="V10" s="19"/>
      <c r="W10" s="19"/>
      <c r="X10" s="19"/>
      <c r="Y10" s="19"/>
      <c r="Z10" s="19"/>
    </row>
    <row r="11" spans="1:26" ht="20.25" customHeight="1" x14ac:dyDescent="0.25">
      <c r="A11" s="69" t="s">
        <v>27</v>
      </c>
      <c r="B11" s="19"/>
      <c r="C11" s="15" t="s">
        <v>30</v>
      </c>
      <c r="D11" s="15"/>
      <c r="E11" s="15"/>
      <c r="F11" s="15"/>
      <c r="G11" s="15"/>
      <c r="H11" s="15"/>
      <c r="I11" s="17"/>
      <c r="J11" s="20" t="s">
        <v>31</v>
      </c>
      <c r="K11" s="11"/>
      <c r="L11" s="11"/>
      <c r="M11" s="11"/>
      <c r="N11" s="11"/>
      <c r="O11" s="11"/>
      <c r="P11" s="11"/>
      <c r="Q11" s="11"/>
      <c r="R11" s="11"/>
      <c r="S11" s="11"/>
      <c r="T11" s="19"/>
      <c r="U11" s="19"/>
      <c r="V11" s="19"/>
      <c r="W11" s="19"/>
      <c r="X11" s="19"/>
      <c r="Y11" s="19"/>
      <c r="Z11" s="19"/>
    </row>
    <row r="12" spans="1:26" ht="20.25" customHeight="1" x14ac:dyDescent="0.25">
      <c r="A12" s="24" t="s">
        <v>32</v>
      </c>
      <c r="B12" s="19"/>
      <c r="C12" s="15" t="s">
        <v>33</v>
      </c>
      <c r="D12" s="15"/>
      <c r="E12" s="15"/>
      <c r="F12" s="15"/>
      <c r="G12" s="15"/>
      <c r="H12" s="15"/>
      <c r="I12" s="17"/>
      <c r="J12" s="20" t="s">
        <v>34</v>
      </c>
      <c r="K12" s="20"/>
      <c r="L12" s="11"/>
      <c r="M12" s="11"/>
      <c r="N12" s="11"/>
      <c r="O12" s="11"/>
      <c r="P12" s="11"/>
      <c r="Q12" s="11"/>
      <c r="R12" s="11"/>
      <c r="S12" s="11"/>
      <c r="T12" s="19"/>
      <c r="U12" s="19"/>
      <c r="V12" s="19"/>
      <c r="W12" s="19"/>
      <c r="X12" s="19"/>
      <c r="Y12" s="19"/>
      <c r="Z12" s="19"/>
    </row>
    <row r="13" spans="1:26" ht="20.25" customHeight="1" x14ac:dyDescent="0.25">
      <c r="A13" s="24" t="s">
        <v>35</v>
      </c>
      <c r="B13" s="19"/>
      <c r="C13" s="15" t="s">
        <v>36</v>
      </c>
      <c r="D13" s="15"/>
      <c r="E13" s="15"/>
      <c r="F13" s="15"/>
      <c r="G13" s="15"/>
      <c r="H13" s="15"/>
      <c r="I13" s="17"/>
      <c r="J13" s="20" t="s">
        <v>36</v>
      </c>
      <c r="K13" s="20"/>
      <c r="L13" s="11"/>
      <c r="M13" s="11"/>
      <c r="N13" s="11"/>
      <c r="O13" s="11"/>
      <c r="P13" s="11"/>
      <c r="Q13" s="11"/>
      <c r="R13" s="11"/>
      <c r="S13" s="11"/>
      <c r="T13" s="19"/>
      <c r="U13" s="19"/>
      <c r="V13" s="19"/>
      <c r="W13" s="19"/>
      <c r="X13" s="19"/>
      <c r="Y13" s="19"/>
      <c r="Z13" s="19"/>
    </row>
    <row r="14" spans="1:26" ht="20.25" customHeight="1" x14ac:dyDescent="0.25">
      <c r="A14" s="24" t="s">
        <v>37</v>
      </c>
      <c r="B14" s="19"/>
      <c r="C14" s="17" t="s">
        <v>38</v>
      </c>
      <c r="D14" s="15"/>
      <c r="E14" s="15"/>
      <c r="F14" s="15"/>
      <c r="G14" s="15"/>
      <c r="H14" s="15"/>
      <c r="I14" s="17"/>
      <c r="J14" s="17"/>
      <c r="K14" s="11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</row>
    <row r="15" spans="1:26" ht="20.25" customHeight="1" x14ac:dyDescent="0.25">
      <c r="A15" s="69" t="s">
        <v>39</v>
      </c>
      <c r="B15" s="19"/>
      <c r="C15" s="68" t="s">
        <v>40</v>
      </c>
      <c r="D15" s="15"/>
      <c r="E15" s="15"/>
      <c r="F15" s="15"/>
      <c r="G15" s="15"/>
      <c r="H15" s="15"/>
      <c r="I15" s="17"/>
      <c r="J15" s="15"/>
      <c r="K15" s="11"/>
      <c r="L15" s="20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</row>
    <row r="16" spans="1:26" ht="20.25" customHeight="1" x14ac:dyDescent="0.25">
      <c r="A16" s="24"/>
      <c r="B16" s="19"/>
      <c r="C16" s="17" t="s">
        <v>42</v>
      </c>
      <c r="D16" s="15"/>
      <c r="E16" s="15"/>
      <c r="F16" s="15"/>
      <c r="G16" s="15"/>
      <c r="H16" s="15"/>
      <c r="I16" s="15"/>
      <c r="J16" s="11"/>
      <c r="K16" s="15"/>
      <c r="L16" s="11"/>
      <c r="M16" s="11"/>
      <c r="N16" s="11"/>
      <c r="O16" s="11"/>
      <c r="P16" s="11"/>
      <c r="Q16" s="11"/>
      <c r="R16" s="11"/>
      <c r="S16" s="11"/>
      <c r="T16" s="19"/>
      <c r="U16" s="19"/>
      <c r="V16" s="19"/>
      <c r="W16" s="19"/>
      <c r="X16" s="19"/>
      <c r="Y16" s="19"/>
      <c r="Z16" s="19"/>
    </row>
    <row r="17" spans="1:26" ht="17.25" customHeight="1" x14ac:dyDescent="0.25">
      <c r="A17" s="11"/>
      <c r="B17" s="4"/>
      <c r="C17" s="68" t="s">
        <v>43</v>
      </c>
      <c r="D17" s="15"/>
      <c r="E17" s="15"/>
      <c r="F17" s="15"/>
      <c r="G17" s="15"/>
      <c r="H17" s="15"/>
      <c r="I17" s="15"/>
      <c r="J17" s="20"/>
      <c r="K17" s="15"/>
      <c r="L17" s="11"/>
      <c r="M17" s="11"/>
      <c r="N17" s="11"/>
      <c r="O17" s="11"/>
      <c r="P17" s="11"/>
      <c r="Q17" s="11"/>
      <c r="R17" s="11"/>
      <c r="S17" s="11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11"/>
      <c r="B18" s="4"/>
      <c r="C18" s="17" t="s">
        <v>44</v>
      </c>
      <c r="D18" s="15"/>
      <c r="E18" s="15"/>
      <c r="F18" s="15"/>
      <c r="G18" s="15"/>
      <c r="H18" s="15"/>
      <c r="I18" s="15"/>
      <c r="J18" s="20"/>
      <c r="K18" s="15"/>
      <c r="L18" s="11"/>
      <c r="M18" s="11"/>
      <c r="N18" s="11"/>
      <c r="O18" s="11"/>
      <c r="P18" s="11"/>
      <c r="Q18" s="11"/>
      <c r="R18" s="11"/>
      <c r="S18" s="11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11"/>
      <c r="B19" s="4"/>
      <c r="C19" s="22" t="s">
        <v>45</v>
      </c>
      <c r="D19" s="15"/>
      <c r="E19" s="15"/>
      <c r="F19" s="15"/>
      <c r="G19" s="15"/>
      <c r="H19" s="15"/>
      <c r="I19" s="15"/>
      <c r="J19" s="20"/>
      <c r="K19" s="15"/>
      <c r="L19" s="11"/>
      <c r="M19" s="11"/>
      <c r="N19" s="11"/>
      <c r="O19" s="11"/>
      <c r="P19" s="11"/>
      <c r="Q19" s="11"/>
      <c r="R19" s="11"/>
      <c r="S19" s="11"/>
      <c r="T19" s="4"/>
      <c r="U19" s="4"/>
      <c r="V19" s="4"/>
      <c r="W19" s="4"/>
      <c r="X19" s="4"/>
      <c r="Y19" s="4"/>
      <c r="Z19" s="4"/>
    </row>
    <row r="20" spans="1:26" ht="17.25" customHeight="1" x14ac:dyDescent="0.25">
      <c r="A20" s="1"/>
      <c r="B20" s="4"/>
      <c r="C20" s="17" t="s">
        <v>46</v>
      </c>
      <c r="D20" s="15"/>
      <c r="E20" s="15"/>
      <c r="F20" s="15"/>
      <c r="G20" s="15"/>
      <c r="H20" s="15"/>
      <c r="I20" s="15"/>
      <c r="J20" s="11"/>
      <c r="K20" s="15"/>
      <c r="L20" s="15"/>
      <c r="M20" s="15"/>
      <c r="N20" s="15"/>
      <c r="O20" s="15"/>
      <c r="P20" s="15"/>
      <c r="Q20" s="15"/>
      <c r="R20" s="15"/>
      <c r="S20" s="15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"/>
      <c r="B21" s="4"/>
      <c r="C21" s="22" t="s">
        <v>47</v>
      </c>
      <c r="D21" s="15"/>
      <c r="E21" s="15"/>
      <c r="F21" s="15"/>
      <c r="G21" s="15"/>
      <c r="H21" s="15"/>
      <c r="I21" s="15"/>
      <c r="J21" s="20"/>
      <c r="K21" s="15"/>
      <c r="L21" s="15"/>
      <c r="M21" s="15"/>
      <c r="N21" s="15"/>
      <c r="O21" s="15"/>
      <c r="P21" s="15"/>
      <c r="Q21" s="15"/>
      <c r="R21" s="15"/>
      <c r="S21" s="15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"/>
      <c r="B22" s="4"/>
      <c r="C22" s="1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"/>
      <c r="B23" s="4"/>
      <c r="C23" s="17" t="s">
        <v>48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"/>
      <c r="B24" s="4"/>
      <c r="C24" s="15" t="s">
        <v>49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"/>
      <c r="B25" s="4"/>
      <c r="C25" s="15" t="s">
        <v>50</v>
      </c>
      <c r="D25" s="2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"/>
      <c r="B26" s="4"/>
      <c r="C26" s="15" t="s">
        <v>52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4"/>
      <c r="C27" s="15" t="s">
        <v>53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"/>
      <c r="B28" s="4"/>
      <c r="C28" s="15" t="s">
        <v>54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"/>
      <c r="B29" s="4"/>
      <c r="C29" s="15" t="s">
        <v>55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7:A8"/>
  </mergeCells>
  <hyperlinks>
    <hyperlink ref="A9" location="JVH!A1" display="Direct service HPH-JPM (JVH)" xr:uid="{00000000-0004-0000-0000-000000000000}"/>
    <hyperlink ref="A10" location="TVH!A1" display="Direct service HPH-SHK-THAI (TVH)" xr:uid="{00000000-0004-0000-0000-000001000000}"/>
    <hyperlink ref="A11" r:id="rId1" location="'JAPAN TRANSIT'!A1" xr:uid="{00000000-0004-0000-0000-000002000000}"/>
    <hyperlink ref="A12" location="null!A1" display="Service HPH MNL" xr:uid="{00000000-0004-0000-0000-000003000000}"/>
    <hyperlink ref="A13" location="NVS!A1" display="Service HPH-SIN" xr:uid="{00000000-0004-0000-0000-000004000000}"/>
    <hyperlink ref="A14" location="S.E.ASIA !A1" display="Service HPH-S.E.A" xr:uid="{00000000-0004-0000-0000-000005000000}"/>
    <hyperlink ref="A15" location="YANTIAN HKG!A1" display="Service HPH-YTI-HKG" xr:uid="{00000000-0004-0000-0000-000006000000}"/>
    <hyperlink ref="C17" r:id="rId2" xr:uid="{00000000-0004-0000-0000-000007000000}"/>
    <hyperlink ref="C19" r:id="rId3" xr:uid="{00000000-0004-0000-0000-000008000000}"/>
    <hyperlink ref="C21" r:id="rId4" xr:uid="{00000000-0004-0000-0000-000009000000}"/>
  </hyperlinks>
  <pageMargins left="0.7" right="0.7" top="0.75" bottom="0.75" header="0" footer="0"/>
  <pageSetup paperSize="9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</sheetPr>
  <dimension ref="A1:AE998"/>
  <sheetViews>
    <sheetView tabSelected="1" zoomScale="60" zoomScaleNormal="60" workbookViewId="0">
      <selection activeCell="B12" sqref="B12"/>
    </sheetView>
  </sheetViews>
  <sheetFormatPr defaultColWidth="14.44140625" defaultRowHeight="15" customHeight="1" x14ac:dyDescent="0.25"/>
  <cols>
    <col min="1" max="1" width="27.77734375" customWidth="1"/>
    <col min="2" max="2" width="11" customWidth="1"/>
    <col min="3" max="3" width="14.109375" customWidth="1"/>
    <col min="4" max="4" width="9.109375" customWidth="1"/>
    <col min="5" max="5" width="23.109375" customWidth="1"/>
    <col min="6" max="6" width="21.77734375" customWidth="1"/>
    <col min="7" max="12" width="18.5546875" customWidth="1"/>
    <col min="13" max="13" width="20.5546875" customWidth="1"/>
    <col min="14" max="15" width="18.5546875" customWidth="1"/>
    <col min="16" max="25" width="9.109375" customWidth="1"/>
    <col min="26" max="31" width="8.77734375" customWidth="1"/>
  </cols>
  <sheetData>
    <row r="1" spans="1:31" ht="46.5" customHeight="1" x14ac:dyDescent="0.3">
      <c r="A1" s="2"/>
      <c r="B1" s="3"/>
      <c r="C1" s="3"/>
      <c r="D1" s="3"/>
      <c r="E1" s="5"/>
      <c r="F1" s="3"/>
      <c r="G1" s="3"/>
      <c r="H1" s="6"/>
      <c r="I1" s="6"/>
      <c r="J1" s="6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46.5" customHeight="1" x14ac:dyDescent="0.3">
      <c r="A2" s="5"/>
      <c r="B2" s="7"/>
      <c r="C2" s="9"/>
      <c r="D2" s="10"/>
      <c r="E2" s="10"/>
      <c r="F2" s="9" t="s">
        <v>1</v>
      </c>
      <c r="G2" s="9"/>
      <c r="H2" s="12"/>
      <c r="I2" s="12"/>
      <c r="J2" s="12"/>
      <c r="K2" s="12"/>
      <c r="L2" s="12"/>
      <c r="M2" s="12"/>
      <c r="N2" s="12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46.5" customHeight="1" thickBot="1" x14ac:dyDescent="0.6">
      <c r="A3" s="5"/>
      <c r="B3" s="3"/>
      <c r="C3" s="3"/>
      <c r="D3" s="3"/>
      <c r="E3" s="13"/>
      <c r="F3" s="3"/>
      <c r="G3" s="3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4.75" customHeight="1" x14ac:dyDescent="0.4">
      <c r="A4" s="87" t="s">
        <v>4</v>
      </c>
      <c r="B4" s="87" t="s">
        <v>5</v>
      </c>
      <c r="C4" s="80" t="s">
        <v>7</v>
      </c>
      <c r="D4" s="81"/>
      <c r="E4" s="87" t="s">
        <v>8</v>
      </c>
      <c r="F4" s="18" t="s">
        <v>9</v>
      </c>
      <c r="G4" s="86" t="s">
        <v>13</v>
      </c>
      <c r="H4" s="84" t="s">
        <v>20</v>
      </c>
      <c r="I4" s="84" t="s">
        <v>22</v>
      </c>
      <c r="J4" s="84" t="s">
        <v>23</v>
      </c>
      <c r="K4" s="84" t="s">
        <v>24</v>
      </c>
      <c r="L4" s="84" t="s">
        <v>21</v>
      </c>
      <c r="M4" s="84" t="s">
        <v>19</v>
      </c>
      <c r="N4" s="84" t="s">
        <v>28</v>
      </c>
      <c r="O4" s="88" t="s">
        <v>29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24.75" customHeight="1" thickBot="1" x14ac:dyDescent="0.45">
      <c r="A5" s="85"/>
      <c r="B5" s="85"/>
      <c r="C5" s="82"/>
      <c r="D5" s="83"/>
      <c r="E5" s="85"/>
      <c r="F5" s="23" t="s">
        <v>41</v>
      </c>
      <c r="G5" s="85"/>
      <c r="H5" s="85"/>
      <c r="I5" s="85"/>
      <c r="J5" s="85"/>
      <c r="K5" s="85"/>
      <c r="L5" s="85"/>
      <c r="M5" s="85"/>
      <c r="N5" s="85"/>
      <c r="O5" s="89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ht="28.5" customHeight="1" x14ac:dyDescent="0.4">
      <c r="A6" s="26" t="s">
        <v>89</v>
      </c>
      <c r="B6" s="27" t="s">
        <v>83</v>
      </c>
      <c r="C6" s="28">
        <f t="shared" ref="C6:C19" si="0">F6-1</f>
        <v>43739</v>
      </c>
      <c r="D6" s="29">
        <v>0.625</v>
      </c>
      <c r="E6" s="30" t="s">
        <v>56</v>
      </c>
      <c r="F6" s="31">
        <v>43740</v>
      </c>
      <c r="G6" s="31">
        <f t="shared" ref="G6:H6" si="1">F6+2</f>
        <v>43742</v>
      </c>
      <c r="H6" s="31">
        <f t="shared" si="1"/>
        <v>43744</v>
      </c>
      <c r="I6" s="31">
        <f>F6+6</f>
        <v>43746</v>
      </c>
      <c r="J6" s="31">
        <f>F6+7</f>
        <v>43747</v>
      </c>
      <c r="K6" s="34">
        <f>F6+8</f>
        <v>43748</v>
      </c>
      <c r="L6" s="31">
        <f>F6+9</f>
        <v>43749</v>
      </c>
      <c r="M6" s="31">
        <f>F6+10</f>
        <v>43750</v>
      </c>
      <c r="N6" s="31">
        <f>F6+11</f>
        <v>43751</v>
      </c>
      <c r="O6" s="35">
        <f>F6+11</f>
        <v>43751</v>
      </c>
      <c r="P6" s="7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8.5" customHeight="1" x14ac:dyDescent="0.4">
      <c r="A7" s="26" t="s">
        <v>51</v>
      </c>
      <c r="B7" s="27" t="s">
        <v>76</v>
      </c>
      <c r="C7" s="32">
        <f t="shared" si="0"/>
        <v>43746</v>
      </c>
      <c r="D7" s="33">
        <v>0.625</v>
      </c>
      <c r="E7" s="27" t="s">
        <v>56</v>
      </c>
      <c r="F7" s="34">
        <f t="shared" ref="F7:N7" si="2">F6+7</f>
        <v>43747</v>
      </c>
      <c r="G7" s="34">
        <f t="shared" si="2"/>
        <v>43749</v>
      </c>
      <c r="H7" s="34">
        <f t="shared" si="2"/>
        <v>43751</v>
      </c>
      <c r="I7" s="34">
        <f t="shared" si="2"/>
        <v>43753</v>
      </c>
      <c r="J7" s="34">
        <f t="shared" si="2"/>
        <v>43754</v>
      </c>
      <c r="K7" s="34">
        <f>K6+7</f>
        <v>43755</v>
      </c>
      <c r="L7" s="34">
        <f t="shared" si="2"/>
        <v>43756</v>
      </c>
      <c r="M7" s="34">
        <f t="shared" si="2"/>
        <v>43757</v>
      </c>
      <c r="N7" s="34">
        <f t="shared" si="2"/>
        <v>43758</v>
      </c>
      <c r="O7" s="35">
        <f>O6+7</f>
        <v>43758</v>
      </c>
      <c r="P7" s="74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28.5" customHeight="1" x14ac:dyDescent="0.4">
      <c r="A8" s="26" t="s">
        <v>82</v>
      </c>
      <c r="B8" s="71" t="s">
        <v>70</v>
      </c>
      <c r="C8" s="32">
        <f t="shared" si="0"/>
        <v>43753</v>
      </c>
      <c r="D8" s="33">
        <v>0.625</v>
      </c>
      <c r="E8" s="27" t="s">
        <v>56</v>
      </c>
      <c r="F8" s="34">
        <f t="shared" ref="F8:N8" si="3">F7+7</f>
        <v>43754</v>
      </c>
      <c r="G8" s="34">
        <f t="shared" si="3"/>
        <v>43756</v>
      </c>
      <c r="H8" s="34">
        <f t="shared" si="3"/>
        <v>43758</v>
      </c>
      <c r="I8" s="34">
        <f t="shared" si="3"/>
        <v>43760</v>
      </c>
      <c r="J8" s="34">
        <f t="shared" si="3"/>
        <v>43761</v>
      </c>
      <c r="K8" s="34">
        <f>K7+7</f>
        <v>43762</v>
      </c>
      <c r="L8" s="34">
        <f t="shared" si="3"/>
        <v>43763</v>
      </c>
      <c r="M8" s="34">
        <f t="shared" si="3"/>
        <v>43764</v>
      </c>
      <c r="N8" s="34">
        <f t="shared" si="3"/>
        <v>43765</v>
      </c>
      <c r="O8" s="35">
        <f>O7+7</f>
        <v>43765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8.5" customHeight="1" x14ac:dyDescent="0.4">
      <c r="A9" s="26" t="s">
        <v>90</v>
      </c>
      <c r="B9" s="27" t="s">
        <v>83</v>
      </c>
      <c r="C9" s="32">
        <f t="shared" si="0"/>
        <v>43760</v>
      </c>
      <c r="D9" s="33">
        <v>0.625</v>
      </c>
      <c r="E9" s="27" t="s">
        <v>56</v>
      </c>
      <c r="F9" s="34">
        <f t="shared" ref="F9:O9" si="4">F8+7</f>
        <v>43761</v>
      </c>
      <c r="G9" s="34">
        <f t="shared" si="4"/>
        <v>43763</v>
      </c>
      <c r="H9" s="34">
        <f t="shared" si="4"/>
        <v>43765</v>
      </c>
      <c r="I9" s="34">
        <f t="shared" si="4"/>
        <v>43767</v>
      </c>
      <c r="J9" s="34">
        <f t="shared" si="4"/>
        <v>43768</v>
      </c>
      <c r="K9" s="34">
        <f t="shared" si="4"/>
        <v>43769</v>
      </c>
      <c r="L9" s="34">
        <f t="shared" si="4"/>
        <v>43770</v>
      </c>
      <c r="M9" s="34">
        <f t="shared" si="4"/>
        <v>43771</v>
      </c>
      <c r="N9" s="34">
        <f t="shared" si="4"/>
        <v>43772</v>
      </c>
      <c r="O9" s="35">
        <f t="shared" si="4"/>
        <v>43772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8.5" customHeight="1" x14ac:dyDescent="0.4">
      <c r="A10" s="26" t="s">
        <v>51</v>
      </c>
      <c r="B10" s="27" t="s">
        <v>79</v>
      </c>
      <c r="C10" s="32">
        <f t="shared" si="0"/>
        <v>43767</v>
      </c>
      <c r="D10" s="33">
        <v>0.625</v>
      </c>
      <c r="E10" s="27" t="s">
        <v>56</v>
      </c>
      <c r="F10" s="34">
        <f t="shared" ref="F10:O12" si="5">F9+7</f>
        <v>43768</v>
      </c>
      <c r="G10" s="34">
        <f t="shared" si="5"/>
        <v>43770</v>
      </c>
      <c r="H10" s="34">
        <f t="shared" si="5"/>
        <v>43772</v>
      </c>
      <c r="I10" s="34">
        <f t="shared" si="5"/>
        <v>43774</v>
      </c>
      <c r="J10" s="34">
        <f t="shared" si="5"/>
        <v>43775</v>
      </c>
      <c r="K10" s="34">
        <f t="shared" si="5"/>
        <v>43776</v>
      </c>
      <c r="L10" s="34">
        <f t="shared" si="5"/>
        <v>43777</v>
      </c>
      <c r="M10" s="34">
        <f t="shared" si="5"/>
        <v>43778</v>
      </c>
      <c r="N10" s="34">
        <f t="shared" si="5"/>
        <v>43779</v>
      </c>
      <c r="O10" s="35">
        <f t="shared" si="5"/>
        <v>43779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8.5" customHeight="1" x14ac:dyDescent="0.4">
      <c r="A11" s="26" t="s">
        <v>82</v>
      </c>
      <c r="B11" s="71" t="s">
        <v>71</v>
      </c>
      <c r="C11" s="32">
        <f t="shared" si="0"/>
        <v>43774</v>
      </c>
      <c r="D11" s="33">
        <v>0.625</v>
      </c>
      <c r="E11" s="27" t="s">
        <v>56</v>
      </c>
      <c r="F11" s="34">
        <f t="shared" ref="F11:O11" si="6">F10+7</f>
        <v>43775</v>
      </c>
      <c r="G11" s="34">
        <f t="shared" si="5"/>
        <v>43777</v>
      </c>
      <c r="H11" s="34">
        <f t="shared" si="6"/>
        <v>43779</v>
      </c>
      <c r="I11" s="34">
        <f t="shared" si="6"/>
        <v>43781</v>
      </c>
      <c r="J11" s="34">
        <f t="shared" si="6"/>
        <v>43782</v>
      </c>
      <c r="K11" s="34">
        <f t="shared" si="6"/>
        <v>43783</v>
      </c>
      <c r="L11" s="34">
        <f t="shared" si="6"/>
        <v>43784</v>
      </c>
      <c r="M11" s="34">
        <f t="shared" si="6"/>
        <v>43785</v>
      </c>
      <c r="N11" s="34">
        <f t="shared" si="6"/>
        <v>43786</v>
      </c>
      <c r="O11" s="35">
        <f t="shared" si="6"/>
        <v>43786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28.5" customHeight="1" x14ac:dyDescent="0.4">
      <c r="A12" s="26" t="s">
        <v>90</v>
      </c>
      <c r="B12" s="27" t="s">
        <v>84</v>
      </c>
      <c r="C12" s="32">
        <f t="shared" si="0"/>
        <v>43781</v>
      </c>
      <c r="D12" s="33">
        <v>0.625</v>
      </c>
      <c r="E12" s="27" t="s">
        <v>56</v>
      </c>
      <c r="F12" s="34">
        <f t="shared" ref="F12:O14" si="7">F11+7</f>
        <v>43782</v>
      </c>
      <c r="G12" s="34">
        <f t="shared" si="5"/>
        <v>43784</v>
      </c>
      <c r="H12" s="34">
        <f t="shared" si="7"/>
        <v>43786</v>
      </c>
      <c r="I12" s="34">
        <f t="shared" si="7"/>
        <v>43788</v>
      </c>
      <c r="J12" s="34">
        <f t="shared" si="7"/>
        <v>43789</v>
      </c>
      <c r="K12" s="34">
        <f t="shared" si="7"/>
        <v>43790</v>
      </c>
      <c r="L12" s="34">
        <f t="shared" si="7"/>
        <v>43791</v>
      </c>
      <c r="M12" s="34">
        <f t="shared" si="7"/>
        <v>43792</v>
      </c>
      <c r="N12" s="34">
        <f t="shared" si="7"/>
        <v>43793</v>
      </c>
      <c r="O12" s="35">
        <f t="shared" si="7"/>
        <v>43793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28.5" customHeight="1" x14ac:dyDescent="0.4">
      <c r="A13" s="26" t="s">
        <v>51</v>
      </c>
      <c r="B13" s="27" t="s">
        <v>85</v>
      </c>
      <c r="C13" s="32">
        <f t="shared" si="0"/>
        <v>43788</v>
      </c>
      <c r="D13" s="33">
        <v>0.625</v>
      </c>
      <c r="E13" s="27" t="s">
        <v>56</v>
      </c>
      <c r="F13" s="34">
        <f t="shared" si="7"/>
        <v>43789</v>
      </c>
      <c r="G13" s="34">
        <f t="shared" si="7"/>
        <v>43791</v>
      </c>
      <c r="H13" s="34">
        <f t="shared" si="7"/>
        <v>43793</v>
      </c>
      <c r="I13" s="34">
        <f t="shared" si="7"/>
        <v>43795</v>
      </c>
      <c r="J13" s="34">
        <f t="shared" si="7"/>
        <v>43796</v>
      </c>
      <c r="K13" s="34">
        <f t="shared" si="7"/>
        <v>43797</v>
      </c>
      <c r="L13" s="34">
        <f t="shared" si="7"/>
        <v>43798</v>
      </c>
      <c r="M13" s="34">
        <f t="shared" si="7"/>
        <v>43799</v>
      </c>
      <c r="N13" s="34">
        <f t="shared" si="7"/>
        <v>43800</v>
      </c>
      <c r="O13" s="35">
        <f t="shared" si="7"/>
        <v>43800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28.5" customHeight="1" x14ac:dyDescent="0.4">
      <c r="A14" s="26" t="s">
        <v>82</v>
      </c>
      <c r="B14" s="71" t="s">
        <v>74</v>
      </c>
      <c r="C14" s="32">
        <f t="shared" si="0"/>
        <v>43795</v>
      </c>
      <c r="D14" s="33">
        <v>0.625</v>
      </c>
      <c r="E14" s="27" t="s">
        <v>56</v>
      </c>
      <c r="F14" s="34">
        <f t="shared" si="7"/>
        <v>43796</v>
      </c>
      <c r="G14" s="34">
        <f t="shared" si="7"/>
        <v>43798</v>
      </c>
      <c r="H14" s="34">
        <f t="shared" si="7"/>
        <v>43800</v>
      </c>
      <c r="I14" s="34">
        <f t="shared" si="7"/>
        <v>43802</v>
      </c>
      <c r="J14" s="34">
        <f t="shared" si="7"/>
        <v>43803</v>
      </c>
      <c r="K14" s="34">
        <f t="shared" si="7"/>
        <v>43804</v>
      </c>
      <c r="L14" s="34">
        <f t="shared" si="7"/>
        <v>43805</v>
      </c>
      <c r="M14" s="34">
        <f t="shared" si="7"/>
        <v>43806</v>
      </c>
      <c r="N14" s="34">
        <f t="shared" si="7"/>
        <v>43807</v>
      </c>
      <c r="O14" s="35">
        <f t="shared" si="7"/>
        <v>43807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8.5" customHeight="1" x14ac:dyDescent="0.4">
      <c r="A15" s="26" t="s">
        <v>90</v>
      </c>
      <c r="B15" s="27" t="s">
        <v>70</v>
      </c>
      <c r="C15" s="32">
        <f t="shared" si="0"/>
        <v>43802</v>
      </c>
      <c r="D15" s="33">
        <v>0.625</v>
      </c>
      <c r="E15" s="27" t="s">
        <v>56</v>
      </c>
      <c r="F15" s="34">
        <f t="shared" ref="F15:O15" si="8">F14+7</f>
        <v>43803</v>
      </c>
      <c r="G15" s="34">
        <f t="shared" si="8"/>
        <v>43805</v>
      </c>
      <c r="H15" s="34">
        <f t="shared" si="8"/>
        <v>43807</v>
      </c>
      <c r="I15" s="34">
        <f t="shared" si="8"/>
        <v>43809</v>
      </c>
      <c r="J15" s="34">
        <f t="shared" si="8"/>
        <v>43810</v>
      </c>
      <c r="K15" s="34">
        <f t="shared" si="8"/>
        <v>43811</v>
      </c>
      <c r="L15" s="34">
        <f t="shared" si="8"/>
        <v>43812</v>
      </c>
      <c r="M15" s="34">
        <f t="shared" si="8"/>
        <v>43813</v>
      </c>
      <c r="N15" s="34">
        <f t="shared" si="8"/>
        <v>43814</v>
      </c>
      <c r="O15" s="35">
        <f t="shared" si="8"/>
        <v>43814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8.5" customHeight="1" x14ac:dyDescent="0.4">
      <c r="A16" s="26" t="s">
        <v>51</v>
      </c>
      <c r="B16" s="27" t="s">
        <v>91</v>
      </c>
      <c r="C16" s="32">
        <f t="shared" si="0"/>
        <v>43809</v>
      </c>
      <c r="D16" s="33">
        <v>0.625</v>
      </c>
      <c r="E16" s="27" t="s">
        <v>56</v>
      </c>
      <c r="F16" s="34">
        <f t="shared" ref="F16:O16" si="9">F15+7</f>
        <v>43810</v>
      </c>
      <c r="G16" s="34">
        <f t="shared" si="9"/>
        <v>43812</v>
      </c>
      <c r="H16" s="34">
        <f t="shared" si="9"/>
        <v>43814</v>
      </c>
      <c r="I16" s="34">
        <f t="shared" si="9"/>
        <v>43816</v>
      </c>
      <c r="J16" s="34">
        <f t="shared" si="9"/>
        <v>43817</v>
      </c>
      <c r="K16" s="34">
        <f t="shared" si="9"/>
        <v>43818</v>
      </c>
      <c r="L16" s="34">
        <f t="shared" si="9"/>
        <v>43819</v>
      </c>
      <c r="M16" s="34">
        <f t="shared" si="9"/>
        <v>43820</v>
      </c>
      <c r="N16" s="34">
        <f t="shared" si="9"/>
        <v>43821</v>
      </c>
      <c r="O16" s="35">
        <f t="shared" si="9"/>
        <v>43821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8.5" customHeight="1" x14ac:dyDescent="0.4">
      <c r="A17" s="26" t="s">
        <v>82</v>
      </c>
      <c r="B17" s="71" t="s">
        <v>75</v>
      </c>
      <c r="C17" s="32">
        <f t="shared" si="0"/>
        <v>43816</v>
      </c>
      <c r="D17" s="33">
        <v>0.625</v>
      </c>
      <c r="E17" s="27" t="s">
        <v>56</v>
      </c>
      <c r="F17" s="34">
        <f t="shared" ref="F17:O17" si="10">F16+7</f>
        <v>43817</v>
      </c>
      <c r="G17" s="34">
        <f t="shared" si="10"/>
        <v>43819</v>
      </c>
      <c r="H17" s="34">
        <f t="shared" si="10"/>
        <v>43821</v>
      </c>
      <c r="I17" s="34">
        <f t="shared" si="10"/>
        <v>43823</v>
      </c>
      <c r="J17" s="34">
        <f t="shared" si="10"/>
        <v>43824</v>
      </c>
      <c r="K17" s="34">
        <f t="shared" si="10"/>
        <v>43825</v>
      </c>
      <c r="L17" s="34">
        <f t="shared" si="10"/>
        <v>43826</v>
      </c>
      <c r="M17" s="34">
        <f t="shared" si="10"/>
        <v>43827</v>
      </c>
      <c r="N17" s="34">
        <f t="shared" si="10"/>
        <v>43828</v>
      </c>
      <c r="O17" s="35">
        <f t="shared" si="10"/>
        <v>43828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8.5" customHeight="1" x14ac:dyDescent="0.4">
      <c r="A18" s="26" t="s">
        <v>90</v>
      </c>
      <c r="B18" s="27" t="s">
        <v>71</v>
      </c>
      <c r="C18" s="32">
        <f t="shared" si="0"/>
        <v>43823</v>
      </c>
      <c r="D18" s="33">
        <v>0.625</v>
      </c>
      <c r="E18" s="27" t="s">
        <v>56</v>
      </c>
      <c r="F18" s="34">
        <f t="shared" ref="F18:O18" si="11">F17+7</f>
        <v>43824</v>
      </c>
      <c r="G18" s="34">
        <f t="shared" si="11"/>
        <v>43826</v>
      </c>
      <c r="H18" s="34">
        <f t="shared" si="11"/>
        <v>43828</v>
      </c>
      <c r="I18" s="34">
        <f t="shared" si="11"/>
        <v>43830</v>
      </c>
      <c r="J18" s="34">
        <f t="shared" si="11"/>
        <v>43831</v>
      </c>
      <c r="K18" s="34">
        <f t="shared" si="11"/>
        <v>43832</v>
      </c>
      <c r="L18" s="34">
        <f t="shared" si="11"/>
        <v>43833</v>
      </c>
      <c r="M18" s="34">
        <f t="shared" si="11"/>
        <v>43834</v>
      </c>
      <c r="N18" s="34">
        <f t="shared" si="11"/>
        <v>43835</v>
      </c>
      <c r="O18" s="35">
        <f t="shared" si="11"/>
        <v>43835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8.5" customHeight="1" thickBot="1" x14ac:dyDescent="0.45">
      <c r="A19" s="72" t="s">
        <v>51</v>
      </c>
      <c r="B19" s="36" t="s">
        <v>92</v>
      </c>
      <c r="C19" s="37">
        <f t="shared" si="0"/>
        <v>43830</v>
      </c>
      <c r="D19" s="38">
        <v>0.625</v>
      </c>
      <c r="E19" s="36" t="s">
        <v>56</v>
      </c>
      <c r="F19" s="39">
        <f t="shared" ref="F19:O19" si="12">F18+7</f>
        <v>43831</v>
      </c>
      <c r="G19" s="39">
        <f t="shared" si="12"/>
        <v>43833</v>
      </c>
      <c r="H19" s="39">
        <f t="shared" si="12"/>
        <v>43835</v>
      </c>
      <c r="I19" s="39">
        <f t="shared" si="12"/>
        <v>43837</v>
      </c>
      <c r="J19" s="39">
        <f t="shared" si="12"/>
        <v>43838</v>
      </c>
      <c r="K19" s="39">
        <f t="shared" si="12"/>
        <v>43839</v>
      </c>
      <c r="L19" s="70">
        <f t="shared" si="12"/>
        <v>43840</v>
      </c>
      <c r="M19" s="70">
        <f t="shared" si="12"/>
        <v>43841</v>
      </c>
      <c r="N19" s="70">
        <f t="shared" si="12"/>
        <v>43842</v>
      </c>
      <c r="O19" s="39">
        <f t="shared" si="12"/>
        <v>43842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0.25" customHeight="1" x14ac:dyDescent="0.4">
      <c r="A20" s="40"/>
      <c r="B20" s="41"/>
      <c r="C20" s="42"/>
      <c r="D20" s="42"/>
      <c r="E20" s="43"/>
      <c r="F20" s="44"/>
      <c r="G20" s="44"/>
      <c r="H20" s="45"/>
      <c r="I20" s="45"/>
      <c r="J20" s="45"/>
      <c r="K20" s="45"/>
      <c r="L20" s="45"/>
      <c r="M20" s="45"/>
      <c r="N20" s="45"/>
      <c r="O20" s="4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7" customHeight="1" x14ac:dyDescent="0.4">
      <c r="A21" s="48" t="s">
        <v>59</v>
      </c>
      <c r="B21" s="47"/>
      <c r="C21" s="48"/>
      <c r="D21" s="10"/>
      <c r="E21" s="49" t="s">
        <v>60</v>
      </c>
      <c r="F21" s="48"/>
      <c r="G21" s="48"/>
      <c r="H21" s="46"/>
      <c r="I21" s="46"/>
      <c r="J21" s="46"/>
      <c r="K21" s="46"/>
      <c r="L21" s="46"/>
      <c r="M21" s="46"/>
      <c r="N21" s="46"/>
      <c r="O21" s="4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7" customHeight="1" x14ac:dyDescent="0.4">
      <c r="A22" s="50" t="s">
        <v>61</v>
      </c>
      <c r="B22" s="47"/>
      <c r="C22" s="47"/>
      <c r="D22" s="49"/>
      <c r="E22" s="50" t="s">
        <v>62</v>
      </c>
      <c r="F22" s="49"/>
      <c r="G22" s="49"/>
      <c r="H22" s="51"/>
      <c r="I22" s="51"/>
      <c r="J22" s="51"/>
      <c r="K22" s="51"/>
      <c r="L22" s="51"/>
      <c r="M22" s="51"/>
      <c r="N22" s="52"/>
      <c r="O22" s="4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0" customHeight="1" x14ac:dyDescent="0.4">
      <c r="A23" s="48" t="s">
        <v>63</v>
      </c>
      <c r="B23" s="47"/>
      <c r="C23" s="47"/>
      <c r="D23" s="77"/>
      <c r="E23" s="78"/>
      <c r="F23" s="78"/>
      <c r="G23" s="79"/>
      <c r="H23" s="51"/>
      <c r="I23" s="51"/>
      <c r="J23" s="51"/>
      <c r="K23" s="51"/>
      <c r="L23" s="51"/>
      <c r="M23" s="51"/>
      <c r="N23" s="52"/>
      <c r="O23" s="4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7" customHeight="1" x14ac:dyDescent="0.4">
      <c r="A24" s="67" t="s">
        <v>67</v>
      </c>
      <c r="B24" s="47"/>
      <c r="C24" s="47"/>
      <c r="D24" s="77"/>
      <c r="E24" s="78"/>
      <c r="F24" s="78"/>
      <c r="G24" s="79"/>
      <c r="H24" s="52"/>
      <c r="I24" s="52"/>
      <c r="J24" s="52"/>
      <c r="K24" s="52"/>
      <c r="L24" s="52"/>
      <c r="M24" s="51"/>
      <c r="N24" s="52"/>
      <c r="O24" s="4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27" customHeight="1" x14ac:dyDescent="0.4">
      <c r="A25" s="53"/>
      <c r="B25" s="47"/>
      <c r="C25" s="50"/>
      <c r="D25" s="50"/>
      <c r="E25" s="50"/>
      <c r="F25" s="50"/>
      <c r="G25" s="50"/>
      <c r="H25" s="7"/>
      <c r="I25" s="7"/>
      <c r="J25" s="7"/>
      <c r="K25" s="7"/>
      <c r="L25" s="7"/>
      <c r="M25" s="52"/>
      <c r="N25" s="52"/>
      <c r="O25" s="54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27" customHeight="1" x14ac:dyDescent="0.4">
      <c r="A26" s="49"/>
      <c r="B26" s="73"/>
      <c r="C26" s="50"/>
      <c r="D26" s="50"/>
      <c r="E26" s="50"/>
      <c r="F26" s="50"/>
      <c r="G26" s="50"/>
      <c r="H26" s="53"/>
      <c r="I26" s="53"/>
      <c r="J26" s="53"/>
      <c r="K26" s="53"/>
      <c r="L26" s="53"/>
      <c r="M26" s="52"/>
      <c r="N26" s="52"/>
      <c r="O26" s="54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27" customHeight="1" x14ac:dyDescent="0.4">
      <c r="A27" s="49"/>
      <c r="B27" s="73"/>
      <c r="C27" s="48"/>
      <c r="D27" s="48"/>
      <c r="E27" s="48"/>
      <c r="F27" s="48"/>
      <c r="G27" s="48"/>
      <c r="H27" s="53"/>
      <c r="I27" s="53"/>
      <c r="J27" s="53"/>
      <c r="K27" s="53"/>
      <c r="L27" s="53"/>
      <c r="M27" s="52"/>
      <c r="N27" s="52"/>
      <c r="O27" s="54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27" customHeight="1" x14ac:dyDescent="0.4">
      <c r="A28" s="53"/>
      <c r="B28" s="73"/>
      <c r="C28" s="55"/>
      <c r="D28" s="55"/>
      <c r="E28" s="55"/>
      <c r="F28" s="55"/>
      <c r="G28" s="55"/>
      <c r="H28" s="53"/>
      <c r="I28" s="53"/>
      <c r="J28" s="53"/>
      <c r="K28" s="53"/>
      <c r="L28" s="53"/>
      <c r="M28" s="52"/>
      <c r="N28" s="52"/>
      <c r="O28" s="5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7" customHeight="1" x14ac:dyDescent="0.4">
      <c r="A29" s="50"/>
      <c r="B29" s="47"/>
      <c r="C29" s="48"/>
      <c r="D29" s="48"/>
      <c r="E29" s="48"/>
      <c r="F29" s="48"/>
      <c r="G29" s="48"/>
      <c r="H29" s="53"/>
      <c r="I29" s="53"/>
      <c r="J29" s="53"/>
      <c r="K29" s="53"/>
      <c r="L29" s="53"/>
      <c r="M29" s="52"/>
      <c r="N29" s="52"/>
      <c r="O29" s="5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27" customHeight="1" x14ac:dyDescent="0.4">
      <c r="A30" s="53"/>
      <c r="B30" s="47"/>
      <c r="C30" s="55"/>
      <c r="D30" s="55"/>
      <c r="E30" s="55"/>
      <c r="F30" s="55"/>
      <c r="G30" s="55"/>
      <c r="H30" s="53"/>
      <c r="I30" s="53"/>
      <c r="J30" s="53"/>
      <c r="K30" s="53"/>
      <c r="L30" s="53"/>
      <c r="M30" s="52"/>
      <c r="N30" s="52"/>
      <c r="O30" s="5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 customHeight="1" x14ac:dyDescent="0.3">
      <c r="A31" s="57"/>
      <c r="B31" s="47"/>
      <c r="C31" s="57"/>
      <c r="D31" s="57"/>
      <c r="E31" s="57"/>
      <c r="F31" s="7"/>
      <c r="G31" s="57"/>
      <c r="H31" s="57"/>
      <c r="I31" s="57"/>
      <c r="J31" s="57"/>
      <c r="K31" s="57"/>
      <c r="L31" s="57"/>
      <c r="M31" s="57"/>
      <c r="N31" s="57"/>
      <c r="O31" s="5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1" customHeight="1" x14ac:dyDescent="0.3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:31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:31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:31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:31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:31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:31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:31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:31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1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1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1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:31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:31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:31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:31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:31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:31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1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1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:31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1:31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:31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1:31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1:31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1:31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1:31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1:31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1:31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1:31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1:31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1:31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1:31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1:31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1:31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1:31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1:31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1:31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1:31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1:31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 spans="1:31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 spans="1:31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 spans="1:31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 spans="1:31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 spans="1:31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 spans="1:31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 spans="1:31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 spans="1:31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 spans="1:31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 spans="1:31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 spans="1:31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 spans="1:31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 spans="1:31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1:31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1:31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1:31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 spans="1:31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 spans="1:31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1:31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1:31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1:31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 spans="1:31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 spans="1:31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1:31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 spans="1:31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 spans="1:31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 spans="1:31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 spans="1:31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 spans="1:31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 spans="1:31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 spans="1:31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 spans="1:31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1:31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 spans="1:31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1:31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 spans="1:31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1:31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 spans="1:31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 spans="1:31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 spans="1:31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 spans="1:31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 spans="1:31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 spans="1:31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 spans="1:31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1:31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 spans="1:31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 spans="1:31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 spans="1:31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 spans="1:31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 spans="1:31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 spans="1:31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1:31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1:31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 spans="1:31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 spans="1:31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 spans="1:31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 spans="1:31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 spans="1:31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 spans="1:31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1:31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 spans="1:31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 spans="1:31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1:31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1:31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 spans="1:31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 spans="1:31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 spans="1:31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 spans="1:31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 spans="1:31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 spans="1:31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 spans="1:31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 spans="1:31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 spans="1:31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 spans="1:31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 spans="1:31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 spans="1:31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 spans="1:31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 spans="1:31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 spans="1:31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 spans="1:31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 spans="1:31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 spans="1:31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 spans="1:31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 spans="1:31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 spans="1:31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 spans="1:31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 spans="1:31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 spans="1:31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 spans="1:31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 spans="1:31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 spans="1:31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 spans="1:31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 spans="1:31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 spans="1:31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 spans="1:31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 spans="1:31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 spans="1:31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 spans="1:31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 spans="1:31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 spans="1:31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 spans="1:31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 spans="1:31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 spans="1:31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 spans="1:31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:31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:31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:31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:31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:31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:31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:31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:31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:31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:31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:31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:31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:31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:31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:31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:31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:31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:31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:31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:31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:31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:31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:31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:31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:31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:31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:31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:31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:31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:31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:31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:31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:31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:31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:31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:31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:31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:31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:31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:31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:31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:31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:31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:31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:31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:31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:31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:31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:31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:31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:31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:31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:31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:31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:31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:31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:31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:31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:31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:31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:31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:31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:31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:31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:31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:31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:31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:31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:31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:31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:31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:31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:31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:31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:31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:31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:31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:31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:31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:31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:31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:31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:31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:31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:31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:31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:31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:31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:31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:31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:31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:31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:31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:31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:31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:31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:31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:31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:31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:31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:31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:31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:31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:31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:31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:31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:31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:31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:31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:31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:31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:31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:31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:31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:31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:31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:31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:31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:31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:31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:31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:31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:31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:31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:31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:31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:31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:31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:31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:31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:31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1:31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1:31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1:31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1:31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1:31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1:31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1:31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1:31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1:31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1:31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1:31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1:31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1:31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1:31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1:31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1:31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1:31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1:31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1:31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1:31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1:31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1:31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1:31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1:31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1:31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1:31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1:31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1:31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1:31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1:31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1:31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1:31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1:31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1:31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1:31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1:31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1:31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1:31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1:31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1:31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1:31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1:31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1:31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1:31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1:31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1:31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1:31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1:31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1:31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1:31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1:31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1:31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1:31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1:31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1:31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1:31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1:31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1:31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1:31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1:31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1:31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1:31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1:31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1:31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1:31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1:31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1:31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1:31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1:31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1:31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1:31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1:31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1:31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1:31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1:31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1:31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1:31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1:31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1:31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1:31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1:31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1:31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1:31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1:31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1:31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1:31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1:31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1:31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1:31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1:31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1:31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1:31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1:31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1:31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1:31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1:31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1:31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1:31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1:31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1:31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1:31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1:31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1:31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1:31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1:31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1:31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1:31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1:31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1:31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1:31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1:31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1:31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1:31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1:31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1:31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1:31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1:31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1:31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1:31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1:31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1:31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1:31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1:31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1:31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1:31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1:31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1:31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1:31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1:31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1:31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1:31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1:31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1:31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1:31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1:31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1:31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1:31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1:31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1:31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1:31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1:31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1:31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1:31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1:31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1:31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1:31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1:31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1:31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 spans="1:31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 spans="1:31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 spans="1:31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 spans="1:31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 spans="1:31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 spans="1:31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 spans="1:31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 spans="1:31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 spans="1:31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 spans="1:31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 spans="1:31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 spans="1:31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 spans="1:31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 spans="1:31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 spans="1:31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 spans="1:31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 spans="1:31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1:31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1:31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1:31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 spans="1:31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1:31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1:31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1:31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 spans="1:31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 spans="1:31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 spans="1:31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1:31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1:31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1:31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1:31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1:31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1:31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1:31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1:31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 spans="1:31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 spans="1:31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 spans="1:31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 spans="1:31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 spans="1:31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 spans="1:31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 spans="1:31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 spans="1:31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 spans="1:31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 spans="1:31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 spans="1:31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 spans="1:31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 spans="1:31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 spans="1:31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 spans="1:31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 spans="1:31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 spans="1:31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 spans="1:31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 spans="1:31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 spans="1:31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 spans="1:31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 spans="1:31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 spans="1:31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 spans="1:31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 spans="1:31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 spans="1:31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 spans="1:31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 spans="1:31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 spans="1:31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 spans="1:31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 spans="1:31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 spans="1:31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 spans="1:31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 spans="1:31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 spans="1:31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 spans="1:31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 spans="1:31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 spans="1:31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 spans="1:31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 spans="1:31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 spans="1:31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 spans="1:31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 spans="1:31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 spans="1:31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 spans="1:31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 spans="1:31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 spans="1:31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 spans="1:31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 spans="1:31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 spans="1:31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 spans="1:31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 spans="1:31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 spans="1:31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 spans="1:31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 spans="1:31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 spans="1:31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 spans="1:31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 spans="1:31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 spans="1:31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 spans="1:31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 spans="1:31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 spans="1:31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 spans="1:31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 spans="1:31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 spans="1:31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 spans="1:31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 spans="1:31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 spans="1:31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 spans="1:31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 spans="1:31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 spans="1:31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 spans="1:31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 spans="1:31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 spans="1:31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 spans="1:31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 spans="1:31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 spans="1:31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 spans="1:31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 spans="1:31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 spans="1:31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 spans="1:31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 spans="1:31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 spans="1:31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 spans="1:31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 spans="1:31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 spans="1:31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 spans="1:31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 spans="1:31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 spans="1:31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 spans="1:31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 spans="1:31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 spans="1:31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 spans="1:31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 spans="1:31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 spans="1:31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 spans="1:31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 spans="1:31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 spans="1:31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 spans="1:31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 spans="1:31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 spans="1:31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 spans="1:31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 spans="1:31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 spans="1:31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 spans="1:31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 spans="1:31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 spans="1:31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 spans="1:31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 spans="1:31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 spans="1:31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 spans="1:31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 spans="1:31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 spans="1:31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 spans="1:31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 spans="1:31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 spans="1:31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 spans="1:31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 spans="1:31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 spans="1:31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 spans="1:31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 spans="1:31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 spans="1:31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 spans="1:31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 spans="1:31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 spans="1:31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 spans="1:31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 spans="1:31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 spans="1:31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 spans="1:31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 spans="1:31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 spans="1:31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 spans="1:31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 spans="1:31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 spans="1:31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 spans="1:31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 spans="1:31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 spans="1:31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 spans="1:31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 spans="1:31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 spans="1:31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 spans="1:31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 spans="1:31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 spans="1:31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 spans="1:31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1:31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1:31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 spans="1:31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 spans="1:31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 spans="1:31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 spans="1:31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 spans="1:31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 spans="1:31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 spans="1:31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 spans="1:31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 spans="1:31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 spans="1:31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 spans="1:31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 spans="1:31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 spans="1:31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 spans="1:31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 spans="1:31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 spans="1:31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 spans="1:31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 spans="1:31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 spans="1:31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 spans="1:31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 spans="1:31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 spans="1:31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 spans="1:31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 spans="1:31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 spans="1:31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 spans="1:31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 spans="1:31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1:31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 spans="1:31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 spans="1:31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 spans="1:31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 spans="1:31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 spans="1:31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 spans="1:31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 spans="1:31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</sheetData>
  <mergeCells count="15">
    <mergeCell ref="A4:A5"/>
    <mergeCell ref="B4:B5"/>
    <mergeCell ref="E4:E5"/>
    <mergeCell ref="D23:G23"/>
    <mergeCell ref="O4:O5"/>
    <mergeCell ref="N4:N5"/>
    <mergeCell ref="M4:M5"/>
    <mergeCell ref="L4:L5"/>
    <mergeCell ref="D24:G24"/>
    <mergeCell ref="C4:D5"/>
    <mergeCell ref="K4:K5"/>
    <mergeCell ref="J4:J5"/>
    <mergeCell ref="G4:G5"/>
    <mergeCell ref="I4:I5"/>
    <mergeCell ref="H4:H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</sheetPr>
  <dimension ref="A1:AD998"/>
  <sheetViews>
    <sheetView zoomScale="60" zoomScaleNormal="60" workbookViewId="0">
      <selection activeCell="F8" sqref="F8:F9"/>
    </sheetView>
  </sheetViews>
  <sheetFormatPr defaultColWidth="14.44140625" defaultRowHeight="15" customHeight="1" x14ac:dyDescent="0.25"/>
  <cols>
    <col min="1" max="1" width="31.77734375" customWidth="1"/>
    <col min="2" max="2" width="7.77734375" customWidth="1"/>
    <col min="3" max="4" width="15.77734375" customWidth="1"/>
    <col min="5" max="5" width="23.109375" customWidth="1"/>
    <col min="6" max="6" width="19.5546875" customWidth="1"/>
    <col min="7" max="7" width="18.77734375" customWidth="1"/>
    <col min="8" max="8" width="11.77734375" customWidth="1"/>
    <col min="9" max="9" width="21.77734375" customWidth="1"/>
    <col min="10" max="14" width="20.77734375" customWidth="1"/>
    <col min="15" max="24" width="9.109375" customWidth="1"/>
    <col min="25" max="30" width="8.77734375" customWidth="1"/>
  </cols>
  <sheetData>
    <row r="1" spans="1:30" ht="46.5" customHeight="1" x14ac:dyDescent="0.3">
      <c r="A1" s="2"/>
      <c r="B1" s="3"/>
      <c r="C1" s="3"/>
      <c r="D1" s="3"/>
      <c r="E1" s="5"/>
      <c r="F1" s="5"/>
      <c r="G1" s="5"/>
      <c r="H1" s="5"/>
      <c r="I1" s="8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6.5" customHeight="1" x14ac:dyDescent="0.3">
      <c r="A2" s="5"/>
      <c r="B2" s="7"/>
      <c r="C2" s="9"/>
      <c r="D2" s="9" t="s">
        <v>0</v>
      </c>
      <c r="E2" s="9"/>
      <c r="F2" s="9"/>
      <c r="G2" s="9"/>
      <c r="H2" s="9"/>
      <c r="I2" s="9"/>
      <c r="J2" s="12"/>
      <c r="K2" s="12"/>
      <c r="L2" s="12"/>
      <c r="M2" s="12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6.5" customHeight="1" x14ac:dyDescent="0.55000000000000004">
      <c r="A3" s="5"/>
      <c r="B3" s="3"/>
      <c r="C3" s="3"/>
      <c r="D3" s="3"/>
      <c r="E3" s="13"/>
      <c r="F3" s="13"/>
      <c r="G3" s="13"/>
      <c r="H3" s="13"/>
      <c r="I3" s="8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4.75" customHeight="1" x14ac:dyDescent="0.35">
      <c r="A4" s="87" t="s">
        <v>6</v>
      </c>
      <c r="B4" s="87" t="s">
        <v>5</v>
      </c>
      <c r="C4" s="80" t="s">
        <v>10</v>
      </c>
      <c r="D4" s="81"/>
      <c r="E4" s="87" t="s">
        <v>8</v>
      </c>
      <c r="F4" s="87" t="s">
        <v>11</v>
      </c>
      <c r="G4" s="87" t="s">
        <v>12</v>
      </c>
      <c r="H4" s="87" t="s">
        <v>14</v>
      </c>
      <c r="I4" s="86" t="s">
        <v>16</v>
      </c>
      <c r="J4" s="84" t="s">
        <v>22</v>
      </c>
      <c r="K4" s="84" t="s">
        <v>23</v>
      </c>
      <c r="L4" s="84" t="s">
        <v>24</v>
      </c>
      <c r="M4" s="84" t="s">
        <v>21</v>
      </c>
      <c r="N4" s="88" t="s">
        <v>19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4.75" customHeight="1" x14ac:dyDescent="0.35">
      <c r="A5" s="98"/>
      <c r="B5" s="98"/>
      <c r="C5" s="109"/>
      <c r="D5" s="110"/>
      <c r="E5" s="98"/>
      <c r="F5" s="98"/>
      <c r="G5" s="98"/>
      <c r="H5" s="98"/>
      <c r="I5" s="98"/>
      <c r="J5" s="98"/>
      <c r="K5" s="98"/>
      <c r="L5" s="98"/>
      <c r="M5" s="98"/>
      <c r="N5" s="10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8.5" customHeight="1" x14ac:dyDescent="0.3">
      <c r="A6" s="101" t="s">
        <v>73</v>
      </c>
      <c r="B6" s="96" t="s">
        <v>77</v>
      </c>
      <c r="C6" s="100">
        <f>F6-1</f>
        <v>43743</v>
      </c>
      <c r="D6" s="103">
        <v>0.66666666666666663</v>
      </c>
      <c r="E6" s="96" t="s">
        <v>57</v>
      </c>
      <c r="F6" s="90">
        <v>43744</v>
      </c>
      <c r="G6" s="90">
        <f>F6+2</f>
        <v>43746</v>
      </c>
      <c r="H6" s="96" t="s">
        <v>58</v>
      </c>
      <c r="I6" s="90">
        <f>F6+7</f>
        <v>43751</v>
      </c>
      <c r="J6" s="90">
        <f t="shared" ref="J6" si="0">I6+4</f>
        <v>43755</v>
      </c>
      <c r="K6" s="90">
        <f t="shared" ref="K6" si="1">I6+5</f>
        <v>43756</v>
      </c>
      <c r="L6" s="90">
        <f t="shared" ref="L6" si="2">I6+6</f>
        <v>43757</v>
      </c>
      <c r="M6" s="90">
        <f t="shared" ref="M6" si="3">I6+7</f>
        <v>43758</v>
      </c>
      <c r="N6" s="92">
        <f t="shared" ref="N6" si="4">I6+8</f>
        <v>43759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8.5" customHeight="1" x14ac:dyDescent="0.3">
      <c r="A7" s="102"/>
      <c r="B7" s="99"/>
      <c r="C7" s="104"/>
      <c r="D7" s="108"/>
      <c r="E7" s="99"/>
      <c r="F7" s="94"/>
      <c r="G7" s="94"/>
      <c r="H7" s="99"/>
      <c r="I7" s="98"/>
      <c r="J7" s="94"/>
      <c r="K7" s="94"/>
      <c r="L7" s="94"/>
      <c r="M7" s="94"/>
      <c r="N7" s="95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8.5" customHeight="1" x14ac:dyDescent="0.3">
      <c r="A8" s="96" t="s">
        <v>72</v>
      </c>
      <c r="B8" s="96" t="s">
        <v>86</v>
      </c>
      <c r="C8" s="100">
        <f>F8-1</f>
        <v>43750</v>
      </c>
      <c r="D8" s="103">
        <v>0.66666666666666663</v>
      </c>
      <c r="E8" s="96" t="s">
        <v>57</v>
      </c>
      <c r="F8" s="90">
        <f>F6+7</f>
        <v>43751</v>
      </c>
      <c r="G8" s="90">
        <f>F8+2</f>
        <v>43753</v>
      </c>
      <c r="H8" s="96" t="s">
        <v>58</v>
      </c>
      <c r="I8" s="90">
        <f>I6+7</f>
        <v>43758</v>
      </c>
      <c r="J8" s="90">
        <f>I8+4</f>
        <v>43762</v>
      </c>
      <c r="K8" s="90">
        <f>I8+5</f>
        <v>43763</v>
      </c>
      <c r="L8" s="90">
        <f>I8+6</f>
        <v>43764</v>
      </c>
      <c r="M8" s="90">
        <f>I8+7</f>
        <v>43765</v>
      </c>
      <c r="N8" s="92">
        <f>I8+8</f>
        <v>43766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8.5" customHeight="1" x14ac:dyDescent="0.3">
      <c r="A9" s="99"/>
      <c r="B9" s="99"/>
      <c r="C9" s="98"/>
      <c r="D9" s="98"/>
      <c r="E9" s="98"/>
      <c r="F9" s="98"/>
      <c r="G9" s="98"/>
      <c r="H9" s="99"/>
      <c r="I9" s="98"/>
      <c r="J9" s="94"/>
      <c r="K9" s="94"/>
      <c r="L9" s="94"/>
      <c r="M9" s="94"/>
      <c r="N9" s="9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8.5" customHeight="1" x14ac:dyDescent="0.3">
      <c r="A10" s="101" t="s">
        <v>73</v>
      </c>
      <c r="B10" s="96" t="s">
        <v>78</v>
      </c>
      <c r="C10" s="100">
        <f>F10-1</f>
        <v>43757</v>
      </c>
      <c r="D10" s="103">
        <v>0.66666666666666663</v>
      </c>
      <c r="E10" s="96" t="s">
        <v>57</v>
      </c>
      <c r="F10" s="90">
        <f>F8+7</f>
        <v>43758</v>
      </c>
      <c r="G10" s="90">
        <f>F10+2</f>
        <v>43760</v>
      </c>
      <c r="H10" s="96" t="s">
        <v>58</v>
      </c>
      <c r="I10" s="90">
        <f t="shared" ref="I10" si="5">I8+7</f>
        <v>43765</v>
      </c>
      <c r="J10" s="90">
        <f>I10+4</f>
        <v>43769</v>
      </c>
      <c r="K10" s="90">
        <f>I10+5</f>
        <v>43770</v>
      </c>
      <c r="L10" s="90">
        <f>I10+6</f>
        <v>43771</v>
      </c>
      <c r="M10" s="90">
        <f>I10+7</f>
        <v>43772</v>
      </c>
      <c r="N10" s="92">
        <f>I10+8</f>
        <v>43773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8.5" customHeight="1" x14ac:dyDescent="0.3">
      <c r="A11" s="102"/>
      <c r="B11" s="99"/>
      <c r="C11" s="98"/>
      <c r="D11" s="98"/>
      <c r="E11" s="98"/>
      <c r="F11" s="98"/>
      <c r="G11" s="98"/>
      <c r="H11" s="99"/>
      <c r="I11" s="98"/>
      <c r="J11" s="94"/>
      <c r="K11" s="94"/>
      <c r="L11" s="94"/>
      <c r="M11" s="94"/>
      <c r="N11" s="9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8.5" customHeight="1" x14ac:dyDescent="0.3">
      <c r="A12" s="96" t="s">
        <v>72</v>
      </c>
      <c r="B12" s="96" t="s">
        <v>87</v>
      </c>
      <c r="C12" s="100">
        <f>F12-1</f>
        <v>43764</v>
      </c>
      <c r="D12" s="103">
        <v>0.66666666666666663</v>
      </c>
      <c r="E12" s="96" t="s">
        <v>57</v>
      </c>
      <c r="F12" s="90">
        <f>F10+7</f>
        <v>43765</v>
      </c>
      <c r="G12" s="90">
        <f>F12+2</f>
        <v>43767</v>
      </c>
      <c r="H12" s="96" t="s">
        <v>58</v>
      </c>
      <c r="I12" s="90">
        <f t="shared" ref="I12:I26" si="6">I10+7</f>
        <v>43772</v>
      </c>
      <c r="J12" s="90">
        <f>I12+4</f>
        <v>43776</v>
      </c>
      <c r="K12" s="90">
        <f>I12+5</f>
        <v>43777</v>
      </c>
      <c r="L12" s="90">
        <f>I12+6</f>
        <v>43778</v>
      </c>
      <c r="M12" s="90">
        <f>I12+7</f>
        <v>43779</v>
      </c>
      <c r="N12" s="92">
        <f>I12+8</f>
        <v>43780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8.5" customHeight="1" x14ac:dyDescent="0.3">
      <c r="A13" s="99"/>
      <c r="B13" s="99"/>
      <c r="C13" s="98"/>
      <c r="D13" s="98"/>
      <c r="E13" s="98"/>
      <c r="F13" s="98"/>
      <c r="G13" s="98"/>
      <c r="H13" s="99"/>
      <c r="I13" s="98"/>
      <c r="J13" s="94"/>
      <c r="K13" s="94"/>
      <c r="L13" s="94"/>
      <c r="M13" s="94"/>
      <c r="N13" s="9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8.5" customHeight="1" x14ac:dyDescent="0.3">
      <c r="A14" s="101" t="s">
        <v>73</v>
      </c>
      <c r="B14" s="96" t="s">
        <v>80</v>
      </c>
      <c r="C14" s="100">
        <f>F14-1</f>
        <v>43771</v>
      </c>
      <c r="D14" s="103">
        <v>0.66666666666666663</v>
      </c>
      <c r="E14" s="96" t="s">
        <v>57</v>
      </c>
      <c r="F14" s="90">
        <f t="shared" ref="F14" si="7">F12+7</f>
        <v>43772</v>
      </c>
      <c r="G14" s="90">
        <f t="shared" ref="G14" si="8">F14+2</f>
        <v>43774</v>
      </c>
      <c r="H14" s="96" t="s">
        <v>58</v>
      </c>
      <c r="I14" s="90">
        <f t="shared" si="6"/>
        <v>43779</v>
      </c>
      <c r="J14" s="90">
        <f t="shared" ref="J14" si="9">I14+4</f>
        <v>43783</v>
      </c>
      <c r="K14" s="90">
        <f t="shared" ref="K14" si="10">I14+5</f>
        <v>43784</v>
      </c>
      <c r="L14" s="90">
        <f t="shared" ref="L14" si="11">I14+6</f>
        <v>43785</v>
      </c>
      <c r="M14" s="90">
        <f t="shared" ref="M14" si="12">I14+7</f>
        <v>43786</v>
      </c>
      <c r="N14" s="92">
        <f t="shared" ref="N14" si="13">I14+8</f>
        <v>43787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8.5" customHeight="1" x14ac:dyDescent="0.3">
      <c r="A15" s="102"/>
      <c r="B15" s="99"/>
      <c r="C15" s="98"/>
      <c r="D15" s="98"/>
      <c r="E15" s="98"/>
      <c r="F15" s="98"/>
      <c r="G15" s="98"/>
      <c r="H15" s="99"/>
      <c r="I15" s="98"/>
      <c r="J15" s="94"/>
      <c r="K15" s="94"/>
      <c r="L15" s="94"/>
      <c r="M15" s="94"/>
      <c r="N15" s="9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8.5" customHeight="1" x14ac:dyDescent="0.3">
      <c r="A16" s="101" t="s">
        <v>72</v>
      </c>
      <c r="B16" s="96" t="s">
        <v>88</v>
      </c>
      <c r="C16" s="100">
        <f>F16-1</f>
        <v>43778</v>
      </c>
      <c r="D16" s="103">
        <v>0.66666666666666663</v>
      </c>
      <c r="E16" s="96" t="s">
        <v>57</v>
      </c>
      <c r="F16" s="90">
        <f t="shared" ref="F16" si="14">F14+7</f>
        <v>43779</v>
      </c>
      <c r="G16" s="90">
        <f t="shared" ref="G16" si="15">F16+2</f>
        <v>43781</v>
      </c>
      <c r="H16" s="96" t="s">
        <v>58</v>
      </c>
      <c r="I16" s="90">
        <f t="shared" si="6"/>
        <v>43786</v>
      </c>
      <c r="J16" s="90">
        <f t="shared" ref="J16" si="16">I16+4</f>
        <v>43790</v>
      </c>
      <c r="K16" s="90">
        <f t="shared" ref="K16" si="17">I16+5</f>
        <v>43791</v>
      </c>
      <c r="L16" s="90">
        <f t="shared" ref="L16" si="18">I16+6</f>
        <v>43792</v>
      </c>
      <c r="M16" s="90">
        <f t="shared" ref="M16" si="19">I16+7</f>
        <v>43793</v>
      </c>
      <c r="N16" s="92">
        <f t="shared" ref="N16" si="20">I16+8</f>
        <v>43794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8.5" customHeight="1" x14ac:dyDescent="0.3">
      <c r="A17" s="102"/>
      <c r="B17" s="99"/>
      <c r="C17" s="98"/>
      <c r="D17" s="98"/>
      <c r="E17" s="98"/>
      <c r="F17" s="98"/>
      <c r="G17" s="98"/>
      <c r="H17" s="99"/>
      <c r="I17" s="98"/>
      <c r="J17" s="94"/>
      <c r="K17" s="94"/>
      <c r="L17" s="94"/>
      <c r="M17" s="94"/>
      <c r="N17" s="9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8.5" customHeight="1" x14ac:dyDescent="0.3">
      <c r="A18" s="101" t="s">
        <v>73</v>
      </c>
      <c r="B18" s="96" t="s">
        <v>81</v>
      </c>
      <c r="C18" s="100">
        <f>F18-1</f>
        <v>43785</v>
      </c>
      <c r="D18" s="103">
        <v>0.66666666666666663</v>
      </c>
      <c r="E18" s="96" t="s">
        <v>57</v>
      </c>
      <c r="F18" s="90">
        <f t="shared" ref="F18" si="21">F16+7</f>
        <v>43786</v>
      </c>
      <c r="G18" s="90">
        <f t="shared" ref="G18" si="22">F18+2</f>
        <v>43788</v>
      </c>
      <c r="H18" s="96" t="s">
        <v>58</v>
      </c>
      <c r="I18" s="90">
        <f t="shared" si="6"/>
        <v>43793</v>
      </c>
      <c r="J18" s="90">
        <f t="shared" ref="J18" si="23">I18+4</f>
        <v>43797</v>
      </c>
      <c r="K18" s="90">
        <f t="shared" ref="K18" si="24">I18+5</f>
        <v>43798</v>
      </c>
      <c r="L18" s="90">
        <f t="shared" ref="L18" si="25">I18+6</f>
        <v>43799</v>
      </c>
      <c r="M18" s="90">
        <f t="shared" ref="M18" si="26">I18+7</f>
        <v>43800</v>
      </c>
      <c r="N18" s="92">
        <f t="shared" ref="N18" si="27">I18+8</f>
        <v>43801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8.5" customHeight="1" x14ac:dyDescent="0.3">
      <c r="A19" s="102"/>
      <c r="B19" s="99"/>
      <c r="C19" s="98"/>
      <c r="D19" s="98"/>
      <c r="E19" s="98"/>
      <c r="F19" s="98"/>
      <c r="G19" s="98"/>
      <c r="H19" s="99"/>
      <c r="I19" s="98"/>
      <c r="J19" s="94"/>
      <c r="K19" s="94"/>
      <c r="L19" s="94"/>
      <c r="M19" s="94"/>
      <c r="N19" s="9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8.5" customHeight="1" x14ac:dyDescent="0.3">
      <c r="A20" s="101" t="s">
        <v>72</v>
      </c>
      <c r="B20" s="96" t="s">
        <v>93</v>
      </c>
      <c r="C20" s="100">
        <f>F20-1</f>
        <v>43792</v>
      </c>
      <c r="D20" s="103">
        <v>0.66666666666666663</v>
      </c>
      <c r="E20" s="96" t="s">
        <v>57</v>
      </c>
      <c r="F20" s="90">
        <f>F18+7</f>
        <v>43793</v>
      </c>
      <c r="G20" s="90">
        <f>F20+2</f>
        <v>43795</v>
      </c>
      <c r="H20" s="96" t="s">
        <v>58</v>
      </c>
      <c r="I20" s="90">
        <f t="shared" si="6"/>
        <v>43800</v>
      </c>
      <c r="J20" s="90">
        <f>I20+4</f>
        <v>43804</v>
      </c>
      <c r="K20" s="90">
        <f>I20+5</f>
        <v>43805</v>
      </c>
      <c r="L20" s="90">
        <f>I20+6</f>
        <v>43806</v>
      </c>
      <c r="M20" s="90">
        <f>I20+7</f>
        <v>43807</v>
      </c>
      <c r="N20" s="92">
        <f>I20+8</f>
        <v>43808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28.5" customHeight="1" x14ac:dyDescent="0.3">
      <c r="A21" s="102"/>
      <c r="B21" s="99"/>
      <c r="C21" s="98"/>
      <c r="D21" s="98"/>
      <c r="E21" s="98"/>
      <c r="F21" s="98"/>
      <c r="G21" s="98"/>
      <c r="H21" s="99"/>
      <c r="I21" s="98"/>
      <c r="J21" s="94"/>
      <c r="K21" s="94"/>
      <c r="L21" s="94"/>
      <c r="M21" s="94"/>
      <c r="N21" s="9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28.5" customHeight="1" x14ac:dyDescent="0.3">
      <c r="A22" s="101" t="s">
        <v>73</v>
      </c>
      <c r="B22" s="96" t="s">
        <v>86</v>
      </c>
      <c r="C22" s="100">
        <f>F22-1</f>
        <v>43799</v>
      </c>
      <c r="D22" s="103">
        <v>0.66666666666666663</v>
      </c>
      <c r="E22" s="96" t="s">
        <v>57</v>
      </c>
      <c r="F22" s="90">
        <f t="shared" ref="F22" si="28">F20+7</f>
        <v>43800</v>
      </c>
      <c r="G22" s="90">
        <f t="shared" ref="G22" si="29">F22+2</f>
        <v>43802</v>
      </c>
      <c r="H22" s="96" t="s">
        <v>58</v>
      </c>
      <c r="I22" s="90">
        <f t="shared" si="6"/>
        <v>43807</v>
      </c>
      <c r="J22" s="90">
        <f t="shared" ref="J22" si="30">I22+4</f>
        <v>43811</v>
      </c>
      <c r="K22" s="90">
        <f t="shared" ref="K22" si="31">I22+5</f>
        <v>43812</v>
      </c>
      <c r="L22" s="90">
        <f t="shared" ref="L22" si="32">I22+6</f>
        <v>43813</v>
      </c>
      <c r="M22" s="90">
        <f t="shared" ref="M22" si="33">I22+7</f>
        <v>43814</v>
      </c>
      <c r="N22" s="92">
        <f t="shared" ref="N22" si="34">I22+8</f>
        <v>43815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8.5" customHeight="1" x14ac:dyDescent="0.3">
      <c r="A23" s="102"/>
      <c r="B23" s="99"/>
      <c r="C23" s="98"/>
      <c r="D23" s="98"/>
      <c r="E23" s="98"/>
      <c r="F23" s="98"/>
      <c r="G23" s="98"/>
      <c r="H23" s="99"/>
      <c r="I23" s="98"/>
      <c r="J23" s="94"/>
      <c r="K23" s="94"/>
      <c r="L23" s="94"/>
      <c r="M23" s="94"/>
      <c r="N23" s="9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8.5" customHeight="1" x14ac:dyDescent="0.3">
      <c r="A24" s="101" t="s">
        <v>72</v>
      </c>
      <c r="B24" s="96" t="s">
        <v>94</v>
      </c>
      <c r="C24" s="100">
        <f>F24-1</f>
        <v>43806</v>
      </c>
      <c r="D24" s="103">
        <v>0.66666666666666663</v>
      </c>
      <c r="E24" s="96" t="s">
        <v>57</v>
      </c>
      <c r="F24" s="90">
        <f t="shared" ref="F24" si="35">F22+7</f>
        <v>43807</v>
      </c>
      <c r="G24" s="90">
        <f t="shared" ref="G24" si="36">F24+2</f>
        <v>43809</v>
      </c>
      <c r="H24" s="96" t="s">
        <v>58</v>
      </c>
      <c r="I24" s="90">
        <f t="shared" si="6"/>
        <v>43814</v>
      </c>
      <c r="J24" s="90">
        <f t="shared" ref="J24" si="37">I24+4</f>
        <v>43818</v>
      </c>
      <c r="K24" s="90">
        <f t="shared" ref="K24" si="38">I24+5</f>
        <v>43819</v>
      </c>
      <c r="L24" s="90">
        <f t="shared" ref="L24" si="39">I24+6</f>
        <v>43820</v>
      </c>
      <c r="M24" s="90">
        <f t="shared" ref="M24" si="40">I24+7</f>
        <v>43821</v>
      </c>
      <c r="N24" s="92">
        <f t="shared" ref="N24" si="41">I24+8</f>
        <v>43822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8.5" customHeight="1" x14ac:dyDescent="0.3">
      <c r="A25" s="102"/>
      <c r="B25" s="99"/>
      <c r="C25" s="98"/>
      <c r="D25" s="98"/>
      <c r="E25" s="98"/>
      <c r="F25" s="98"/>
      <c r="G25" s="98"/>
      <c r="H25" s="99"/>
      <c r="I25" s="98"/>
      <c r="J25" s="94"/>
      <c r="K25" s="94"/>
      <c r="L25" s="94"/>
      <c r="M25" s="94"/>
      <c r="N25" s="9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8.5" customHeight="1" x14ac:dyDescent="0.3">
      <c r="A26" s="101" t="s">
        <v>73</v>
      </c>
      <c r="B26" s="96" t="s">
        <v>87</v>
      </c>
      <c r="C26" s="100">
        <f>F26-1</f>
        <v>43813</v>
      </c>
      <c r="D26" s="103">
        <v>0.66666666666666663</v>
      </c>
      <c r="E26" s="96" t="s">
        <v>57</v>
      </c>
      <c r="F26" s="90">
        <f t="shared" ref="F26" si="42">F24+7</f>
        <v>43814</v>
      </c>
      <c r="G26" s="90">
        <f t="shared" ref="G26" si="43">F26+2</f>
        <v>43816</v>
      </c>
      <c r="H26" s="96" t="s">
        <v>58</v>
      </c>
      <c r="I26" s="90">
        <f t="shared" si="6"/>
        <v>43821</v>
      </c>
      <c r="J26" s="90">
        <f t="shared" ref="J26" si="44">I26+4</f>
        <v>43825</v>
      </c>
      <c r="K26" s="90">
        <f t="shared" ref="K26" si="45">I26+5</f>
        <v>43826</v>
      </c>
      <c r="L26" s="90">
        <f t="shared" ref="L26" si="46">I26+6</f>
        <v>43827</v>
      </c>
      <c r="M26" s="90">
        <f t="shared" ref="M26" si="47">I26+7</f>
        <v>43828</v>
      </c>
      <c r="N26" s="92">
        <f t="shared" ref="N26" si="48">I26+8</f>
        <v>43829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8.5" customHeight="1" thickBot="1" x14ac:dyDescent="0.35">
      <c r="A27" s="106"/>
      <c r="B27" s="105"/>
      <c r="C27" s="105"/>
      <c r="D27" s="105"/>
      <c r="E27" s="105"/>
      <c r="F27" s="105"/>
      <c r="G27" s="105"/>
      <c r="H27" s="97"/>
      <c r="I27" s="105"/>
      <c r="J27" s="91"/>
      <c r="K27" s="91"/>
      <c r="L27" s="91"/>
      <c r="M27" s="91"/>
      <c r="N27" s="9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0.25" customHeight="1" x14ac:dyDescent="0.4">
      <c r="A28" s="40"/>
      <c r="B28" s="41"/>
      <c r="C28" s="42"/>
      <c r="D28" s="42"/>
      <c r="E28" s="43"/>
      <c r="F28" s="43"/>
      <c r="G28" s="43"/>
      <c r="H28" s="43"/>
      <c r="I28" s="59"/>
      <c r="J28" s="45"/>
      <c r="K28" s="45"/>
      <c r="L28" s="45"/>
      <c r="M28" s="45"/>
      <c r="N28" s="45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7" customHeight="1" x14ac:dyDescent="0.4">
      <c r="A29" s="48" t="s">
        <v>59</v>
      </c>
      <c r="B29" s="47"/>
      <c r="C29" s="48"/>
      <c r="D29" s="48"/>
      <c r="E29" s="48" t="s">
        <v>60</v>
      </c>
      <c r="F29" s="48"/>
      <c r="G29" s="48"/>
      <c r="H29" s="48"/>
      <c r="I29" s="60"/>
      <c r="J29" s="46"/>
      <c r="K29" s="46"/>
      <c r="L29" s="46"/>
      <c r="M29" s="46"/>
      <c r="N29" s="4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7" customHeight="1" x14ac:dyDescent="0.4">
      <c r="A30" s="50" t="s">
        <v>64</v>
      </c>
      <c r="B30" s="47"/>
      <c r="C30" s="47"/>
      <c r="D30" s="10"/>
      <c r="E30" s="50" t="s">
        <v>65</v>
      </c>
      <c r="F30" s="10"/>
      <c r="G30" s="61"/>
      <c r="H30" s="61"/>
      <c r="I30" s="62"/>
      <c r="J30" s="51"/>
      <c r="K30" s="51"/>
      <c r="L30" s="51"/>
      <c r="M30" s="51"/>
      <c r="N30" s="5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30" customHeight="1" x14ac:dyDescent="0.4">
      <c r="A31" s="48" t="s">
        <v>63</v>
      </c>
      <c r="B31" s="47"/>
      <c r="C31" s="47"/>
      <c r="D31" s="77"/>
      <c r="E31" s="78"/>
      <c r="F31" s="78"/>
      <c r="G31" s="78"/>
      <c r="H31" s="78"/>
      <c r="I31" s="79"/>
      <c r="J31" s="51"/>
      <c r="K31" s="51"/>
      <c r="L31" s="51"/>
      <c r="M31" s="51"/>
      <c r="N31" s="5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7" customHeight="1" x14ac:dyDescent="0.4">
      <c r="A32" s="50" t="s">
        <v>66</v>
      </c>
      <c r="B32" s="47"/>
      <c r="C32" s="47"/>
      <c r="D32" s="77"/>
      <c r="E32" s="78"/>
      <c r="F32" s="78"/>
      <c r="G32" s="78"/>
      <c r="H32" s="78"/>
      <c r="I32" s="79"/>
      <c r="J32" s="52"/>
      <c r="K32" s="52"/>
      <c r="L32" s="52"/>
      <c r="M32" s="52"/>
      <c r="N32" s="5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7" customHeight="1" x14ac:dyDescent="0.4">
      <c r="A33" s="53"/>
      <c r="B33" s="47"/>
      <c r="C33" s="50"/>
      <c r="D33" s="50"/>
      <c r="E33" s="50"/>
      <c r="F33" s="50"/>
      <c r="G33" s="50"/>
      <c r="H33" s="50"/>
      <c r="I33" s="6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7" customHeight="1" x14ac:dyDescent="0.4">
      <c r="A34" s="53"/>
      <c r="B34" s="47"/>
      <c r="C34" s="50"/>
      <c r="D34" s="50"/>
      <c r="E34" s="50"/>
      <c r="F34" s="50"/>
      <c r="G34" s="50"/>
      <c r="H34" s="50"/>
      <c r="I34" s="63"/>
      <c r="J34" s="53"/>
      <c r="K34" s="53"/>
      <c r="L34" s="53"/>
      <c r="M34" s="53"/>
      <c r="N34" s="5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7" customHeight="1" x14ac:dyDescent="0.4">
      <c r="A35" s="53"/>
      <c r="B35" s="47"/>
      <c r="C35" s="48"/>
      <c r="D35" s="48"/>
      <c r="E35" s="48"/>
      <c r="F35" s="48"/>
      <c r="G35" s="48"/>
      <c r="H35" s="48"/>
      <c r="I35" s="60"/>
      <c r="J35" s="53"/>
      <c r="K35" s="53"/>
      <c r="L35" s="53"/>
      <c r="M35" s="53"/>
      <c r="N35" s="5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7" customHeight="1" x14ac:dyDescent="0.4">
      <c r="A36" s="53"/>
      <c r="B36" s="47"/>
      <c r="C36" s="55"/>
      <c r="D36" s="55"/>
      <c r="E36" s="55"/>
      <c r="F36" s="55"/>
      <c r="G36" s="55"/>
      <c r="H36" s="55"/>
      <c r="I36" s="64"/>
      <c r="J36" s="53"/>
      <c r="K36" s="53"/>
      <c r="L36" s="53"/>
      <c r="M36" s="53"/>
      <c r="N36" s="5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7" customHeight="1" x14ac:dyDescent="0.4">
      <c r="A37" s="50"/>
      <c r="B37" s="47"/>
      <c r="C37" s="48"/>
      <c r="D37" s="48"/>
      <c r="E37" s="48"/>
      <c r="F37" s="48"/>
      <c r="G37" s="48"/>
      <c r="H37" s="48"/>
      <c r="I37" s="60"/>
      <c r="J37" s="53"/>
      <c r="K37" s="53"/>
      <c r="L37" s="53"/>
      <c r="M37" s="53"/>
      <c r="N37" s="5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7" customHeight="1" x14ac:dyDescent="0.4">
      <c r="A38" s="53"/>
      <c r="B38" s="47"/>
      <c r="C38" s="55"/>
      <c r="D38" s="55"/>
      <c r="E38" s="55"/>
      <c r="F38" s="55"/>
      <c r="G38" s="55"/>
      <c r="H38" s="55"/>
      <c r="I38" s="64"/>
      <c r="J38" s="53"/>
      <c r="K38" s="53"/>
      <c r="L38" s="53"/>
      <c r="M38" s="53"/>
      <c r="N38" s="5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 x14ac:dyDescent="0.3">
      <c r="A39" s="57"/>
      <c r="B39" s="47"/>
      <c r="C39" s="57"/>
      <c r="D39" s="57"/>
      <c r="E39" s="57"/>
      <c r="F39" s="57"/>
      <c r="G39" s="57"/>
      <c r="H39" s="57"/>
      <c r="I39" s="65"/>
      <c r="J39" s="57"/>
      <c r="K39" s="57"/>
      <c r="L39" s="57"/>
      <c r="M39" s="57"/>
      <c r="N39" s="5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 x14ac:dyDescent="0.3">
      <c r="A40" s="7"/>
      <c r="B40" s="7"/>
      <c r="C40" s="7"/>
      <c r="D40" s="7"/>
      <c r="E40" s="7"/>
      <c r="F40" s="7"/>
      <c r="G40" s="7"/>
      <c r="H40" s="7"/>
      <c r="I40" s="6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 x14ac:dyDescent="0.3">
      <c r="A41" s="7"/>
      <c r="B41" s="7"/>
      <c r="C41" s="7"/>
      <c r="D41" s="7"/>
      <c r="E41" s="7"/>
      <c r="F41" s="7"/>
      <c r="G41" s="7"/>
      <c r="H41" s="7"/>
      <c r="I41" s="6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 x14ac:dyDescent="0.3">
      <c r="A42" s="7"/>
      <c r="B42" s="7"/>
      <c r="C42" s="7"/>
      <c r="D42" s="7"/>
      <c r="E42" s="7"/>
      <c r="F42" s="7"/>
      <c r="G42" s="7"/>
      <c r="H42" s="7"/>
      <c r="I42" s="6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 x14ac:dyDescent="0.3">
      <c r="A43" s="7"/>
      <c r="B43" s="7"/>
      <c r="C43" s="7"/>
      <c r="D43" s="7"/>
      <c r="E43" s="7"/>
      <c r="F43" s="7"/>
      <c r="G43" s="7"/>
      <c r="H43" s="7"/>
      <c r="I43" s="6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 x14ac:dyDescent="0.3">
      <c r="A44" s="7"/>
      <c r="B44" s="7"/>
      <c r="C44" s="7"/>
      <c r="D44" s="7"/>
      <c r="E44" s="7"/>
      <c r="F44" s="7"/>
      <c r="G44" s="7"/>
      <c r="H44" s="7"/>
      <c r="I44" s="6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 x14ac:dyDescent="0.3">
      <c r="A45" s="7"/>
      <c r="B45" s="7"/>
      <c r="C45" s="7"/>
      <c r="D45" s="7"/>
      <c r="E45" s="7"/>
      <c r="F45" s="7"/>
      <c r="G45" s="7"/>
      <c r="H45" s="7"/>
      <c r="I45" s="6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 x14ac:dyDescent="0.3">
      <c r="A46" s="7"/>
      <c r="B46" s="7"/>
      <c r="C46" s="7"/>
      <c r="D46" s="7"/>
      <c r="E46" s="7"/>
      <c r="F46" s="7"/>
      <c r="G46" s="7"/>
      <c r="H46" s="7"/>
      <c r="I46" s="6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 x14ac:dyDescent="0.3">
      <c r="A47" s="7"/>
      <c r="B47" s="7"/>
      <c r="C47" s="7"/>
      <c r="D47" s="7"/>
      <c r="E47" s="7"/>
      <c r="F47" s="7"/>
      <c r="G47" s="7"/>
      <c r="H47" s="7"/>
      <c r="I47" s="6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 x14ac:dyDescent="0.3">
      <c r="A48" s="7"/>
      <c r="B48" s="7"/>
      <c r="C48" s="7"/>
      <c r="D48" s="7"/>
      <c r="E48" s="7"/>
      <c r="F48" s="7"/>
      <c r="G48" s="7"/>
      <c r="H48" s="7"/>
      <c r="I48" s="6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 x14ac:dyDescent="0.3">
      <c r="A49" s="7"/>
      <c r="B49" s="7"/>
      <c r="C49" s="7"/>
      <c r="D49" s="7"/>
      <c r="E49" s="7"/>
      <c r="F49" s="7"/>
      <c r="G49" s="7"/>
      <c r="H49" s="7"/>
      <c r="I49" s="6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 x14ac:dyDescent="0.3">
      <c r="A50" s="7"/>
      <c r="B50" s="7"/>
      <c r="C50" s="7"/>
      <c r="D50" s="7"/>
      <c r="E50" s="7"/>
      <c r="F50" s="7"/>
      <c r="G50" s="7"/>
      <c r="H50" s="7"/>
      <c r="I50" s="6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 x14ac:dyDescent="0.3">
      <c r="A51" s="7"/>
      <c r="B51" s="7"/>
      <c r="C51" s="7"/>
      <c r="D51" s="7"/>
      <c r="E51" s="7"/>
      <c r="F51" s="7"/>
      <c r="G51" s="7"/>
      <c r="H51" s="7"/>
      <c r="I51" s="6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 x14ac:dyDescent="0.3">
      <c r="A52" s="7"/>
      <c r="B52" s="7"/>
      <c r="C52" s="7"/>
      <c r="D52" s="7"/>
      <c r="E52" s="7"/>
      <c r="F52" s="7"/>
      <c r="G52" s="7"/>
      <c r="H52" s="7"/>
      <c r="I52" s="6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1" customHeight="1" x14ac:dyDescent="0.3">
      <c r="A53" s="58"/>
      <c r="B53" s="7"/>
      <c r="C53" s="7"/>
      <c r="D53" s="7"/>
      <c r="E53" s="7"/>
      <c r="F53" s="7"/>
      <c r="G53" s="7"/>
      <c r="H53" s="7"/>
      <c r="I53" s="6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 x14ac:dyDescent="0.3">
      <c r="A54" s="7"/>
      <c r="B54" s="7"/>
      <c r="C54" s="7"/>
      <c r="D54" s="7"/>
      <c r="E54" s="7"/>
      <c r="F54" s="7"/>
      <c r="G54" s="7"/>
      <c r="H54" s="7"/>
      <c r="I54" s="6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 x14ac:dyDescent="0.3">
      <c r="A55" s="7"/>
      <c r="B55" s="7"/>
      <c r="C55" s="7"/>
      <c r="D55" s="7"/>
      <c r="E55" s="7"/>
      <c r="F55" s="7"/>
      <c r="G55" s="7"/>
      <c r="H55" s="7"/>
      <c r="I55" s="6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 x14ac:dyDescent="0.3">
      <c r="A56" s="7"/>
      <c r="B56" s="7"/>
      <c r="C56" s="7"/>
      <c r="D56" s="7"/>
      <c r="E56" s="7"/>
      <c r="F56" s="7"/>
      <c r="G56" s="7"/>
      <c r="H56" s="7"/>
      <c r="I56" s="6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 x14ac:dyDescent="0.3">
      <c r="A57" s="7"/>
      <c r="B57" s="7"/>
      <c r="C57" s="7"/>
      <c r="D57" s="7"/>
      <c r="E57" s="7"/>
      <c r="F57" s="7"/>
      <c r="G57" s="7"/>
      <c r="H57" s="7"/>
      <c r="I57" s="6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 x14ac:dyDescent="0.3">
      <c r="A58" s="7"/>
      <c r="B58" s="7"/>
      <c r="C58" s="7"/>
      <c r="D58" s="7"/>
      <c r="E58" s="7"/>
      <c r="F58" s="7"/>
      <c r="G58" s="7"/>
      <c r="H58" s="7"/>
      <c r="I58" s="6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 x14ac:dyDescent="0.3">
      <c r="A59" s="7"/>
      <c r="B59" s="7"/>
      <c r="C59" s="7"/>
      <c r="D59" s="7"/>
      <c r="E59" s="7"/>
      <c r="F59" s="7"/>
      <c r="G59" s="7"/>
      <c r="H59" s="7"/>
      <c r="I59" s="6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 x14ac:dyDescent="0.3">
      <c r="A60" s="7"/>
      <c r="B60" s="7"/>
      <c r="C60" s="7"/>
      <c r="D60" s="7"/>
      <c r="E60" s="7"/>
      <c r="F60" s="7"/>
      <c r="G60" s="7"/>
      <c r="H60" s="7"/>
      <c r="I60" s="6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 x14ac:dyDescent="0.3">
      <c r="A61" s="7"/>
      <c r="B61" s="7"/>
      <c r="C61" s="7"/>
      <c r="D61" s="7"/>
      <c r="E61" s="7"/>
      <c r="F61" s="7"/>
      <c r="G61" s="7"/>
      <c r="H61" s="7"/>
      <c r="I61" s="6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 x14ac:dyDescent="0.3">
      <c r="A62" s="7"/>
      <c r="B62" s="7"/>
      <c r="C62" s="7"/>
      <c r="D62" s="7"/>
      <c r="E62" s="7"/>
      <c r="F62" s="7"/>
      <c r="G62" s="7"/>
      <c r="H62" s="7"/>
      <c r="I62" s="65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 x14ac:dyDescent="0.3">
      <c r="A63" s="7"/>
      <c r="B63" s="7"/>
      <c r="C63" s="7"/>
      <c r="D63" s="7"/>
      <c r="E63" s="7"/>
      <c r="F63" s="7"/>
      <c r="G63" s="7"/>
      <c r="H63" s="7"/>
      <c r="I63" s="6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 x14ac:dyDescent="0.3">
      <c r="A64" s="7"/>
      <c r="B64" s="7"/>
      <c r="C64" s="7"/>
      <c r="D64" s="7"/>
      <c r="E64" s="7"/>
      <c r="F64" s="7"/>
      <c r="G64" s="7"/>
      <c r="H64" s="7"/>
      <c r="I64" s="65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 x14ac:dyDescent="0.3">
      <c r="A65" s="7"/>
      <c r="B65" s="7"/>
      <c r="C65" s="7"/>
      <c r="D65" s="7"/>
      <c r="E65" s="7"/>
      <c r="F65" s="7"/>
      <c r="G65" s="7"/>
      <c r="H65" s="7"/>
      <c r="I65" s="65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 x14ac:dyDescent="0.3">
      <c r="A66" s="7"/>
      <c r="B66" s="7"/>
      <c r="C66" s="7"/>
      <c r="D66" s="7"/>
      <c r="E66" s="7"/>
      <c r="F66" s="7"/>
      <c r="G66" s="7"/>
      <c r="H66" s="7"/>
      <c r="I66" s="65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 x14ac:dyDescent="0.3">
      <c r="A67" s="7"/>
      <c r="B67" s="7"/>
      <c r="C67" s="7"/>
      <c r="D67" s="7"/>
      <c r="E67" s="7"/>
      <c r="F67" s="7"/>
      <c r="G67" s="7"/>
      <c r="H67" s="7"/>
      <c r="I67" s="65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 x14ac:dyDescent="0.3">
      <c r="A68" s="7"/>
      <c r="B68" s="7"/>
      <c r="C68" s="7"/>
      <c r="D68" s="7"/>
      <c r="E68" s="7"/>
      <c r="F68" s="7"/>
      <c r="G68" s="7"/>
      <c r="H68" s="7"/>
      <c r="I68" s="6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 x14ac:dyDescent="0.3">
      <c r="A69" s="7"/>
      <c r="B69" s="7"/>
      <c r="C69" s="7"/>
      <c r="D69" s="7"/>
      <c r="E69" s="7"/>
      <c r="F69" s="7"/>
      <c r="G69" s="7"/>
      <c r="H69" s="7"/>
      <c r="I69" s="6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 x14ac:dyDescent="0.3">
      <c r="A70" s="7"/>
      <c r="B70" s="7"/>
      <c r="C70" s="7"/>
      <c r="D70" s="7"/>
      <c r="E70" s="7"/>
      <c r="F70" s="7"/>
      <c r="G70" s="7"/>
      <c r="H70" s="7"/>
      <c r="I70" s="65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 x14ac:dyDescent="0.3">
      <c r="A71" s="7"/>
      <c r="B71" s="7"/>
      <c r="C71" s="7"/>
      <c r="D71" s="7"/>
      <c r="E71" s="7"/>
      <c r="F71" s="7"/>
      <c r="G71" s="7"/>
      <c r="H71" s="7"/>
      <c r="I71" s="65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 x14ac:dyDescent="0.3">
      <c r="A72" s="7"/>
      <c r="B72" s="7"/>
      <c r="C72" s="7"/>
      <c r="D72" s="7"/>
      <c r="E72" s="7"/>
      <c r="F72" s="7"/>
      <c r="G72" s="7"/>
      <c r="H72" s="7"/>
      <c r="I72" s="65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 x14ac:dyDescent="0.3">
      <c r="A73" s="7"/>
      <c r="B73" s="7"/>
      <c r="C73" s="7"/>
      <c r="D73" s="7"/>
      <c r="E73" s="7"/>
      <c r="F73" s="7"/>
      <c r="G73" s="7"/>
      <c r="H73" s="7"/>
      <c r="I73" s="6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 x14ac:dyDescent="0.3">
      <c r="A74" s="7"/>
      <c r="B74" s="7"/>
      <c r="C74" s="7"/>
      <c r="D74" s="7"/>
      <c r="E74" s="7"/>
      <c r="F74" s="7"/>
      <c r="G74" s="7"/>
      <c r="H74" s="7"/>
      <c r="I74" s="65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 x14ac:dyDescent="0.3">
      <c r="A75" s="7"/>
      <c r="B75" s="7"/>
      <c r="C75" s="7"/>
      <c r="D75" s="7"/>
      <c r="E75" s="7"/>
      <c r="F75" s="7"/>
      <c r="G75" s="7"/>
      <c r="H75" s="7"/>
      <c r="I75" s="65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 x14ac:dyDescent="0.3">
      <c r="A76" s="7"/>
      <c r="B76" s="7"/>
      <c r="C76" s="7"/>
      <c r="D76" s="7"/>
      <c r="E76" s="7"/>
      <c r="F76" s="7"/>
      <c r="G76" s="7"/>
      <c r="H76" s="7"/>
      <c r="I76" s="65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 x14ac:dyDescent="0.3">
      <c r="A77" s="7"/>
      <c r="B77" s="7"/>
      <c r="C77" s="7"/>
      <c r="D77" s="7"/>
      <c r="E77" s="7"/>
      <c r="F77" s="7"/>
      <c r="G77" s="7"/>
      <c r="H77" s="7"/>
      <c r="I77" s="6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 x14ac:dyDescent="0.3">
      <c r="A78" s="7"/>
      <c r="B78" s="7"/>
      <c r="C78" s="7"/>
      <c r="D78" s="7"/>
      <c r="E78" s="7"/>
      <c r="F78" s="7"/>
      <c r="G78" s="7"/>
      <c r="H78" s="7"/>
      <c r="I78" s="65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 x14ac:dyDescent="0.3">
      <c r="A79" s="7"/>
      <c r="B79" s="7"/>
      <c r="C79" s="7"/>
      <c r="D79" s="7"/>
      <c r="E79" s="7"/>
      <c r="F79" s="7"/>
      <c r="G79" s="7"/>
      <c r="H79" s="7"/>
      <c r="I79" s="6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 x14ac:dyDescent="0.3">
      <c r="A80" s="7"/>
      <c r="B80" s="7"/>
      <c r="C80" s="7"/>
      <c r="D80" s="7"/>
      <c r="E80" s="7"/>
      <c r="F80" s="7"/>
      <c r="G80" s="7"/>
      <c r="H80" s="7"/>
      <c r="I80" s="6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 x14ac:dyDescent="0.3">
      <c r="A81" s="7"/>
      <c r="B81" s="7"/>
      <c r="C81" s="7"/>
      <c r="D81" s="7"/>
      <c r="E81" s="7"/>
      <c r="F81" s="7"/>
      <c r="G81" s="7"/>
      <c r="H81" s="7"/>
      <c r="I81" s="6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 x14ac:dyDescent="0.3">
      <c r="A82" s="7"/>
      <c r="B82" s="7"/>
      <c r="C82" s="7"/>
      <c r="D82" s="7"/>
      <c r="E82" s="7"/>
      <c r="F82" s="7"/>
      <c r="G82" s="7"/>
      <c r="H82" s="7"/>
      <c r="I82" s="6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 x14ac:dyDescent="0.3">
      <c r="A83" s="7"/>
      <c r="B83" s="7"/>
      <c r="C83" s="7"/>
      <c r="D83" s="7"/>
      <c r="E83" s="7"/>
      <c r="F83" s="7"/>
      <c r="G83" s="7"/>
      <c r="H83" s="7"/>
      <c r="I83" s="6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 x14ac:dyDescent="0.3">
      <c r="A84" s="7"/>
      <c r="B84" s="7"/>
      <c r="C84" s="7"/>
      <c r="D84" s="7"/>
      <c r="E84" s="7"/>
      <c r="F84" s="7"/>
      <c r="G84" s="7"/>
      <c r="H84" s="7"/>
      <c r="I84" s="65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 x14ac:dyDescent="0.3">
      <c r="A85" s="7"/>
      <c r="B85" s="7"/>
      <c r="C85" s="7"/>
      <c r="D85" s="7"/>
      <c r="E85" s="7"/>
      <c r="F85" s="7"/>
      <c r="G85" s="7"/>
      <c r="H85" s="7"/>
      <c r="I85" s="6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 x14ac:dyDescent="0.3">
      <c r="A86" s="7"/>
      <c r="B86" s="7"/>
      <c r="C86" s="7"/>
      <c r="D86" s="7"/>
      <c r="E86" s="7"/>
      <c r="F86" s="7"/>
      <c r="G86" s="7"/>
      <c r="H86" s="7"/>
      <c r="I86" s="65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 x14ac:dyDescent="0.3">
      <c r="A87" s="7"/>
      <c r="B87" s="7"/>
      <c r="C87" s="7"/>
      <c r="D87" s="7"/>
      <c r="E87" s="7"/>
      <c r="F87" s="7"/>
      <c r="G87" s="7"/>
      <c r="H87" s="7"/>
      <c r="I87" s="65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 x14ac:dyDescent="0.3">
      <c r="A88" s="7"/>
      <c r="B88" s="7"/>
      <c r="C88" s="7"/>
      <c r="D88" s="7"/>
      <c r="E88" s="7"/>
      <c r="F88" s="7"/>
      <c r="G88" s="7"/>
      <c r="H88" s="7"/>
      <c r="I88" s="65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 x14ac:dyDescent="0.3">
      <c r="A89" s="7"/>
      <c r="B89" s="7"/>
      <c r="C89" s="7"/>
      <c r="D89" s="7"/>
      <c r="E89" s="7"/>
      <c r="F89" s="7"/>
      <c r="G89" s="7"/>
      <c r="H89" s="7"/>
      <c r="I89" s="6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 x14ac:dyDescent="0.3">
      <c r="A90" s="7"/>
      <c r="B90" s="7"/>
      <c r="C90" s="7"/>
      <c r="D90" s="7"/>
      <c r="E90" s="7"/>
      <c r="F90" s="7"/>
      <c r="G90" s="7"/>
      <c r="H90" s="7"/>
      <c r="I90" s="6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 x14ac:dyDescent="0.3">
      <c r="A91" s="7"/>
      <c r="B91" s="7"/>
      <c r="C91" s="7"/>
      <c r="D91" s="7"/>
      <c r="E91" s="7"/>
      <c r="F91" s="7"/>
      <c r="G91" s="7"/>
      <c r="H91" s="7"/>
      <c r="I91" s="65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 x14ac:dyDescent="0.3">
      <c r="A92" s="7"/>
      <c r="B92" s="7"/>
      <c r="C92" s="7"/>
      <c r="D92" s="7"/>
      <c r="E92" s="7"/>
      <c r="F92" s="7"/>
      <c r="G92" s="7"/>
      <c r="H92" s="7"/>
      <c r="I92" s="6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 x14ac:dyDescent="0.3">
      <c r="A93" s="7"/>
      <c r="B93" s="7"/>
      <c r="C93" s="7"/>
      <c r="D93" s="7"/>
      <c r="E93" s="7"/>
      <c r="F93" s="7"/>
      <c r="G93" s="7"/>
      <c r="H93" s="7"/>
      <c r="I93" s="65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 x14ac:dyDescent="0.3">
      <c r="A94" s="7"/>
      <c r="B94" s="7"/>
      <c r="C94" s="7"/>
      <c r="D94" s="7"/>
      <c r="E94" s="7"/>
      <c r="F94" s="7"/>
      <c r="G94" s="7"/>
      <c r="H94" s="7"/>
      <c r="I94" s="65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 x14ac:dyDescent="0.3">
      <c r="A95" s="7"/>
      <c r="B95" s="7"/>
      <c r="C95" s="7"/>
      <c r="D95" s="7"/>
      <c r="E95" s="7"/>
      <c r="F95" s="7"/>
      <c r="G95" s="7"/>
      <c r="H95" s="7"/>
      <c r="I95" s="6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 x14ac:dyDescent="0.3">
      <c r="A96" s="7"/>
      <c r="B96" s="7"/>
      <c r="C96" s="7"/>
      <c r="D96" s="7"/>
      <c r="E96" s="7"/>
      <c r="F96" s="7"/>
      <c r="G96" s="7"/>
      <c r="H96" s="7"/>
      <c r="I96" s="65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 x14ac:dyDescent="0.3">
      <c r="A97" s="7"/>
      <c r="B97" s="7"/>
      <c r="C97" s="7"/>
      <c r="D97" s="7"/>
      <c r="E97" s="7"/>
      <c r="F97" s="7"/>
      <c r="G97" s="7"/>
      <c r="H97" s="7"/>
      <c r="I97" s="65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 x14ac:dyDescent="0.3">
      <c r="A98" s="7"/>
      <c r="B98" s="7"/>
      <c r="C98" s="7"/>
      <c r="D98" s="7"/>
      <c r="E98" s="7"/>
      <c r="F98" s="7"/>
      <c r="G98" s="7"/>
      <c r="H98" s="7"/>
      <c r="I98" s="65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 x14ac:dyDescent="0.3">
      <c r="A99" s="7"/>
      <c r="B99" s="7"/>
      <c r="C99" s="7"/>
      <c r="D99" s="7"/>
      <c r="E99" s="7"/>
      <c r="F99" s="7"/>
      <c r="G99" s="7"/>
      <c r="H99" s="7"/>
      <c r="I99" s="65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65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65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65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65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65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65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65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65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65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65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65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65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65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65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65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65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65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65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65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65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65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65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65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65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65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65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65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65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65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65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65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6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65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65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65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65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65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65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65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6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6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6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6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6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6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6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6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6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6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6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6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6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6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6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6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6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6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6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6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6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6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6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6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6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6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6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6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6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6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6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6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6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6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6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6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6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6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6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6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6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6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6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6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6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6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6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6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6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6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6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6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6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6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6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6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6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6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6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6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6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6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6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6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6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6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6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6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6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6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6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6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6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.75" customHeight="1" x14ac:dyDescent="0.3">
      <c r="A227" s="7"/>
      <c r="B227" s="7"/>
      <c r="C227" s="7"/>
      <c r="D227" s="7"/>
      <c r="E227" s="7"/>
      <c r="F227" s="7"/>
      <c r="G227" s="7"/>
      <c r="H227" s="7"/>
      <c r="I227" s="6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.75" customHeight="1" x14ac:dyDescent="0.3">
      <c r="A228" s="7"/>
      <c r="B228" s="7"/>
      <c r="C228" s="7"/>
      <c r="D228" s="7"/>
      <c r="E228" s="7"/>
      <c r="F228" s="7"/>
      <c r="G228" s="7"/>
      <c r="H228" s="7"/>
      <c r="I228" s="6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.75" customHeight="1" x14ac:dyDescent="0.3">
      <c r="A229" s="7"/>
      <c r="B229" s="7"/>
      <c r="C229" s="7"/>
      <c r="D229" s="7"/>
      <c r="E229" s="7"/>
      <c r="F229" s="7"/>
      <c r="G229" s="7"/>
      <c r="H229" s="7"/>
      <c r="I229" s="6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.75" customHeight="1" x14ac:dyDescent="0.3">
      <c r="A230" s="7"/>
      <c r="B230" s="7"/>
      <c r="C230" s="7"/>
      <c r="D230" s="7"/>
      <c r="E230" s="7"/>
      <c r="F230" s="7"/>
      <c r="G230" s="7"/>
      <c r="H230" s="7"/>
      <c r="I230" s="6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.75" customHeight="1" x14ac:dyDescent="0.3">
      <c r="A231" s="7"/>
      <c r="B231" s="7"/>
      <c r="C231" s="7"/>
      <c r="D231" s="7"/>
      <c r="E231" s="7"/>
      <c r="F231" s="7"/>
      <c r="G231" s="7"/>
      <c r="H231" s="7"/>
      <c r="I231" s="6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.75" customHeight="1" x14ac:dyDescent="0.3">
      <c r="A232" s="7"/>
      <c r="B232" s="7"/>
      <c r="C232" s="7"/>
      <c r="D232" s="7"/>
      <c r="E232" s="7"/>
      <c r="F232" s="7"/>
      <c r="G232" s="7"/>
      <c r="H232" s="7"/>
      <c r="I232" s="6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66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66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66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66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66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66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66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66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66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66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66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66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66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66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66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66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66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66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66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66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66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66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66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66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66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66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66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66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66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66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66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66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66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66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66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66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66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66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66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66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66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66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66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66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66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66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66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66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66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66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66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66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66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66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66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66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66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66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66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66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66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66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66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66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66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66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66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66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66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66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66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66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66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66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66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66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66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66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66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66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66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66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66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66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66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66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66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66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66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66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66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66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66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66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66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66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66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66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66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66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66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66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66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66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66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66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66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66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66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66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66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66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66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66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66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66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66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66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66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66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66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66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66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66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66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66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66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66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66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66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66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66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66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66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66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66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66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66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66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66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66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66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66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66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66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66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66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66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66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66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66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66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66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66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66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66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66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66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66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66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66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66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66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66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66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66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66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66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66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66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66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66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66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66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66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66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66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66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66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66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66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66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66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66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66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66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66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66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66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66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66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66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66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66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66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66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66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66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66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66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66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66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66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66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66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66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66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66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66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66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66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66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66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66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66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66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66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66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66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66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66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66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66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66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66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66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66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66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66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66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66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66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66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66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66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66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66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66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66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66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66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66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66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66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66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66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66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66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66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66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66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66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66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66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66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66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66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66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66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66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66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66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66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66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66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66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66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66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66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66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66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66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66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66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66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66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66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66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66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66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66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66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66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66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66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66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66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66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66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66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66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66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66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66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66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66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66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66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66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66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66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66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66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66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66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66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66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66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66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66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66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66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66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66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66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66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66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66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66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66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66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66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66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66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66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66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66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66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66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66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66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66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66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66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66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66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66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66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66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66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66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66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66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66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66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66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66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66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66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66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66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66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66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66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66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66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66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66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66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66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66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66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66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66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66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66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66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66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66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66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66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66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66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66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66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66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66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66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66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66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66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66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66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66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66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66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66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66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66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66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66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66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66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66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66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66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66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66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66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66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66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66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66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66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66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66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66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66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66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66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66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66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66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66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66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66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66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66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66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66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66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66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66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66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66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66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66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66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66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66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66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66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66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66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66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66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66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66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66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66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66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66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66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66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66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66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66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66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66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66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66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66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66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66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66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66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66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66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66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66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66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66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66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66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66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66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66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66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66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66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66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66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66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66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66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66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66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66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66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66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66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66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66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66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66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66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66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66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66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66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66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66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66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66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66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66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66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66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66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66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66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66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66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66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66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66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66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66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66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66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66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66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66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66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66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66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66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66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66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66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66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66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66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66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66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66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66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66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66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66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66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66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66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66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66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66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66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66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66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66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66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66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66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66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66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66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66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66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66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66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66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66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66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66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66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66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66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66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66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66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66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66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66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66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66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66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66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66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66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66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66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66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 spans="1:30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66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 spans="1:30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66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 spans="1:30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66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 spans="1:30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66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 spans="1:30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66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30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66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30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66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30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66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 spans="1:30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66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30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66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30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66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30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66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 spans="1:30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66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 spans="1:30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66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 spans="1:30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66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30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66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 spans="1:30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66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 spans="1:30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66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 spans="1:30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66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 spans="1:30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66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 spans="1:30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66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30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66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 spans="1:30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66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 spans="1:30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66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 spans="1:30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66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30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66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 spans="1:30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66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 spans="1:30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66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 spans="1:30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66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 spans="1:30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66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 spans="1:30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66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 spans="1:30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66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30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66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30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66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30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66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 spans="1:30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66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30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66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 spans="1:30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66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 spans="1:30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66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30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66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 spans="1:30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66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 spans="1:30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66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30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66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30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66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30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66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 spans="1:30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66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30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66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 spans="1:30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66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 spans="1:30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66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 spans="1:30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66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30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66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 spans="1:30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66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 spans="1:30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66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 spans="1:30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66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30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66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 spans="1:30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66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 spans="1:30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66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 spans="1:30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66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 spans="1:30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66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30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66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 spans="1:30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66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30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66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30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66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 spans="1:30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66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 spans="1:30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66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 spans="1:30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66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 spans="1:30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66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 spans="1:30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66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 spans="1:30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66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30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66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 spans="1:30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66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 spans="1:30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66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30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66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30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66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30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66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30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66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30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66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30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66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 spans="1:30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66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 spans="1:30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66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 spans="1:30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66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 spans="1:30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66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30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66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30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66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 spans="1:30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66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30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66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 spans="1:30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66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 spans="1:30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66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 spans="1:30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66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30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66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 spans="1:30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66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 spans="1:30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66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30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66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30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66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 spans="1:30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66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:30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66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 spans="1:30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66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:30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66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:30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66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 spans="1:30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66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:30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66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 spans="1:30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66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:30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66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:30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66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 spans="1:30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66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 spans="1:30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66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 spans="1:30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66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 spans="1:30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66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 spans="1:30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66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 spans="1:30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66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 spans="1:30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66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 spans="1:30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66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 spans="1:30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66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 spans="1:30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66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 spans="1:30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66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 spans="1:30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66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 spans="1:30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66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 spans="1:30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66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 spans="1:30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66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 spans="1:30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66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 spans="1:30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66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 spans="1:30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66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:30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66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 spans="1:30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66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 spans="1:30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66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:30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66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 spans="1:30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66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 spans="1:30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66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 spans="1:30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66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:30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66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 spans="1:30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66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 spans="1:30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66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 spans="1:30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66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:30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66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 spans="1:30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66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 spans="1:30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66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 spans="1:30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66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:30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66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 spans="1:30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66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 spans="1:30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66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 spans="1:30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66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:30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66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 spans="1:30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66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 spans="1:30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66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 spans="1:30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66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:30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66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 spans="1:30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66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 spans="1:30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66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 spans="1:30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66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:30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66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 spans="1:30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66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 spans="1:30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66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 spans="1:30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66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 spans="1:30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66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 spans="1:30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66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 spans="1:30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66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 spans="1:30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66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 spans="1:30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66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 spans="1:30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66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 spans="1:30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66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 spans="1:30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66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 spans="1:30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66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 spans="1:30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66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 spans="1:30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66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 spans="1:30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66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 spans="1:30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66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 spans="1:30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66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 spans="1:30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66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 spans="1:30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66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 spans="1:30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66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 spans="1:30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66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 spans="1:30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66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 spans="1:30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66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:30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66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 spans="1:30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66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:30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66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 spans="1:30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66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 spans="1:30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66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 spans="1:30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66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:30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66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 spans="1:30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66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 spans="1:30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66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 spans="1:30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66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:30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66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  <row r="989" spans="1:30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66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</row>
    <row r="990" spans="1:30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66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</row>
    <row r="991" spans="1:30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66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</row>
    <row r="992" spans="1:30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66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</row>
    <row r="993" spans="1:30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66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</row>
    <row r="994" spans="1:30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66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</row>
    <row r="995" spans="1:30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66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</row>
    <row r="996" spans="1:30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66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</row>
    <row r="997" spans="1:30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66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</row>
    <row r="998" spans="1:30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66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</row>
  </sheetData>
  <mergeCells count="169">
    <mergeCell ref="G22:G23"/>
    <mergeCell ref="D22:D23"/>
    <mergeCell ref="I16:I17"/>
    <mergeCell ref="I18:I19"/>
    <mergeCell ref="G20:G21"/>
    <mergeCell ref="F20:F21"/>
    <mergeCell ref="F16:F17"/>
    <mergeCell ref="G16:G17"/>
    <mergeCell ref="F18:F19"/>
    <mergeCell ref="G18:G19"/>
    <mergeCell ref="I20:I21"/>
    <mergeCell ref="E16:E17"/>
    <mergeCell ref="E20:E21"/>
    <mergeCell ref="D20:D21"/>
    <mergeCell ref="H16:H17"/>
    <mergeCell ref="H18:H19"/>
    <mergeCell ref="H20:H21"/>
    <mergeCell ref="H22:H23"/>
    <mergeCell ref="L4:L5"/>
    <mergeCell ref="M4:M5"/>
    <mergeCell ref="N4:N5"/>
    <mergeCell ref="J4:J5"/>
    <mergeCell ref="D31:I31"/>
    <mergeCell ref="D32:I32"/>
    <mergeCell ref="B26:B27"/>
    <mergeCell ref="C26:C27"/>
    <mergeCell ref="I26:I27"/>
    <mergeCell ref="G26:G27"/>
    <mergeCell ref="D6:D7"/>
    <mergeCell ref="C4:D5"/>
    <mergeCell ref="E4:E5"/>
    <mergeCell ref="I4:I5"/>
    <mergeCell ref="F4:F5"/>
    <mergeCell ref="G4:G5"/>
    <mergeCell ref="H4:H5"/>
    <mergeCell ref="F6:F7"/>
    <mergeCell ref="G6:G7"/>
    <mergeCell ref="F8:F9"/>
    <mergeCell ref="G8:G9"/>
    <mergeCell ref="I6:I7"/>
    <mergeCell ref="I8:I9"/>
    <mergeCell ref="G24:G25"/>
    <mergeCell ref="D12:D13"/>
    <mergeCell ref="D14:D15"/>
    <mergeCell ref="D8:D9"/>
    <mergeCell ref="D10:D11"/>
    <mergeCell ref="E12:E13"/>
    <mergeCell ref="E10:E11"/>
    <mergeCell ref="E14:E15"/>
    <mergeCell ref="E8:E9"/>
    <mergeCell ref="K4:K5"/>
    <mergeCell ref="F12:F13"/>
    <mergeCell ref="F14:F15"/>
    <mergeCell ref="I10:I11"/>
    <mergeCell ref="I12:I13"/>
    <mergeCell ref="G14:G15"/>
    <mergeCell ref="F10:F11"/>
    <mergeCell ref="G10:G11"/>
    <mergeCell ref="G12:G13"/>
    <mergeCell ref="I14:I15"/>
    <mergeCell ref="H10:H11"/>
    <mergeCell ref="H12:H13"/>
    <mergeCell ref="H14:H15"/>
    <mergeCell ref="E6:E7"/>
    <mergeCell ref="H6:H7"/>
    <mergeCell ref="J6:J7"/>
    <mergeCell ref="F26:F27"/>
    <mergeCell ref="E26:E27"/>
    <mergeCell ref="E22:E23"/>
    <mergeCell ref="A24:A25"/>
    <mergeCell ref="A22:A23"/>
    <mergeCell ref="B22:B23"/>
    <mergeCell ref="C22:C23"/>
    <mergeCell ref="F24:F25"/>
    <mergeCell ref="D26:D27"/>
    <mergeCell ref="D24:D25"/>
    <mergeCell ref="B24:B25"/>
    <mergeCell ref="A26:A27"/>
    <mergeCell ref="C24:C25"/>
    <mergeCell ref="E24:E25"/>
    <mergeCell ref="F22:F23"/>
    <mergeCell ref="A14:A15"/>
    <mergeCell ref="B14:B15"/>
    <mergeCell ref="C14:C15"/>
    <mergeCell ref="A12:A13"/>
    <mergeCell ref="B12:B13"/>
    <mergeCell ref="C6:C7"/>
    <mergeCell ref="A4:A5"/>
    <mergeCell ref="B4:B5"/>
    <mergeCell ref="A8:A9"/>
    <mergeCell ref="B8:B9"/>
    <mergeCell ref="A10:A11"/>
    <mergeCell ref="B10:B11"/>
    <mergeCell ref="A6:A7"/>
    <mergeCell ref="B6:B7"/>
    <mergeCell ref="C8:C9"/>
    <mergeCell ref="C10:C11"/>
    <mergeCell ref="C12:C13"/>
    <mergeCell ref="C20:C21"/>
    <mergeCell ref="A20:A21"/>
    <mergeCell ref="B20:B21"/>
    <mergeCell ref="E18:E19"/>
    <mergeCell ref="D18:D19"/>
    <mergeCell ref="C18:C19"/>
    <mergeCell ref="A16:A17"/>
    <mergeCell ref="B16:B17"/>
    <mergeCell ref="A18:A19"/>
    <mergeCell ref="B18:B19"/>
    <mergeCell ref="C16:C17"/>
    <mergeCell ref="D16:D17"/>
    <mergeCell ref="K6:K7"/>
    <mergeCell ref="L6:L7"/>
    <mergeCell ref="M6:M7"/>
    <mergeCell ref="N6:N7"/>
    <mergeCell ref="J8:J9"/>
    <mergeCell ref="K8:K9"/>
    <mergeCell ref="L8:L9"/>
    <mergeCell ref="M8:M9"/>
    <mergeCell ref="N8:N9"/>
    <mergeCell ref="H8:H9"/>
    <mergeCell ref="J10:J11"/>
    <mergeCell ref="K10:K11"/>
    <mergeCell ref="L10:L11"/>
    <mergeCell ref="M10:M11"/>
    <mergeCell ref="N10:N11"/>
    <mergeCell ref="J12:J13"/>
    <mergeCell ref="K12:K13"/>
    <mergeCell ref="L12:L13"/>
    <mergeCell ref="M12:M13"/>
    <mergeCell ref="N12:N13"/>
    <mergeCell ref="H26:H27"/>
    <mergeCell ref="J14:J15"/>
    <mergeCell ref="J16:J17"/>
    <mergeCell ref="J18:J19"/>
    <mergeCell ref="J20:J21"/>
    <mergeCell ref="J22:J23"/>
    <mergeCell ref="J24:J25"/>
    <mergeCell ref="J26:J27"/>
    <mergeCell ref="K14:K15"/>
    <mergeCell ref="K20:K21"/>
    <mergeCell ref="K26:K27"/>
    <mergeCell ref="I22:I23"/>
    <mergeCell ref="I24:I25"/>
    <mergeCell ref="H24:H25"/>
    <mergeCell ref="L14:L15"/>
    <mergeCell ref="M14:M15"/>
    <mergeCell ref="N14:N15"/>
    <mergeCell ref="K16:K17"/>
    <mergeCell ref="L16:L17"/>
    <mergeCell ref="M16:M17"/>
    <mergeCell ref="N16:N17"/>
    <mergeCell ref="K18:K19"/>
    <mergeCell ref="L18:L19"/>
    <mergeCell ref="M18:M19"/>
    <mergeCell ref="N18:N19"/>
    <mergeCell ref="L26:L27"/>
    <mergeCell ref="M26:M27"/>
    <mergeCell ref="N26:N27"/>
    <mergeCell ref="L20:L21"/>
    <mergeCell ref="M20:M21"/>
    <mergeCell ref="N20:N21"/>
    <mergeCell ref="K22:K23"/>
    <mergeCell ref="L22:L23"/>
    <mergeCell ref="M22:M23"/>
    <mergeCell ref="N22:N23"/>
    <mergeCell ref="K24:K25"/>
    <mergeCell ref="L24:L25"/>
    <mergeCell ref="M24:M25"/>
    <mergeCell ref="N24:N25"/>
  </mergeCells>
  <printOptions horizontalCentered="1" verticalCentered="1"/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JVH</vt:lpstr>
      <vt:lpstr>JAPAN TRANSIT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 Nguyenthanh</cp:lastModifiedBy>
  <dcterms:modified xsi:type="dcterms:W3CDTF">2019-09-24T09:30:05Z</dcterms:modified>
</cp:coreProperties>
</file>