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0" yWindow="0" windowWidth="19200" windowHeight="8190" activeTab="0"/>
  </bookViews>
  <sheets>
    <sheet name="Sheet1" sheetId="1" r:id="rId1"/>
    <sheet name="MD1" sheetId="2" r:id="rId2"/>
    <sheet name="MD2" sheetId="3" r:id="rId3"/>
    <sheet name="MD3" sheetId="4" r:id="rId4"/>
    <sheet name="Out Port" sheetId="5" r:id="rId5"/>
    <sheet name="VSL CODE" sheetId="6" r:id="rId6"/>
  </sheets>
  <externalReferences>
    <externalReference r:id="rId9"/>
  </externalReferences>
  <definedNames>
    <definedName name="_xlnm._FilterDatabase" localSheetId="4" hidden="1">'Out Port'!$A$4:$C$24</definedName>
    <definedName name="Date01">'[1]Main page'!$I$39</definedName>
    <definedName name="Date02">'[1]Main page'!$K$39</definedName>
    <definedName name="_xlnm.Print_Area" localSheetId="1">'MD1'!$A$1:$P$67</definedName>
    <definedName name="_xlnm.Print_Area" localSheetId="2">'MD2'!$A$1:$O$67</definedName>
    <definedName name="_xlnm.Print_Area" localSheetId="3">'MD3'!$A$1:$P$64</definedName>
    <definedName name="vvd" localSheetId="1">'MD1'!#REF!</definedName>
    <definedName name="vvd" localSheetId="2">'MD2'!#REF!</definedName>
    <definedName name="vvd" localSheetId="3">'MD3'!#REF!</definedName>
  </definedNames>
  <calcPr fullCalcOnLoad="1"/>
</workbook>
</file>

<file path=xl/sharedStrings.xml><?xml version="1.0" encoding="utf-8"?>
<sst xmlns="http://schemas.openxmlformats.org/spreadsheetml/2006/main" count="1233" uniqueCount="298">
  <si>
    <t>Schedule is subject to changes with/without prior notice.</t>
  </si>
  <si>
    <t>CONTACT US</t>
  </si>
  <si>
    <t>Ocean Network Express (Vietnam) Co., Ltd.</t>
  </si>
  <si>
    <t>Itinerary details:</t>
  </si>
  <si>
    <t xml:space="preserve">Vessel details: </t>
  </si>
  <si>
    <t xml:space="preserve">https://www.one-line.com/en/vessels </t>
  </si>
  <si>
    <t>https://ecomm.one-line.com/ecom/CUP_HOM_3005.do?sessLocale=en</t>
  </si>
  <si>
    <t>√</t>
  </si>
  <si>
    <t>+ For required information for your information filing, please refer via below links:</t>
  </si>
  <si>
    <t>Send SI to mail address: vn.sgn.ofs.si@one-line.com</t>
  </si>
  <si>
    <t>B/L amendment or other Document issue: vn.sgn.exdoc@one-line.com</t>
  </si>
  <si>
    <t>Voyage</t>
  </si>
  <si>
    <t>2ND VESSEL</t>
  </si>
  <si>
    <t>VOY</t>
  </si>
  <si>
    <t>SI CUT</t>
  </si>
  <si>
    <t>007W</t>
  </si>
  <si>
    <t>10H00 FRI</t>
  </si>
  <si>
    <t>CY CUT
At Catlai/ICDs</t>
  </si>
  <si>
    <t>CY CUT
At Caimep</t>
  </si>
  <si>
    <t>Correction Deadline</t>
  </si>
  <si>
    <t>ETD TCIT 
(VNCMP)</t>
  </si>
  <si>
    <t xml:space="preserve">ICDs: Phuc Long, Transimex, Tanamexco, Catlai, Dong Nai, Binh Duong </t>
  </si>
  <si>
    <t>MD1 - MEDITERRANEAN 1</t>
  </si>
  <si>
    <t>ATA
Singapore</t>
  </si>
  <si>
    <t>MD2 - MEDITERRANEAN 2</t>
  </si>
  <si>
    <t>MACKINAC BRIDGE</t>
  </si>
  <si>
    <t>YM WARMTH</t>
  </si>
  <si>
    <t>MANCHESTER BRIDGE</t>
  </si>
  <si>
    <t>MANHATTAN BRIDGE</t>
  </si>
  <si>
    <t>NYK OWL</t>
  </si>
  <si>
    <t>MILLAU BRIDGE</t>
  </si>
  <si>
    <t>MUNCHEN BRIDGE</t>
  </si>
  <si>
    <t>NYK HAWK</t>
  </si>
  <si>
    <t>MD3 - MEDITERRANEAN 3</t>
  </si>
  <si>
    <t>1ST VESSEL</t>
  </si>
  <si>
    <t>CUS PIC: VN.SGN.CSVC.NE.AF.WA@one-line.com</t>
  </si>
  <si>
    <t>SLS PIC: VN.SGN.SALES.NE.AF.WA@one-line.com</t>
  </si>
  <si>
    <t>MONACO BRIDGE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</si>
  <si>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</si>
  <si>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</si>
  <si>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</si>
  <si>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</si>
  <si>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</si>
  <si>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</si>
  <si>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>www.vn.one-line.com</t>
  </si>
  <si>
    <t>Piraeus</t>
  </si>
  <si>
    <t>FOS</t>
  </si>
  <si>
    <t>Route via</t>
  </si>
  <si>
    <t>Adriatic</t>
  </si>
  <si>
    <t>Damietta</t>
  </si>
  <si>
    <t>Italy</t>
  </si>
  <si>
    <t>Morocco</t>
  </si>
  <si>
    <t>Valencia</t>
  </si>
  <si>
    <t>Egypt</t>
  </si>
  <si>
    <t>Cyprus</t>
  </si>
  <si>
    <t>Turkey</t>
  </si>
  <si>
    <t>Israel</t>
  </si>
  <si>
    <t>Ashdod</t>
  </si>
  <si>
    <t>Lebanon</t>
  </si>
  <si>
    <t>Bulgaria</t>
  </si>
  <si>
    <t>Romania</t>
  </si>
  <si>
    <t>Ukraine</t>
  </si>
  <si>
    <t xml:space="preserve">Piraeus </t>
  </si>
  <si>
    <t>Georgia</t>
  </si>
  <si>
    <t>Russia</t>
  </si>
  <si>
    <t>YM WINNER</t>
  </si>
  <si>
    <t>YM WREATH</t>
  </si>
  <si>
    <t>YM WELCOME</t>
  </si>
  <si>
    <t>YM WINDOW</t>
  </si>
  <si>
    <t>006W</t>
  </si>
  <si>
    <t>MADRID BRIDGE</t>
  </si>
  <si>
    <t>ANTWERPEN EXPRESS</t>
  </si>
  <si>
    <t>Destination</t>
  </si>
  <si>
    <t>Country</t>
  </si>
  <si>
    <t>Vessel Code</t>
  </si>
  <si>
    <t>Vessel Name</t>
  </si>
  <si>
    <t>MD1</t>
  </si>
  <si>
    <t>MD2</t>
  </si>
  <si>
    <t>MD3</t>
  </si>
  <si>
    <t>KICT</t>
  </si>
  <si>
    <t>NHWT</t>
  </si>
  <si>
    <t>NOWT</t>
  </si>
  <si>
    <t>YWAT</t>
  </si>
  <si>
    <t>HMXT</t>
  </si>
  <si>
    <t>HAMBURG EXPRESS</t>
  </si>
  <si>
    <t>WINT</t>
  </si>
  <si>
    <t>WIST</t>
  </si>
  <si>
    <t>YM WISH</t>
  </si>
  <si>
    <t>YWCT</t>
  </si>
  <si>
    <t>YWET</t>
  </si>
  <si>
    <t>YWIT</t>
  </si>
  <si>
    <t>YM WIDTH</t>
  </si>
  <si>
    <t>YWOT</t>
  </si>
  <si>
    <t>YM WONDROUS</t>
  </si>
  <si>
    <t>YWWT</t>
  </si>
  <si>
    <t>10H00 MON</t>
  </si>
  <si>
    <t>MEISHAN BRIDGE</t>
  </si>
  <si>
    <t>MILANO BRIDGE</t>
  </si>
  <si>
    <t>013W</t>
  </si>
  <si>
    <t>ESSEN EXPRESS</t>
  </si>
  <si>
    <t>014W</t>
  </si>
  <si>
    <t>YM WELLBEING</t>
  </si>
  <si>
    <t>ETA GENOA
(ITGOA) 
31 days</t>
  </si>
  <si>
    <t>021W</t>
  </si>
  <si>
    <t>004W</t>
  </si>
  <si>
    <t>003W</t>
  </si>
  <si>
    <t>ALULA</t>
  </si>
  <si>
    <t>05H00 THU</t>
  </si>
  <si>
    <t>05H00 FRI</t>
  </si>
  <si>
    <t>16H00 FRI</t>
  </si>
  <si>
    <t>ROME EXPRESS</t>
  </si>
  <si>
    <t>AFFT</t>
  </si>
  <si>
    <t>AL RIFFA</t>
  </si>
  <si>
    <t>WEBT</t>
  </si>
  <si>
    <t>ZALT</t>
  </si>
  <si>
    <t>016W</t>
  </si>
  <si>
    <t>022W</t>
  </si>
  <si>
    <t>002W</t>
  </si>
  <si>
    <t>JEBEL ALI</t>
  </si>
  <si>
    <t>AL QIBLA</t>
  </si>
  <si>
    <t>AIN SNAN</t>
  </si>
  <si>
    <t>10H00 THU</t>
  </si>
  <si>
    <t>031W</t>
  </si>
  <si>
    <t>WLPT</t>
  </si>
  <si>
    <t>YM WELLSPRING</t>
  </si>
  <si>
    <t>YNWT</t>
  </si>
  <si>
    <t>YM WARRANTY</t>
  </si>
  <si>
    <t>LEVERKUSEN EXPRESS</t>
  </si>
  <si>
    <t>NEW YORK EXPRESS</t>
  </si>
  <si>
    <t>017W</t>
  </si>
  <si>
    <t>LKXT</t>
  </si>
  <si>
    <t>NXPT</t>
  </si>
  <si>
    <t>DAMIETTA</t>
  </si>
  <si>
    <t>BARCELONA</t>
  </si>
  <si>
    <t>VALENCIA</t>
  </si>
  <si>
    <t>TANGIER</t>
  </si>
  <si>
    <t>PIRAEUS</t>
  </si>
  <si>
    <t>LA SPEZIA</t>
  </si>
  <si>
    <t>GENOA</t>
  </si>
  <si>
    <t>ASHDOD</t>
  </si>
  <si>
    <t>ISTANBUL</t>
  </si>
  <si>
    <t>IZMIT</t>
  </si>
  <si>
    <t>MERSIN</t>
  </si>
  <si>
    <t>HCMC export to MED</t>
  </si>
  <si>
    <t>ALIAGA 
(IZMIR PRO.)</t>
  </si>
  <si>
    <t>HAYDARPASA (5-7d)
 GEMLIK (5-7d)</t>
  </si>
  <si>
    <t>Istanbul</t>
  </si>
  <si>
    <t>RIJEKA (HRRJK)</t>
  </si>
  <si>
    <t>SALERNO (ITSAL)</t>
  </si>
  <si>
    <t>ANCONA (ITAOI)</t>
  </si>
  <si>
    <t>Genoa
LA SPEZIA
Piraeus</t>
  </si>
  <si>
    <t>EXST</t>
  </si>
  <si>
    <t>NYK FALCON</t>
  </si>
  <si>
    <t>SHANGHAI EXPRESS</t>
  </si>
  <si>
    <t>BASLE EXPRESS</t>
  </si>
  <si>
    <t>ONE AQUILA</t>
  </si>
  <si>
    <t>ONE COLUMBA</t>
  </si>
  <si>
    <t>YM WISDOM</t>
  </si>
  <si>
    <t>MOL PARAMOUNT</t>
  </si>
  <si>
    <t>MOL PARADISE</t>
  </si>
  <si>
    <t>MOL PARTNER</t>
  </si>
  <si>
    <t>YM MODESTY</t>
  </si>
  <si>
    <t>GRANVILLE BRIDGE</t>
  </si>
  <si>
    <t>YM MODERATION</t>
  </si>
  <si>
    <t>GEORGE WASHINGTON BRIDGE</t>
  </si>
  <si>
    <t>DIMITRA C</t>
  </si>
  <si>
    <t>18H00 SAT</t>
  </si>
  <si>
    <t>18H00 SUN</t>
  </si>
  <si>
    <t>ONE GRUS</t>
  </si>
  <si>
    <t>ETD
SIN (Thu)</t>
  </si>
  <si>
    <t>LUDWIGSHAFEN EXPRESS</t>
  </si>
  <si>
    <t>024W</t>
  </si>
  <si>
    <t>ETD
SIN (Wed)</t>
  </si>
  <si>
    <t>ETD
SIN (Fri)</t>
  </si>
  <si>
    <t>Ashdod
(ILASH)</t>
  </si>
  <si>
    <t>Istanbul
(TRIST)</t>
  </si>
  <si>
    <t>Izmit
(TRIZT)</t>
  </si>
  <si>
    <t>Aliaga(Izmir pro.)
(TRALI)</t>
  </si>
  <si>
    <t>Mersin
(TRMER)</t>
  </si>
  <si>
    <t>ETA Piraeus
(GRPIR)</t>
  </si>
  <si>
    <t>ETA LA SPEZIA
(ITSPE)</t>
  </si>
  <si>
    <t>ETA Genoa
(ITGEN)</t>
  </si>
  <si>
    <t>ETA Fos
(FRFOS)</t>
  </si>
  <si>
    <t>ETA Damietta (EGDAM)</t>
  </si>
  <si>
    <t>ETA Barcelona (ESBCN)</t>
  </si>
  <si>
    <t>ETA Valencia (ESVLC)</t>
  </si>
  <si>
    <t>ETA Tangier (MATNG)</t>
  </si>
  <si>
    <t>YM WIND</t>
  </si>
  <si>
    <t>BRIGHTON</t>
  </si>
  <si>
    <t>ETA Genoa (ITGOA)</t>
  </si>
  <si>
    <t>DALIAN EXPRESS</t>
  </si>
  <si>
    <t>107E</t>
  </si>
  <si>
    <t>ONE BLUE JAY</t>
  </si>
  <si>
    <t>ONLT</t>
  </si>
  <si>
    <t>015W</t>
  </si>
  <si>
    <t>07H30 TUE</t>
  </si>
  <si>
    <t>07H30 WED</t>
  </si>
  <si>
    <t>032W</t>
  </si>
  <si>
    <t>008E</t>
  </si>
  <si>
    <t>BEIRUT (LBBEY)</t>
  </si>
  <si>
    <r>
      <rPr>
        <b/>
        <strike/>
        <sz val="12"/>
        <color indexed="12"/>
        <rFont val="Tahoma"/>
        <family val="2"/>
      </rPr>
      <t>Damietta(4-6)</t>
    </r>
    <r>
      <rPr>
        <b/>
        <sz val="12"/>
        <color indexed="12"/>
        <rFont val="Tahoma"/>
        <family val="2"/>
      </rPr>
      <t xml:space="preserve">
MD2-</t>
    </r>
    <r>
      <rPr>
        <b/>
        <sz val="12"/>
        <color indexed="10"/>
        <rFont val="Tahoma"/>
        <family val="2"/>
      </rPr>
      <t>Piraeus (4-6)</t>
    </r>
  </si>
  <si>
    <r>
      <t xml:space="preserve">MD1-Damietta(7-9)
</t>
    </r>
    <r>
      <rPr>
        <b/>
        <strike/>
        <sz val="12"/>
        <color indexed="10"/>
        <rFont val="Tahoma"/>
        <family val="2"/>
      </rPr>
      <t>Piraeus (8-10)</t>
    </r>
  </si>
  <si>
    <t>VARNA (BGVAR) (7-9d)</t>
  </si>
  <si>
    <t>POTI (GEPTI) (7-9d)</t>
  </si>
  <si>
    <t>CONSTANTA (ROCND) (5-7d)</t>
  </si>
  <si>
    <t>ODDESSA (UAODS) (7-9d)</t>
  </si>
  <si>
    <t>THESSALONIKI (GRSKG)</t>
  </si>
  <si>
    <t xml:space="preserve">NOVOROSSIYSK (RUNVS) (8-10d) </t>
  </si>
  <si>
    <t>ANCONA / VENICE / KOPER (ITAOI/SIKOP/ITVCE)</t>
  </si>
  <si>
    <t>ALEXANDRIA (EGALY21)
EL DEKHEILA (EGALY20) (5-7d)</t>
  </si>
  <si>
    <t>CASABLANCA (MACAS) (6-8d)</t>
  </si>
  <si>
    <t>HAIFA (ILHFA) (4-6)</t>
  </si>
  <si>
    <t>Naples / NAPOLI (ITNAP) (5-7d)</t>
  </si>
  <si>
    <t>LIVORNO (ITLIV) (3-5d)</t>
  </si>
  <si>
    <t>LIMASSOL (CYLMS) (6-8d)</t>
  </si>
  <si>
    <t>Ravenna (ITRAN) cy/door</t>
  </si>
  <si>
    <r>
      <rPr>
        <b/>
        <sz val="12"/>
        <color indexed="12"/>
        <rFont val="Tahoma"/>
        <family val="2"/>
      </rPr>
      <t>MD2-</t>
    </r>
    <r>
      <rPr>
        <b/>
        <sz val="12"/>
        <color indexed="10"/>
        <rFont val="Tahoma"/>
        <family val="2"/>
      </rPr>
      <t>Piraeus (4-6)</t>
    </r>
  </si>
  <si>
    <t>Ambali = Istanbul</t>
  </si>
  <si>
    <t>PARIS EXPRESS</t>
  </si>
  <si>
    <t>OMIT</t>
  </si>
  <si>
    <t>307E</t>
  </si>
  <si>
    <t>108E</t>
  </si>
  <si>
    <t>012E</t>
  </si>
  <si>
    <t>105E</t>
  </si>
  <si>
    <t>113E</t>
  </si>
  <si>
    <t>Genoa (MD2)</t>
  </si>
  <si>
    <t>010W</t>
  </si>
  <si>
    <t>HONG KONG EXPRESS</t>
  </si>
  <si>
    <t>ONE APUS</t>
  </si>
  <si>
    <t>NYK WREN</t>
  </si>
  <si>
    <t>NYK EAGLE</t>
  </si>
  <si>
    <t>043E</t>
  </si>
  <si>
    <t>095E</t>
  </si>
  <si>
    <t>003E</t>
  </si>
  <si>
    <t>047E</t>
  </si>
  <si>
    <t>033E</t>
  </si>
  <si>
    <t>008W</t>
  </si>
  <si>
    <t>019W</t>
  </si>
  <si>
    <t>029W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</si>
  <si>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</si>
  <si>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</si>
  <si>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</si>
  <si>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</si>
  <si>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026W</t>
  </si>
  <si>
    <t>AQBT</t>
  </si>
  <si>
    <t>HEDT</t>
  </si>
  <si>
    <t>INNT</t>
  </si>
  <si>
    <t>JEBT</t>
  </si>
  <si>
    <t>KGET</t>
  </si>
  <si>
    <t>LLAT</t>
  </si>
  <si>
    <t>LWXT</t>
  </si>
  <si>
    <t>MHJT</t>
  </si>
  <si>
    <t>PRET</t>
  </si>
  <si>
    <t>UNBT</t>
  </si>
  <si>
    <t>018W</t>
  </si>
  <si>
    <t>036W</t>
  </si>
  <si>
    <t>ONE IBIS</t>
  </si>
  <si>
    <t>017E</t>
  </si>
  <si>
    <t>101E</t>
  </si>
  <si>
    <t>033W</t>
  </si>
  <si>
    <t>308E</t>
  </si>
  <si>
    <t>109E</t>
  </si>
  <si>
    <t>MADRID EXPRESS</t>
  </si>
  <si>
    <t>021E</t>
  </si>
  <si>
    <t>005W</t>
  </si>
  <si>
    <t>*** Reefer cargoes accept on vessel ETD FRI only)</t>
  </si>
  <si>
    <t>*** Reefer cargoes accept on vessel ETD SAT only)</t>
  </si>
  <si>
    <t>009W</t>
  </si>
  <si>
    <t>LNBT</t>
  </si>
  <si>
    <t>ULXT</t>
  </si>
  <si>
    <t>ULSAN EXPRESS</t>
  </si>
  <si>
    <t>SEASPAN HUDSON</t>
  </si>
  <si>
    <t>014E</t>
  </si>
  <si>
    <t>YM UNIFORM</t>
  </si>
  <si>
    <t>209E</t>
  </si>
  <si>
    <t>YM WORLD</t>
  </si>
  <si>
    <t>024E</t>
  </si>
  <si>
    <t>106E</t>
  </si>
  <si>
    <t>NYK SWAN</t>
  </si>
  <si>
    <t>011E</t>
  </si>
  <si>
    <t>013E</t>
  </si>
  <si>
    <t>ONE EAGLE</t>
  </si>
  <si>
    <t>EAOT</t>
  </si>
  <si>
    <t>UYZT</t>
  </si>
  <si>
    <t>UNAYZAH</t>
  </si>
  <si>
    <t>025W</t>
  </si>
  <si>
    <t>020W</t>
  </si>
  <si>
    <t>Update 14-OCT-2019</t>
  </si>
  <si>
    <t>030W</t>
  </si>
  <si>
    <t>MOL MARVEL</t>
  </si>
  <si>
    <t>049E</t>
  </si>
  <si>
    <t>114E</t>
  </si>
  <si>
    <t>018E</t>
  </si>
  <si>
    <t>MOL MAXIM</t>
  </si>
  <si>
    <t>048E</t>
  </si>
  <si>
    <t>009E</t>
  </si>
  <si>
    <t>096E</t>
  </si>
  <si>
    <t>SOUTHAMPTON EXPRESS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</si>
</sst>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/mm/yyyy"/>
    <numFmt numFmtId="172" formatCode="[$-409]dddd\,\ mmmm\ d\,\ yyyy"/>
    <numFmt numFmtId="173" formatCode="[$-409]d/mmm;@"/>
  </numFmts>
  <fonts count="10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22"/>
      <color indexed="12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ahoma"/>
      <family val="2"/>
    </font>
    <font>
      <b/>
      <sz val="16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trike/>
      <sz val="12"/>
      <color indexed="10"/>
      <name val="Tahoma"/>
      <family val="2"/>
    </font>
    <font>
      <b/>
      <strike/>
      <sz val="12"/>
      <color indexed="12"/>
      <name val="Tahoma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3"/>
      <name val="Times New Roman"/>
      <family val="1"/>
    </font>
    <font>
      <b/>
      <sz val="10"/>
      <color indexed="63"/>
      <name val="Arial"/>
      <family val="2"/>
    </font>
    <font>
      <b/>
      <sz val="16"/>
      <color indexed="14"/>
      <name val="Times New Roman"/>
      <family val="1"/>
    </font>
    <font>
      <b/>
      <sz val="16"/>
      <color indexed="63"/>
      <name val="Times New Roman"/>
      <family val="1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b/>
      <sz val="16"/>
      <color indexed="57"/>
      <name val="Times New Roman"/>
      <family val="1"/>
    </font>
    <font>
      <b/>
      <sz val="16"/>
      <color indexed="9"/>
      <name val="Arial"/>
      <family val="2"/>
    </font>
    <font>
      <b/>
      <i/>
      <sz val="16"/>
      <color indexed="63"/>
      <name val="Times New Roman"/>
      <family val="1"/>
    </font>
    <font>
      <b/>
      <sz val="16"/>
      <color indexed="10"/>
      <name val="Times New Roman"/>
      <family val="1"/>
    </font>
    <font>
      <sz val="14"/>
      <color indexed="8"/>
      <name val="Calibri"/>
      <family val="2"/>
    </font>
    <font>
      <b/>
      <sz val="20"/>
      <color indexed="60"/>
      <name val="Times New Roman"/>
      <family val="1"/>
    </font>
    <font>
      <sz val="10"/>
      <color indexed="9"/>
      <name val="Arial"/>
      <family val="2"/>
    </font>
    <font>
      <b/>
      <sz val="36"/>
      <color indexed="63"/>
      <name val="Times New Roman"/>
      <family val="1"/>
    </font>
    <font>
      <sz val="12"/>
      <color indexed="8"/>
      <name val="Tahoma"/>
      <family val="2"/>
    </font>
    <font>
      <sz val="12"/>
      <color indexed="12"/>
      <name val="Tahoma"/>
      <family val="2"/>
    </font>
    <font>
      <sz val="16"/>
      <color indexed="63"/>
      <name val="Times New Roman"/>
      <family val="1"/>
    </font>
    <font>
      <b/>
      <sz val="16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24998000264167786"/>
      <name val="Times New Roman"/>
      <family val="1"/>
    </font>
    <font>
      <b/>
      <sz val="10"/>
      <color theme="1" tint="0.15000000596046448"/>
      <name val="Arial"/>
      <family val="2"/>
    </font>
    <font>
      <b/>
      <sz val="16"/>
      <color rgb="FFBD0F72"/>
      <name val="Times New Roman"/>
      <family val="1"/>
    </font>
    <font>
      <b/>
      <sz val="16"/>
      <color theme="1" tint="0.15000000596046448"/>
      <name val="Times New Roman"/>
      <family val="1"/>
    </font>
    <font>
      <b/>
      <sz val="16"/>
      <color theme="1" tint="0.15000000596046448"/>
      <name val="Arial"/>
      <family val="2"/>
    </font>
    <font>
      <sz val="16"/>
      <color theme="1" tint="0.15000000596046448"/>
      <name val="Arial"/>
      <family val="2"/>
    </font>
    <font>
      <b/>
      <sz val="16"/>
      <color theme="9" tint="-0.24997000396251678"/>
      <name val="Times New Roman"/>
      <family val="1"/>
    </font>
    <font>
      <b/>
      <sz val="16"/>
      <color theme="0"/>
      <name val="Arial"/>
      <family val="2"/>
    </font>
    <font>
      <b/>
      <i/>
      <sz val="16"/>
      <color theme="1" tint="0.15000000596046448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6"/>
      <color rgb="FFFF3300"/>
      <name val="Times New Roman"/>
      <family val="1"/>
    </font>
    <font>
      <b/>
      <i/>
      <sz val="16"/>
      <color theme="6" tint="-0.4999699890613556"/>
      <name val="Times New Roman"/>
      <family val="1"/>
    </font>
    <font>
      <sz val="14"/>
      <color theme="1"/>
      <name val="Calibri"/>
      <family val="2"/>
    </font>
    <font>
      <b/>
      <sz val="20"/>
      <color rgb="FFC00000"/>
      <name val="Times New Roman"/>
      <family val="1"/>
    </font>
    <font>
      <sz val="10"/>
      <color rgb="FFFFFFFE"/>
      <name val="Arial"/>
      <family val="2"/>
    </font>
    <font>
      <b/>
      <sz val="36"/>
      <color theme="1" tint="0.24998000264167786"/>
      <name val="Times New Roman"/>
      <family val="1"/>
    </font>
    <font>
      <b/>
      <sz val="12"/>
      <color rgb="FF000000"/>
      <name val="Tahoma"/>
      <family val="2"/>
    </font>
    <font>
      <b/>
      <sz val="12"/>
      <color rgb="FF0000FF"/>
      <name val="Tahoma"/>
      <family val="2"/>
    </font>
    <font>
      <sz val="12"/>
      <color rgb="FF000000"/>
      <name val="Tahoma"/>
      <family val="2"/>
    </font>
    <font>
      <sz val="12"/>
      <color rgb="FF0000FF"/>
      <name val="Tahoma"/>
      <family val="2"/>
    </font>
    <font>
      <sz val="16"/>
      <color theme="1" tint="0.15000000596046448"/>
      <name val="Times New Roman"/>
      <family val="1"/>
    </font>
    <font>
      <b/>
      <sz val="16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D0F7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medium"/>
    </border>
    <border>
      <left style="thin"/>
      <right/>
      <top>
        <color indexed="63"/>
      </top>
      <bottom style="hair"/>
    </border>
    <border>
      <left/>
      <right style="medium"/>
      <top style="hair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0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64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80" fillId="0" borderId="0" xfId="0" applyFont="1" applyFill="1" applyAlignment="1">
      <alignment horizontal="left" vertical="center"/>
    </xf>
    <xf numFmtId="0" fontId="81" fillId="33" borderId="0" xfId="0" applyFont="1" applyFill="1" applyAlignment="1">
      <alignment/>
    </xf>
    <xf numFmtId="0" fontId="82" fillId="33" borderId="0" xfId="0" applyFont="1" applyFill="1" applyBorder="1" applyAlignment="1">
      <alignment horizontal="left"/>
    </xf>
    <xf numFmtId="166" fontId="8" fillId="33" borderId="0" xfId="0" applyNumberFormat="1" applyFont="1" applyFill="1" applyBorder="1" applyAlignment="1">
      <alignment/>
    </xf>
    <xf numFmtId="0" fontId="83" fillId="33" borderId="0" xfId="65" applyFont="1" applyFill="1" applyBorder="1" applyAlignment="1">
      <alignment horizontal="left"/>
      <protection/>
    </xf>
    <xf numFmtId="0" fontId="9" fillId="33" borderId="0" xfId="0" applyFont="1" applyFill="1" applyAlignment="1">
      <alignment horizontal="left"/>
    </xf>
    <xf numFmtId="0" fontId="84" fillId="0" borderId="0" xfId="0" applyFont="1" applyAlignment="1">
      <alignment/>
    </xf>
    <xf numFmtId="0" fontId="83" fillId="33" borderId="0" xfId="0" applyFont="1" applyFill="1" applyBorder="1" applyAlignment="1">
      <alignment horizontal="left"/>
    </xf>
    <xf numFmtId="0" fontId="85" fillId="0" borderId="0" xfId="0" applyFont="1" applyAlignment="1">
      <alignment/>
    </xf>
    <xf numFmtId="0" fontId="84" fillId="33" borderId="0" xfId="0" applyFont="1" applyFill="1" applyAlignment="1">
      <alignment/>
    </xf>
    <xf numFmtId="0" fontId="85" fillId="33" borderId="0" xfId="0" applyFont="1" applyFill="1" applyAlignment="1">
      <alignment/>
    </xf>
    <xf numFmtId="0" fontId="83" fillId="33" borderId="0" xfId="60" applyFont="1" applyFill="1" applyBorder="1">
      <alignment/>
      <protection/>
    </xf>
    <xf numFmtId="0" fontId="83" fillId="33" borderId="0" xfId="65" applyFont="1" applyFill="1">
      <alignment/>
      <protection/>
    </xf>
    <xf numFmtId="0" fontId="86" fillId="33" borderId="0" xfId="0" applyFont="1" applyFill="1" applyBorder="1" applyAlignment="1">
      <alignment horizontal="left"/>
    </xf>
    <xf numFmtId="0" fontId="86" fillId="33" borderId="0" xfId="0" applyFont="1" applyFill="1" applyBorder="1" applyAlignment="1">
      <alignment horizontal="center"/>
    </xf>
    <xf numFmtId="164" fontId="87" fillId="33" borderId="0" xfId="0" applyNumberFormat="1" applyFont="1" applyFill="1" applyBorder="1" applyAlignment="1" quotePrefix="1">
      <alignment horizontal="center" vertical="center"/>
    </xf>
    <xf numFmtId="0" fontId="88" fillId="33" borderId="0" xfId="65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0" fontId="89" fillId="33" borderId="0" xfId="0" applyNumberFormat="1" applyFont="1" applyFill="1" applyBorder="1" applyAlignment="1" quotePrefix="1">
      <alignment vertical="center"/>
    </xf>
    <xf numFmtId="0" fontId="89" fillId="33" borderId="0" xfId="0" applyFont="1" applyFill="1" applyAlignment="1">
      <alignment vertical="center"/>
    </xf>
    <xf numFmtId="49" fontId="89" fillId="33" borderId="0" xfId="0" applyNumberFormat="1" applyFont="1" applyFill="1" applyAlignment="1">
      <alignment vertical="center"/>
    </xf>
    <xf numFmtId="0" fontId="82" fillId="33" borderId="0" xfId="0" applyFont="1" applyFill="1" applyBorder="1" applyAlignment="1" quotePrefix="1">
      <alignment horizontal="left"/>
    </xf>
    <xf numFmtId="0" fontId="90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66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1" fillId="33" borderId="0" xfId="65" applyFont="1" applyFill="1" applyBorder="1" applyAlignment="1">
      <alignment horizontal="left"/>
      <protection/>
    </xf>
    <xf numFmtId="0" fontId="9" fillId="0" borderId="0" xfId="0" applyFont="1" applyFill="1" applyBorder="1" applyAlignment="1" quotePrefix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3" fillId="33" borderId="0" xfId="0" applyFont="1" applyFill="1" applyAlignment="1">
      <alignment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164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4" borderId="0" xfId="0" applyNumberFormat="1" applyFont="1" applyFill="1" applyBorder="1" applyAlignment="1">
      <alignment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vertical="center" wrapText="1"/>
    </xf>
    <xf numFmtId="0" fontId="9" fillId="0" borderId="20" xfId="0" applyFont="1" applyFill="1" applyBorder="1" applyAlignment="1" quotePrefix="1">
      <alignment horizontal="center" vertical="center"/>
    </xf>
    <xf numFmtId="166" fontId="9" fillId="0" borderId="21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 quotePrefix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49" fontId="94" fillId="36" borderId="12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164" fontId="9" fillId="0" borderId="19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71" fillId="0" borderId="30" xfId="53" applyFill="1" applyBorder="1" applyAlignment="1">
      <alignment horizontal="center" vertical="center"/>
    </xf>
    <xf numFmtId="0" fontId="96" fillId="37" borderId="31" xfId="0" applyFont="1" applyFill="1" applyBorder="1" applyAlignment="1">
      <alignment vertical="center" wrapText="1"/>
    </xf>
    <xf numFmtId="0" fontId="96" fillId="37" borderId="32" xfId="0" applyFont="1" applyFill="1" applyBorder="1" applyAlignment="1">
      <alignment horizontal="center" vertical="center" wrapText="1"/>
    </xf>
    <xf numFmtId="0" fontId="97" fillId="37" borderId="32" xfId="0" applyFont="1" applyFill="1" applyBorder="1" applyAlignment="1">
      <alignment horizontal="center" vertical="center" wrapText="1"/>
    </xf>
    <xf numFmtId="0" fontId="98" fillId="38" borderId="33" xfId="0" applyFont="1" applyFill="1" applyBorder="1" applyAlignment="1">
      <alignment vertical="center" wrapText="1"/>
    </xf>
    <xf numFmtId="0" fontId="98" fillId="38" borderId="33" xfId="0" applyFont="1" applyFill="1" applyBorder="1" applyAlignment="1">
      <alignment horizontal="center" vertical="center" wrapText="1"/>
    </xf>
    <xf numFmtId="0" fontId="97" fillId="38" borderId="33" xfId="0" applyFont="1" applyFill="1" applyBorder="1" applyAlignment="1">
      <alignment horizontal="center" vertical="center" wrapText="1"/>
    </xf>
    <xf numFmtId="0" fontId="98" fillId="39" borderId="33" xfId="0" applyFont="1" applyFill="1" applyBorder="1" applyAlignment="1">
      <alignment horizontal="center" vertical="center" wrapText="1"/>
    </xf>
    <xf numFmtId="0" fontId="99" fillId="39" borderId="33" xfId="0" applyFont="1" applyFill="1" applyBorder="1" applyAlignment="1">
      <alignment horizontal="center" vertical="center" wrapText="1"/>
    </xf>
    <xf numFmtId="0" fontId="98" fillId="39" borderId="34" xfId="0" applyFont="1" applyFill="1" applyBorder="1" applyAlignment="1">
      <alignment horizontal="center" vertical="center" wrapText="1"/>
    </xf>
    <xf numFmtId="0" fontId="99" fillId="39" borderId="34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center" wrapText="1"/>
    </xf>
    <xf numFmtId="0" fontId="96" fillId="38" borderId="33" xfId="0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 quotePrefix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vertical="center" wrapText="1"/>
    </xf>
    <xf numFmtId="0" fontId="9" fillId="0" borderId="35" xfId="0" applyFont="1" applyFill="1" applyBorder="1" applyAlignment="1" quotePrefix="1">
      <alignment horizontal="center" vertical="center"/>
    </xf>
    <xf numFmtId="166" fontId="9" fillId="0" borderId="35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 quotePrefix="1">
      <alignment horizontal="center" vertical="center"/>
    </xf>
    <xf numFmtId="0" fontId="9" fillId="0" borderId="43" xfId="0" applyFont="1" applyFill="1" applyBorder="1" applyAlignment="1" quotePrefix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0" fontId="98" fillId="13" borderId="33" xfId="0" applyFont="1" applyFill="1" applyBorder="1" applyAlignment="1">
      <alignment horizontal="center" vertical="center" wrapText="1"/>
    </xf>
    <xf numFmtId="0" fontId="98" fillId="13" borderId="46" xfId="0" applyFont="1" applyFill="1" applyBorder="1" applyAlignment="1">
      <alignment horizontal="center" vertical="center" wrapText="1"/>
    </xf>
    <xf numFmtId="0" fontId="99" fillId="13" borderId="46" xfId="0" applyFont="1" applyFill="1" applyBorder="1" applyAlignment="1">
      <alignment horizontal="center" vertical="center" wrapText="1"/>
    </xf>
    <xf numFmtId="0" fontId="99" fillId="13" borderId="33" xfId="0" applyFont="1" applyFill="1" applyBorder="1" applyAlignment="1">
      <alignment horizontal="center" vertical="center" wrapText="1"/>
    </xf>
    <xf numFmtId="0" fontId="97" fillId="13" borderId="33" xfId="0" applyFont="1" applyFill="1" applyBorder="1" applyAlignment="1">
      <alignment horizontal="center" vertical="center" wrapText="1"/>
    </xf>
    <xf numFmtId="0" fontId="96" fillId="38" borderId="29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83" fillId="0" borderId="0" xfId="0" applyFont="1" applyAlignment="1">
      <alignment/>
    </xf>
    <xf numFmtId="0" fontId="100" fillId="0" borderId="0" xfId="0" applyFont="1" applyAlignment="1">
      <alignment/>
    </xf>
    <xf numFmtId="0" fontId="100" fillId="33" borderId="0" xfId="0" applyFont="1" applyFill="1" applyAlignment="1">
      <alignment/>
    </xf>
    <xf numFmtId="0" fontId="21" fillId="33" borderId="0" xfId="0" applyFont="1" applyFill="1" applyAlignment="1">
      <alignment horizontal="right" vertical="center"/>
    </xf>
    <xf numFmtId="0" fontId="15" fillId="35" borderId="30" xfId="58" applyFont="1" applyFill="1" applyBorder="1" applyAlignment="1">
      <alignment horizontal="center" vertical="center" wrapText="1"/>
      <protection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101" fillId="40" borderId="47" xfId="57" applyNumberFormat="1" applyFont="1" applyFill="1" applyBorder="1" applyAlignment="1">
      <alignment horizontal="center" vertical="center" wrapText="1"/>
      <protection/>
    </xf>
    <xf numFmtId="164" fontId="101" fillId="40" borderId="48" xfId="57" applyNumberFormat="1" applyFont="1" applyFill="1" applyBorder="1" applyAlignment="1">
      <alignment horizontal="center" vertical="center"/>
      <protection/>
    </xf>
    <xf numFmtId="0" fontId="101" fillId="40" borderId="51" xfId="0" applyFont="1" applyFill="1" applyBorder="1" applyAlignment="1">
      <alignment horizontal="center" vertical="center" wrapText="1"/>
    </xf>
    <xf numFmtId="0" fontId="101" fillId="40" borderId="52" xfId="0" applyFont="1" applyFill="1" applyBorder="1" applyAlignment="1">
      <alignment horizontal="center" vertical="center" wrapText="1"/>
    </xf>
    <xf numFmtId="0" fontId="101" fillId="40" borderId="53" xfId="0" applyFont="1" applyFill="1" applyBorder="1" applyAlignment="1">
      <alignment horizontal="center" vertical="center" wrapText="1"/>
    </xf>
    <xf numFmtId="0" fontId="101" fillId="40" borderId="54" xfId="0" applyFont="1" applyFill="1" applyBorder="1" applyAlignment="1">
      <alignment horizontal="center" vertical="center" wrapText="1"/>
    </xf>
    <xf numFmtId="0" fontId="101" fillId="40" borderId="55" xfId="57" applyFont="1" applyFill="1" applyBorder="1" applyAlignment="1">
      <alignment horizontal="center" vertical="center" wrapText="1"/>
      <protection/>
    </xf>
    <xf numFmtId="0" fontId="101" fillId="40" borderId="56" xfId="57" applyFont="1" applyFill="1" applyBorder="1" applyAlignment="1">
      <alignment horizontal="center" vertical="center" wrapText="1"/>
      <protection/>
    </xf>
    <xf numFmtId="0" fontId="101" fillId="40" borderId="47" xfId="57" applyFont="1" applyFill="1" applyBorder="1" applyAlignment="1">
      <alignment horizontal="center" vertical="center" wrapText="1"/>
      <protection/>
    </xf>
    <xf numFmtId="0" fontId="101" fillId="40" borderId="48" xfId="57" applyFont="1" applyFill="1" applyBorder="1" applyAlignment="1">
      <alignment horizontal="center" vertical="center" wrapText="1"/>
      <protection/>
    </xf>
    <xf numFmtId="164" fontId="101" fillId="40" borderId="57" xfId="0" applyNumberFormat="1" applyFont="1" applyFill="1" applyBorder="1" applyAlignment="1">
      <alignment horizontal="center" vertical="center" wrapText="1"/>
    </xf>
    <xf numFmtId="164" fontId="101" fillId="40" borderId="58" xfId="0" applyNumberFormat="1" applyFont="1" applyFill="1" applyBorder="1" applyAlignment="1">
      <alignment horizontal="center" vertical="center"/>
    </xf>
    <xf numFmtId="0" fontId="101" fillId="40" borderId="59" xfId="57" applyFont="1" applyFill="1" applyBorder="1" applyAlignment="1">
      <alignment horizontal="center" vertical="center" wrapText="1"/>
      <protection/>
    </xf>
    <xf numFmtId="0" fontId="101" fillId="40" borderId="60" xfId="57" applyFont="1" applyFill="1" applyBorder="1" applyAlignment="1">
      <alignment horizontal="center" vertical="center" wrapText="1"/>
      <protection/>
    </xf>
    <xf numFmtId="164" fontId="101" fillId="40" borderId="53" xfId="0" applyNumberFormat="1" applyFont="1" applyFill="1" applyBorder="1" applyAlignment="1">
      <alignment horizontal="center" vertical="center" wrapText="1"/>
    </xf>
    <xf numFmtId="164" fontId="101" fillId="40" borderId="47" xfId="0" applyNumberFormat="1" applyFont="1" applyFill="1" applyBorder="1" applyAlignment="1">
      <alignment horizontal="center" vertical="center" wrapText="1"/>
    </xf>
    <xf numFmtId="164" fontId="101" fillId="40" borderId="48" xfId="0" applyNumberFormat="1" applyFont="1" applyFill="1" applyBorder="1" applyAlignment="1">
      <alignment horizontal="center" vertical="center"/>
    </xf>
    <xf numFmtId="164" fontId="101" fillId="40" borderId="61" xfId="57" applyNumberFormat="1" applyFont="1" applyFill="1" applyBorder="1" applyAlignment="1">
      <alignment horizontal="center" vertical="center" wrapText="1"/>
      <protection/>
    </xf>
    <xf numFmtId="164" fontId="101" fillId="40" borderId="62" xfId="57" applyNumberFormat="1" applyFont="1" applyFill="1" applyBorder="1" applyAlignment="1">
      <alignment horizontal="center" vertical="center" wrapText="1"/>
      <protection/>
    </xf>
    <xf numFmtId="166" fontId="9" fillId="0" borderId="10" xfId="0" applyNumberFormat="1" applyFont="1" applyFill="1" applyBorder="1" applyAlignment="1">
      <alignment horizontal="center" vertical="center"/>
    </xf>
    <xf numFmtId="166" fontId="9" fillId="0" borderId="4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164" fontId="101" fillId="40" borderId="63" xfId="0" applyNumberFormat="1" applyFont="1" applyFill="1" applyBorder="1" applyAlignment="1">
      <alignment horizontal="center" vertical="center" wrapText="1"/>
    </xf>
    <xf numFmtId="0" fontId="101" fillId="40" borderId="64" xfId="0" applyFont="1" applyFill="1" applyBorder="1" applyAlignment="1">
      <alignment horizontal="center" vertical="center" wrapText="1"/>
    </xf>
    <xf numFmtId="0" fontId="101" fillId="40" borderId="65" xfId="0" applyFont="1" applyFill="1" applyBorder="1" applyAlignment="1">
      <alignment horizontal="center" vertical="center" wrapText="1"/>
    </xf>
    <xf numFmtId="0" fontId="101" fillId="40" borderId="66" xfId="0" applyFont="1" applyFill="1" applyBorder="1" applyAlignment="1">
      <alignment horizontal="center" vertical="center" wrapText="1"/>
    </xf>
    <xf numFmtId="164" fontId="101" fillId="40" borderId="62" xfId="57" applyNumberFormat="1" applyFont="1" applyFill="1" applyBorder="1" applyAlignment="1">
      <alignment horizontal="center" vertical="center"/>
      <protection/>
    </xf>
    <xf numFmtId="0" fontId="101" fillId="40" borderId="57" xfId="57" applyFont="1" applyFill="1" applyBorder="1" applyAlignment="1">
      <alignment horizontal="center" vertical="center" wrapText="1"/>
      <protection/>
    </xf>
    <xf numFmtId="0" fontId="101" fillId="40" borderId="11" xfId="57" applyFont="1" applyFill="1" applyBorder="1" applyAlignment="1">
      <alignment horizontal="center" vertical="center" wrapText="1"/>
      <protection/>
    </xf>
    <xf numFmtId="0" fontId="101" fillId="40" borderId="10" xfId="57" applyFont="1" applyFill="1" applyBorder="1" applyAlignment="1">
      <alignment horizontal="center" vertical="center" wrapText="1"/>
      <protection/>
    </xf>
    <xf numFmtId="164" fontId="101" fillId="40" borderId="10" xfId="57" applyNumberFormat="1" applyFont="1" applyFill="1" applyBorder="1" applyAlignment="1">
      <alignment horizontal="center" vertical="center"/>
      <protection/>
    </xf>
    <xf numFmtId="164" fontId="101" fillId="40" borderId="47" xfId="0" applyNumberFormat="1" applyFont="1" applyFill="1" applyBorder="1" applyAlignment="1">
      <alignment horizontal="center" vertical="center" wrapText="1"/>
    </xf>
    <xf numFmtId="164" fontId="101" fillId="40" borderId="10" xfId="0" applyNumberFormat="1" applyFont="1" applyFill="1" applyBorder="1" applyAlignment="1">
      <alignment horizontal="center" vertical="center" wrapText="1"/>
    </xf>
    <xf numFmtId="0" fontId="101" fillId="40" borderId="67" xfId="0" applyFont="1" applyFill="1" applyBorder="1" applyAlignment="1">
      <alignment horizontal="center" vertical="center" wrapText="1"/>
    </xf>
    <xf numFmtId="164" fontId="101" fillId="40" borderId="10" xfId="0" applyNumberFormat="1" applyFont="1" applyFill="1" applyBorder="1" applyAlignment="1">
      <alignment horizontal="center" vertical="center"/>
    </xf>
    <xf numFmtId="166" fontId="9" fillId="0" borderId="68" xfId="0" applyNumberFormat="1" applyFont="1" applyFill="1" applyBorder="1" applyAlignment="1">
      <alignment horizontal="center" vertical="center"/>
    </xf>
    <xf numFmtId="166" fontId="9" fillId="0" borderId="29" xfId="0" applyNumberFormat="1" applyFont="1" applyFill="1" applyBorder="1" applyAlignment="1">
      <alignment horizontal="center" vertical="center"/>
    </xf>
    <xf numFmtId="166" fontId="9" fillId="0" borderId="69" xfId="0" applyNumberFormat="1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69" xfId="0" applyNumberFormat="1" applyFont="1" applyFill="1" applyBorder="1" applyAlignment="1">
      <alignment horizontal="center" vertical="center"/>
    </xf>
    <xf numFmtId="164" fontId="101" fillId="40" borderId="46" xfId="0" applyNumberFormat="1" applyFont="1" applyFill="1" applyBorder="1" applyAlignment="1">
      <alignment horizontal="center" vertical="center" wrapText="1"/>
    </xf>
    <xf numFmtId="0" fontId="101" fillId="40" borderId="34" xfId="0" applyFont="1" applyFill="1" applyBorder="1" applyAlignment="1">
      <alignment horizontal="center" vertical="center" wrapText="1"/>
    </xf>
    <xf numFmtId="164" fontId="101" fillId="40" borderId="70" xfId="0" applyNumberFormat="1" applyFont="1" applyFill="1" applyBorder="1" applyAlignment="1">
      <alignment horizontal="center" vertical="center" wrapText="1"/>
    </xf>
    <xf numFmtId="0" fontId="101" fillId="40" borderId="71" xfId="0" applyFont="1" applyFill="1" applyBorder="1" applyAlignment="1">
      <alignment horizontal="center" vertical="center" wrapText="1"/>
    </xf>
    <xf numFmtId="164" fontId="101" fillId="40" borderId="59" xfId="0" applyNumberFormat="1" applyFont="1" applyFill="1" applyBorder="1" applyAlignment="1">
      <alignment horizontal="center" vertical="center" wrapText="1"/>
    </xf>
    <xf numFmtId="164" fontId="101" fillId="40" borderId="60" xfId="0" applyNumberFormat="1" applyFont="1" applyFill="1" applyBorder="1" applyAlignment="1">
      <alignment horizontal="center" vertical="center"/>
    </xf>
    <xf numFmtId="0" fontId="101" fillId="40" borderId="61" xfId="57" applyFont="1" applyFill="1" applyBorder="1" applyAlignment="1">
      <alignment horizontal="center" vertical="center" wrapText="1"/>
      <protection/>
    </xf>
    <xf numFmtId="0" fontId="101" fillId="40" borderId="62" xfId="57" applyFont="1" applyFill="1" applyBorder="1" applyAlignment="1">
      <alignment horizontal="center" vertical="center" wrapText="1"/>
      <protection/>
    </xf>
    <xf numFmtId="164" fontId="101" fillId="40" borderId="32" xfId="57" applyNumberFormat="1" applyFont="1" applyFill="1" applyBorder="1" applyAlignment="1">
      <alignment horizontal="center" vertical="center" wrapText="1"/>
      <protection/>
    </xf>
    <xf numFmtId="164" fontId="101" fillId="40" borderId="72" xfId="57" applyNumberFormat="1" applyFont="1" applyFill="1" applyBorder="1" applyAlignment="1">
      <alignment horizontal="center" vertical="center"/>
      <protection/>
    </xf>
    <xf numFmtId="0" fontId="98" fillId="39" borderId="33" xfId="0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TRA ASIA SERVICE" xfId="60"/>
    <cellStyle name="Note" xfId="61"/>
    <cellStyle name="Note 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619125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085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161925</xdr:rowOff>
    </xdr:from>
    <xdr:to>
      <xdr:col>2</xdr:col>
      <xdr:colOff>523875</xdr:colOff>
      <xdr:row>2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3800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95250</xdr:rowOff>
    </xdr:from>
    <xdr:to>
      <xdr:col>1</xdr:col>
      <xdr:colOff>504825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7175"/>
          <a:ext cx="3200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1</xdr:col>
      <xdr:colOff>771525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3200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otation%20Folder\2009\JAN%201ST\MOL%20LOGS.%20HP.GENOA.BCN.VLC.01.01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>
        <row r="39">
          <cell r="I39">
            <v>39814</v>
          </cell>
          <cell r="K39">
            <v>39903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G11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3" max="7" width="12.8515625" style="0" customWidth="1"/>
    <col min="8" max="9" width="7.57421875" style="0" customWidth="1"/>
    <col min="10" max="10" width="24.57421875" style="0" bestFit="1" customWidth="1"/>
  </cols>
  <sheetData>
    <row r="8" spans="2:7" ht="19.5" customHeight="1">
      <c r="B8" s="119" t="s">
        <v>143</v>
      </c>
      <c r="C8" s="119"/>
      <c r="D8" s="119"/>
      <c r="E8" s="119"/>
      <c r="F8" s="119"/>
      <c r="G8" s="119"/>
    </row>
    <row r="9" spans="2:7" ht="22.5" customHeight="1">
      <c r="B9" s="80" t="s">
        <v>76</v>
      </c>
      <c r="C9" s="75" t="s">
        <v>132</v>
      </c>
      <c r="D9" s="75" t="s">
        <v>133</v>
      </c>
      <c r="E9" s="75" t="s">
        <v>134</v>
      </c>
      <c r="F9" s="75" t="s">
        <v>135</v>
      </c>
      <c r="G9" s="79"/>
    </row>
    <row r="10" spans="2:7" ht="22.5" customHeight="1">
      <c r="B10" s="80" t="s">
        <v>77</v>
      </c>
      <c r="C10" s="73" t="s">
        <v>136</v>
      </c>
      <c r="D10" s="73" t="s">
        <v>137</v>
      </c>
      <c r="E10" s="73" t="s">
        <v>138</v>
      </c>
      <c r="F10" s="73" t="s">
        <v>46</v>
      </c>
      <c r="G10" s="79"/>
    </row>
    <row r="11" spans="2:7" ht="22.5" customHeight="1">
      <c r="B11" s="80" t="s">
        <v>78</v>
      </c>
      <c r="C11" s="73" t="s">
        <v>139</v>
      </c>
      <c r="D11" s="73" t="s">
        <v>140</v>
      </c>
      <c r="E11" s="73" t="s">
        <v>141</v>
      </c>
      <c r="F11" s="74" t="s">
        <v>144</v>
      </c>
      <c r="G11" s="75" t="s">
        <v>142</v>
      </c>
    </row>
  </sheetData>
  <sheetProtection/>
  <mergeCells count="1">
    <mergeCell ref="B8:G8"/>
  </mergeCells>
  <hyperlinks>
    <hyperlink ref="B9" location="MD1!A1" display="MD1"/>
    <hyperlink ref="B10" location="MD2!A1" display="MD2"/>
    <hyperlink ref="B11" location="MD3!A1" display="MD3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Q71"/>
  <sheetViews>
    <sheetView showGridLines="0" view="pageBreakPreview" zoomScale="50" zoomScaleNormal="55" zoomScaleSheetLayoutView="50" zoomScalePageLayoutView="0" workbookViewId="0" topLeftCell="A1">
      <pane ySplit="7" topLeftCell="A43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38.140625" style="5" customWidth="1"/>
    <col min="2" max="2" width="14.140625" style="24" customWidth="1"/>
    <col min="3" max="3" width="22.8515625" style="5" customWidth="1"/>
    <col min="4" max="5" width="21.421875" style="24" customWidth="1"/>
    <col min="6" max="6" width="19.57421875" style="24" customWidth="1"/>
    <col min="7" max="8" width="18.28125" style="24" customWidth="1"/>
    <col min="9" max="9" width="39.57421875" style="24" customWidth="1"/>
    <col min="10" max="10" width="17.421875" style="24" customWidth="1"/>
    <col min="11" max="11" width="16.00390625" style="24" customWidth="1"/>
    <col min="12" max="12" width="20.421875" style="5" customWidth="1"/>
    <col min="13" max="13" width="21.421875" style="5" customWidth="1"/>
    <col min="14" max="14" width="21.140625" style="24" customWidth="1"/>
    <col min="15" max="15" width="20.140625" style="24" customWidth="1"/>
    <col min="16" max="16" width="19.8515625" style="5" customWidth="1"/>
    <col min="17" max="17" width="25.57421875" style="24" hidden="1" customWidth="1"/>
    <col min="18" max="56" width="9.140625" style="5" customWidth="1"/>
    <col min="57" max="57" width="10.421875" style="5" customWidth="1"/>
    <col min="58" max="58" width="26.57421875" style="5" customWidth="1"/>
    <col min="59" max="60" width="12.57421875" style="5" customWidth="1"/>
    <col min="61" max="61" width="15.00390625" style="5" customWidth="1"/>
    <col min="62" max="62" width="11.421875" style="5" customWidth="1"/>
    <col min="63" max="63" width="12.00390625" style="5" customWidth="1"/>
    <col min="64" max="64" width="34.140625" style="5" customWidth="1"/>
    <col min="65" max="65" width="9.8515625" style="5" customWidth="1"/>
    <col min="66" max="66" width="9.140625" style="5" customWidth="1"/>
    <col min="67" max="67" width="14.57421875" style="5" customWidth="1"/>
    <col min="68" max="68" width="12.00390625" style="5" customWidth="1"/>
    <col min="69" max="69" width="10.8515625" style="5" customWidth="1"/>
    <col min="70" max="70" width="18.00390625" style="5" customWidth="1"/>
    <col min="71" max="71" width="16.421875" style="5" customWidth="1"/>
    <col min="72" max="16384" width="9.140625" style="5" customWidth="1"/>
  </cols>
  <sheetData>
    <row r="1" ht="12.75"/>
    <row r="2" spans="1:11" ht="19.5" customHeight="1">
      <c r="A2" s="1"/>
      <c r="B2" s="1"/>
      <c r="D2" s="5"/>
      <c r="E2" s="7"/>
      <c r="F2" s="7"/>
      <c r="G2" s="7"/>
      <c r="H2" s="7"/>
      <c r="I2" s="7"/>
      <c r="J2" s="77" t="s">
        <v>287</v>
      </c>
      <c r="K2" s="7"/>
    </row>
    <row r="3" spans="1:17" ht="47.25" customHeight="1">
      <c r="A3" s="1"/>
      <c r="B3" s="1"/>
      <c r="D3" s="76" t="s">
        <v>22</v>
      </c>
      <c r="E3" s="4"/>
      <c r="F3" s="4"/>
      <c r="G3" s="4"/>
      <c r="H3" s="4"/>
      <c r="I3" s="4"/>
      <c r="J3" s="4"/>
      <c r="K3" s="4"/>
      <c r="L3" s="3"/>
      <c r="M3" s="51"/>
      <c r="N3" s="51"/>
      <c r="O3" s="51"/>
      <c r="P3" s="50"/>
      <c r="Q3" s="50"/>
    </row>
    <row r="4" spans="1:17" s="24" customFormat="1" ht="21" customHeight="1">
      <c r="A4" s="1"/>
      <c r="B4" s="1"/>
      <c r="D4" s="44" t="s">
        <v>266</v>
      </c>
      <c r="E4" s="4"/>
      <c r="F4" s="4"/>
      <c r="G4" s="4"/>
      <c r="H4" s="4"/>
      <c r="I4" s="4"/>
      <c r="J4" s="4"/>
      <c r="K4" s="4"/>
      <c r="L4" s="3"/>
      <c r="M4" s="51"/>
      <c r="N4" s="51"/>
      <c r="O4" s="51"/>
      <c r="P4" s="50"/>
      <c r="Q4" s="50"/>
    </row>
    <row r="5" spans="1:17" s="24" customFormat="1" ht="24" customHeight="1" thickBot="1">
      <c r="A5" s="1"/>
      <c r="B5" s="1"/>
      <c r="C5" s="4"/>
      <c r="D5" s="33"/>
      <c r="E5" s="33"/>
      <c r="F5" s="33"/>
      <c r="G5" s="33"/>
      <c r="H5" s="33"/>
      <c r="I5" s="33"/>
      <c r="J5" s="33"/>
      <c r="K5" s="33"/>
      <c r="L5" s="3"/>
      <c r="M5" s="51"/>
      <c r="N5" s="51"/>
      <c r="O5" s="51"/>
      <c r="P5" s="50"/>
      <c r="Q5" s="50">
        <v>27</v>
      </c>
    </row>
    <row r="6" spans="1:17" s="31" customFormat="1" ht="24" customHeight="1">
      <c r="A6" s="128" t="s">
        <v>34</v>
      </c>
      <c r="B6" s="130" t="s">
        <v>11</v>
      </c>
      <c r="C6" s="136" t="s">
        <v>20</v>
      </c>
      <c r="D6" s="134" t="s">
        <v>17</v>
      </c>
      <c r="E6" s="138" t="s">
        <v>18</v>
      </c>
      <c r="F6" s="134" t="s">
        <v>14</v>
      </c>
      <c r="G6" s="132" t="s">
        <v>19</v>
      </c>
      <c r="H6" s="126" t="s">
        <v>23</v>
      </c>
      <c r="I6" s="132" t="s">
        <v>12</v>
      </c>
      <c r="J6" s="134" t="s">
        <v>13</v>
      </c>
      <c r="K6" s="126" t="s">
        <v>169</v>
      </c>
      <c r="L6" s="141" t="s">
        <v>183</v>
      </c>
      <c r="M6" s="140" t="s">
        <v>184</v>
      </c>
      <c r="N6" s="140" t="s">
        <v>185</v>
      </c>
      <c r="O6" s="143" t="s">
        <v>186</v>
      </c>
      <c r="P6" s="143" t="s">
        <v>189</v>
      </c>
      <c r="Q6" s="143" t="s">
        <v>102</v>
      </c>
    </row>
    <row r="7" spans="1:17" s="31" customFormat="1" ht="32.25" customHeight="1" thickBot="1">
      <c r="A7" s="129"/>
      <c r="B7" s="131"/>
      <c r="C7" s="137"/>
      <c r="D7" s="135"/>
      <c r="E7" s="139"/>
      <c r="F7" s="135"/>
      <c r="G7" s="133"/>
      <c r="H7" s="127"/>
      <c r="I7" s="133"/>
      <c r="J7" s="135"/>
      <c r="K7" s="127"/>
      <c r="L7" s="142"/>
      <c r="M7" s="131"/>
      <c r="N7" s="131"/>
      <c r="O7" s="144"/>
      <c r="P7" s="144"/>
      <c r="Q7" s="144"/>
    </row>
    <row r="8" spans="1:17" s="32" customFormat="1" ht="27.75" customHeight="1" hidden="1">
      <c r="A8" s="64" t="s">
        <v>188</v>
      </c>
      <c r="B8" s="65" t="s">
        <v>223</v>
      </c>
      <c r="C8" s="66">
        <v>43724</v>
      </c>
      <c r="D8" s="67" t="s">
        <v>166</v>
      </c>
      <c r="E8" s="67" t="s">
        <v>167</v>
      </c>
      <c r="F8" s="67" t="s">
        <v>16</v>
      </c>
      <c r="G8" s="69" t="s">
        <v>95</v>
      </c>
      <c r="H8" s="55">
        <v>43726</v>
      </c>
      <c r="I8" s="123" t="s">
        <v>120</v>
      </c>
      <c r="J8" s="120" t="s">
        <v>100</v>
      </c>
      <c r="K8" s="120">
        <v>43734</v>
      </c>
      <c r="L8" s="120">
        <f>K8+15</f>
        <v>43749</v>
      </c>
      <c r="M8" s="120">
        <f>K8+20</f>
        <v>43754</v>
      </c>
      <c r="N8" s="120">
        <f>K8+23</f>
        <v>43757</v>
      </c>
      <c r="O8" s="120">
        <f>K8+27</f>
        <v>43761</v>
      </c>
      <c r="P8" s="120">
        <f>K8+30</f>
        <v>43764</v>
      </c>
      <c r="Q8" s="120" t="e">
        <f>#REF!+27</f>
        <v>#REF!</v>
      </c>
    </row>
    <row r="9" spans="1:17" s="32" customFormat="1" ht="27.75" customHeight="1" hidden="1">
      <c r="A9" s="49" t="s">
        <v>110</v>
      </c>
      <c r="B9" s="37" t="s">
        <v>105</v>
      </c>
      <c r="C9" s="35">
        <v>43728</v>
      </c>
      <c r="D9" s="36" t="s">
        <v>195</v>
      </c>
      <c r="E9" s="36" t="s">
        <v>196</v>
      </c>
      <c r="F9" s="48" t="s">
        <v>121</v>
      </c>
      <c r="G9" s="48" t="s">
        <v>16</v>
      </c>
      <c r="H9" s="72">
        <v>43730</v>
      </c>
      <c r="I9" s="124"/>
      <c r="J9" s="121"/>
      <c r="K9" s="121"/>
      <c r="L9" s="121"/>
      <c r="M9" s="121"/>
      <c r="N9" s="121"/>
      <c r="O9" s="121"/>
      <c r="P9" s="121"/>
      <c r="Q9" s="121"/>
    </row>
    <row r="10" spans="1:17" s="32" customFormat="1" ht="27.75" customHeight="1" hidden="1" thickBot="1">
      <c r="A10" s="59" t="s">
        <v>152</v>
      </c>
      <c r="B10" s="60" t="s">
        <v>222</v>
      </c>
      <c r="C10" s="61">
        <v>43729</v>
      </c>
      <c r="D10" s="62" t="s">
        <v>107</v>
      </c>
      <c r="E10" s="62" t="s">
        <v>108</v>
      </c>
      <c r="F10" s="68" t="s">
        <v>16</v>
      </c>
      <c r="G10" s="68" t="s">
        <v>109</v>
      </c>
      <c r="H10" s="56">
        <v>43731</v>
      </c>
      <c r="I10" s="125"/>
      <c r="J10" s="122"/>
      <c r="K10" s="122"/>
      <c r="L10" s="122"/>
      <c r="M10" s="122"/>
      <c r="N10" s="122"/>
      <c r="O10" s="122"/>
      <c r="P10" s="122"/>
      <c r="Q10" s="122"/>
    </row>
    <row r="11" spans="1:17" s="32" customFormat="1" ht="27.75" customHeight="1" hidden="1">
      <c r="A11" s="64" t="s">
        <v>158</v>
      </c>
      <c r="B11" s="65" t="s">
        <v>191</v>
      </c>
      <c r="C11" s="66">
        <v>43731</v>
      </c>
      <c r="D11" s="67" t="s">
        <v>166</v>
      </c>
      <c r="E11" s="67" t="s">
        <v>167</v>
      </c>
      <c r="F11" s="67" t="s">
        <v>16</v>
      </c>
      <c r="G11" s="69" t="s">
        <v>95</v>
      </c>
      <c r="H11" s="55">
        <v>43733</v>
      </c>
      <c r="I11" s="123" t="s">
        <v>97</v>
      </c>
      <c r="J11" s="120" t="s">
        <v>267</v>
      </c>
      <c r="K11" s="120">
        <f>K8+7</f>
        <v>43741</v>
      </c>
      <c r="L11" s="120">
        <f>K11+15</f>
        <v>43756</v>
      </c>
      <c r="M11" s="120">
        <f>K11+20</f>
        <v>43761</v>
      </c>
      <c r="N11" s="120">
        <f>K11+23</f>
        <v>43764</v>
      </c>
      <c r="O11" s="120">
        <f>K11+27</f>
        <v>43768</v>
      </c>
      <c r="P11" s="120">
        <f>K11+30</f>
        <v>43771</v>
      </c>
      <c r="Q11" s="120" t="e">
        <f>#REF!+27</f>
        <v>#REF!</v>
      </c>
    </row>
    <row r="12" spans="1:17" s="32" customFormat="1" ht="27.75" customHeight="1" hidden="1">
      <c r="A12" s="49" t="s">
        <v>168</v>
      </c>
      <c r="B12" s="37" t="s">
        <v>104</v>
      </c>
      <c r="C12" s="35">
        <v>43735</v>
      </c>
      <c r="D12" s="36" t="s">
        <v>195</v>
      </c>
      <c r="E12" s="36" t="s">
        <v>196</v>
      </c>
      <c r="F12" s="48" t="s">
        <v>121</v>
      </c>
      <c r="G12" s="48" t="s">
        <v>16</v>
      </c>
      <c r="H12" s="72">
        <v>43737</v>
      </c>
      <c r="I12" s="124"/>
      <c r="J12" s="121"/>
      <c r="K12" s="121"/>
      <c r="L12" s="121"/>
      <c r="M12" s="121"/>
      <c r="N12" s="121"/>
      <c r="O12" s="121"/>
      <c r="P12" s="121"/>
      <c r="Q12" s="121"/>
    </row>
    <row r="13" spans="1:17" s="32" customFormat="1" ht="27.75" customHeight="1" hidden="1" thickBot="1">
      <c r="A13" s="59" t="s">
        <v>256</v>
      </c>
      <c r="B13" s="60" t="s">
        <v>257</v>
      </c>
      <c r="C13" s="61">
        <v>43736</v>
      </c>
      <c r="D13" s="62" t="s">
        <v>107</v>
      </c>
      <c r="E13" s="62" t="s">
        <v>108</v>
      </c>
      <c r="F13" s="68" t="s">
        <v>16</v>
      </c>
      <c r="G13" s="68" t="s">
        <v>109</v>
      </c>
      <c r="H13" s="56">
        <v>43738</v>
      </c>
      <c r="I13" s="125"/>
      <c r="J13" s="122"/>
      <c r="K13" s="122"/>
      <c r="L13" s="122"/>
      <c r="M13" s="122"/>
      <c r="N13" s="122"/>
      <c r="O13" s="122"/>
      <c r="P13" s="122"/>
      <c r="Q13" s="122"/>
    </row>
    <row r="14" spans="1:17" s="32" customFormat="1" ht="27.75" customHeight="1" hidden="1">
      <c r="A14" s="64" t="s">
        <v>160</v>
      </c>
      <c r="B14" s="65" t="s">
        <v>224</v>
      </c>
      <c r="C14" s="66">
        <v>43738</v>
      </c>
      <c r="D14" s="67" t="s">
        <v>166</v>
      </c>
      <c r="E14" s="67" t="s">
        <v>167</v>
      </c>
      <c r="F14" s="67" t="s">
        <v>16</v>
      </c>
      <c r="G14" s="69" t="s">
        <v>95</v>
      </c>
      <c r="H14" s="55">
        <v>43740</v>
      </c>
      <c r="I14" s="123" t="s">
        <v>218</v>
      </c>
      <c r="J14" s="120" t="s">
        <v>117</v>
      </c>
      <c r="K14" s="120">
        <f>K11+7</f>
        <v>43748</v>
      </c>
      <c r="L14" s="120">
        <f>K14+15</f>
        <v>43763</v>
      </c>
      <c r="M14" s="120">
        <f>K14+20</f>
        <v>43768</v>
      </c>
      <c r="N14" s="120">
        <f>K14+23</f>
        <v>43771</v>
      </c>
      <c r="O14" s="120">
        <f>K14+27</f>
        <v>43775</v>
      </c>
      <c r="P14" s="120">
        <f>K14+30</f>
        <v>43778</v>
      </c>
      <c r="Q14" s="120" t="e">
        <f>#REF!+27</f>
        <v>#REF!</v>
      </c>
    </row>
    <row r="15" spans="1:17" s="32" customFormat="1" ht="27.75" customHeight="1" hidden="1">
      <c r="A15" s="49" t="s">
        <v>70</v>
      </c>
      <c r="B15" s="37" t="s">
        <v>15</v>
      </c>
      <c r="C15" s="35">
        <v>43742</v>
      </c>
      <c r="D15" s="36" t="s">
        <v>195</v>
      </c>
      <c r="E15" s="36" t="s">
        <v>196</v>
      </c>
      <c r="F15" s="48" t="s">
        <v>121</v>
      </c>
      <c r="G15" s="48" t="s">
        <v>16</v>
      </c>
      <c r="H15" s="72">
        <v>43744</v>
      </c>
      <c r="I15" s="124"/>
      <c r="J15" s="121"/>
      <c r="K15" s="121"/>
      <c r="L15" s="121"/>
      <c r="M15" s="121"/>
      <c r="N15" s="121"/>
      <c r="O15" s="121"/>
      <c r="P15" s="121"/>
      <c r="Q15" s="121"/>
    </row>
    <row r="16" spans="1:17" s="32" customFormat="1" ht="27.75" customHeight="1" hidden="1" thickBot="1">
      <c r="A16" s="59" t="s">
        <v>37</v>
      </c>
      <c r="B16" s="60" t="s">
        <v>198</v>
      </c>
      <c r="C16" s="61">
        <v>43743</v>
      </c>
      <c r="D16" s="62" t="s">
        <v>107</v>
      </c>
      <c r="E16" s="62" t="s">
        <v>108</v>
      </c>
      <c r="F16" s="68" t="s">
        <v>16</v>
      </c>
      <c r="G16" s="68" t="s">
        <v>109</v>
      </c>
      <c r="H16" s="56">
        <v>43745</v>
      </c>
      <c r="I16" s="125"/>
      <c r="J16" s="122"/>
      <c r="K16" s="122"/>
      <c r="L16" s="122"/>
      <c r="M16" s="122"/>
      <c r="N16" s="122"/>
      <c r="O16" s="122"/>
      <c r="P16" s="122"/>
      <c r="Q16" s="122"/>
    </row>
    <row r="17" spans="1:17" s="32" customFormat="1" ht="27.75" customHeight="1" hidden="1">
      <c r="A17" s="64" t="s">
        <v>161</v>
      </c>
      <c r="B17" s="65" t="s">
        <v>231</v>
      </c>
      <c r="C17" s="66">
        <v>43745</v>
      </c>
      <c r="D17" s="67" t="s">
        <v>166</v>
      </c>
      <c r="E17" s="67" t="s">
        <v>167</v>
      </c>
      <c r="F17" s="67" t="s">
        <v>16</v>
      </c>
      <c r="G17" s="69" t="s">
        <v>95</v>
      </c>
      <c r="H17" s="55">
        <v>43747</v>
      </c>
      <c r="I17" s="123" t="s">
        <v>227</v>
      </c>
      <c r="J17" s="120" t="s">
        <v>197</v>
      </c>
      <c r="K17" s="120">
        <f>K14+7</f>
        <v>43755</v>
      </c>
      <c r="L17" s="120">
        <f>K17+15</f>
        <v>43770</v>
      </c>
      <c r="M17" s="120">
        <f>K17+20</f>
        <v>43775</v>
      </c>
      <c r="N17" s="120">
        <f>K17+23</f>
        <v>43778</v>
      </c>
      <c r="O17" s="120">
        <f>K17+27</f>
        <v>43782</v>
      </c>
      <c r="P17" s="120">
        <f>K17+30</f>
        <v>43785</v>
      </c>
      <c r="Q17" s="120" t="e">
        <f>#REF!+27</f>
        <v>#REF!</v>
      </c>
    </row>
    <row r="18" spans="1:17" s="32" customFormat="1" ht="27.75" customHeight="1" hidden="1">
      <c r="A18" s="49" t="s">
        <v>157</v>
      </c>
      <c r="B18" s="37" t="s">
        <v>104</v>
      </c>
      <c r="C18" s="35">
        <v>43749</v>
      </c>
      <c r="D18" s="36" t="s">
        <v>195</v>
      </c>
      <c r="E18" s="36" t="s">
        <v>196</v>
      </c>
      <c r="F18" s="48" t="s">
        <v>121</v>
      </c>
      <c r="G18" s="48" t="s">
        <v>16</v>
      </c>
      <c r="H18" s="72">
        <v>43751</v>
      </c>
      <c r="I18" s="124"/>
      <c r="J18" s="121"/>
      <c r="K18" s="121"/>
      <c r="L18" s="121"/>
      <c r="M18" s="121"/>
      <c r="N18" s="121"/>
      <c r="O18" s="121"/>
      <c r="P18" s="121"/>
      <c r="Q18" s="121"/>
    </row>
    <row r="19" spans="1:17" s="32" customFormat="1" ht="27.75" customHeight="1" hidden="1" thickBot="1">
      <c r="A19" s="59" t="s">
        <v>187</v>
      </c>
      <c r="B19" s="60" t="s">
        <v>222</v>
      </c>
      <c r="C19" s="61">
        <v>43750</v>
      </c>
      <c r="D19" s="62" t="s">
        <v>107</v>
      </c>
      <c r="E19" s="62" t="s">
        <v>108</v>
      </c>
      <c r="F19" s="68" t="s">
        <v>16</v>
      </c>
      <c r="G19" s="68" t="s">
        <v>109</v>
      </c>
      <c r="H19" s="56">
        <v>43752</v>
      </c>
      <c r="I19" s="125"/>
      <c r="J19" s="122"/>
      <c r="K19" s="122"/>
      <c r="L19" s="122"/>
      <c r="M19" s="122"/>
      <c r="N19" s="122"/>
      <c r="O19" s="122"/>
      <c r="P19" s="122"/>
      <c r="Q19" s="122"/>
    </row>
    <row r="20" spans="1:17" s="32" customFormat="1" ht="27.75" customHeight="1" hidden="1">
      <c r="A20" s="64" t="s">
        <v>219</v>
      </c>
      <c r="B20" s="65"/>
      <c r="C20" s="66">
        <v>43752</v>
      </c>
      <c r="D20" s="67" t="s">
        <v>166</v>
      </c>
      <c r="E20" s="67" t="s">
        <v>167</v>
      </c>
      <c r="F20" s="67" t="s">
        <v>16</v>
      </c>
      <c r="G20" s="69" t="s">
        <v>95</v>
      </c>
      <c r="H20" s="55">
        <v>43754</v>
      </c>
      <c r="I20" s="123" t="s">
        <v>219</v>
      </c>
      <c r="J20" s="120" t="s">
        <v>226</v>
      </c>
      <c r="K20" s="120">
        <f>K17+7</f>
        <v>43762</v>
      </c>
      <c r="L20" s="120">
        <f>K20+15</f>
        <v>43777</v>
      </c>
      <c r="M20" s="120">
        <f>K20+20</f>
        <v>43782</v>
      </c>
      <c r="N20" s="120">
        <f>K20+23</f>
        <v>43785</v>
      </c>
      <c r="O20" s="120">
        <f>K20+27</f>
        <v>43789</v>
      </c>
      <c r="P20" s="120">
        <f>K20+30</f>
        <v>43792</v>
      </c>
      <c r="Q20" s="120" t="e">
        <f>#REF!+27</f>
        <v>#REF!</v>
      </c>
    </row>
    <row r="21" spans="1:17" s="32" customFormat="1" ht="27.75" customHeight="1" hidden="1">
      <c r="A21" s="49" t="s">
        <v>229</v>
      </c>
      <c r="B21" s="37" t="s">
        <v>15</v>
      </c>
      <c r="C21" s="35">
        <v>43756</v>
      </c>
      <c r="D21" s="36" t="s">
        <v>195</v>
      </c>
      <c r="E21" s="36" t="s">
        <v>196</v>
      </c>
      <c r="F21" s="48" t="s">
        <v>121</v>
      </c>
      <c r="G21" s="48" t="s">
        <v>16</v>
      </c>
      <c r="H21" s="72">
        <v>43758</v>
      </c>
      <c r="I21" s="124"/>
      <c r="J21" s="121"/>
      <c r="K21" s="121"/>
      <c r="L21" s="121"/>
      <c r="M21" s="121"/>
      <c r="N21" s="121"/>
      <c r="O21" s="121"/>
      <c r="P21" s="121"/>
      <c r="Q21" s="121"/>
    </row>
    <row r="22" spans="1:17" s="32" customFormat="1" ht="27.75" customHeight="1" hidden="1" thickBot="1">
      <c r="A22" s="59" t="s">
        <v>271</v>
      </c>
      <c r="B22" s="60" t="s">
        <v>272</v>
      </c>
      <c r="C22" s="61">
        <v>43757</v>
      </c>
      <c r="D22" s="62" t="s">
        <v>107</v>
      </c>
      <c r="E22" s="62" t="s">
        <v>108</v>
      </c>
      <c r="F22" s="68" t="s">
        <v>16</v>
      </c>
      <c r="G22" s="68" t="s">
        <v>109</v>
      </c>
      <c r="H22" s="56">
        <v>43759</v>
      </c>
      <c r="I22" s="125"/>
      <c r="J22" s="122"/>
      <c r="K22" s="122"/>
      <c r="L22" s="122"/>
      <c r="M22" s="122"/>
      <c r="N22" s="122"/>
      <c r="O22" s="122"/>
      <c r="P22" s="122"/>
      <c r="Q22" s="122"/>
    </row>
    <row r="23" spans="1:17" s="32" customFormat="1" ht="27.75" customHeight="1">
      <c r="A23" s="64" t="s">
        <v>163</v>
      </c>
      <c r="B23" s="65" t="s">
        <v>234</v>
      </c>
      <c r="C23" s="66">
        <v>43759</v>
      </c>
      <c r="D23" s="67" t="s">
        <v>166</v>
      </c>
      <c r="E23" s="67" t="s">
        <v>167</v>
      </c>
      <c r="F23" s="67" t="s">
        <v>16</v>
      </c>
      <c r="G23" s="69" t="s">
        <v>95</v>
      </c>
      <c r="H23" s="55">
        <v>43761</v>
      </c>
      <c r="I23" s="123" t="s">
        <v>119</v>
      </c>
      <c r="J23" s="120" t="s">
        <v>194</v>
      </c>
      <c r="K23" s="120">
        <f>K20+7</f>
        <v>43769</v>
      </c>
      <c r="L23" s="120">
        <f>K23+15</f>
        <v>43784</v>
      </c>
      <c r="M23" s="120">
        <f>K23+20</f>
        <v>43789</v>
      </c>
      <c r="N23" s="120">
        <f>K23+23</f>
        <v>43792</v>
      </c>
      <c r="O23" s="120">
        <f>K23+27</f>
        <v>43796</v>
      </c>
      <c r="P23" s="120">
        <f>K23+30</f>
        <v>43799</v>
      </c>
      <c r="Q23" s="120" t="e">
        <f>#REF!+27</f>
        <v>#REF!</v>
      </c>
    </row>
    <row r="24" spans="1:17" s="32" customFormat="1" ht="27.75" customHeight="1">
      <c r="A24" s="49" t="s">
        <v>153</v>
      </c>
      <c r="B24" s="37" t="s">
        <v>197</v>
      </c>
      <c r="C24" s="35">
        <v>43763</v>
      </c>
      <c r="D24" s="36" t="s">
        <v>195</v>
      </c>
      <c r="E24" s="36" t="s">
        <v>196</v>
      </c>
      <c r="F24" s="48" t="s">
        <v>121</v>
      </c>
      <c r="G24" s="48" t="s">
        <v>16</v>
      </c>
      <c r="H24" s="72">
        <v>43765</v>
      </c>
      <c r="I24" s="124"/>
      <c r="J24" s="121"/>
      <c r="K24" s="121"/>
      <c r="L24" s="121"/>
      <c r="M24" s="121"/>
      <c r="N24" s="121"/>
      <c r="O24" s="121"/>
      <c r="P24" s="121"/>
      <c r="Q24" s="121"/>
    </row>
    <row r="25" spans="1:17" s="32" customFormat="1" ht="27.75" customHeight="1" thickBot="1">
      <c r="A25" s="59" t="s">
        <v>26</v>
      </c>
      <c r="B25" s="60" t="s">
        <v>263</v>
      </c>
      <c r="C25" s="61">
        <v>43764</v>
      </c>
      <c r="D25" s="62" t="s">
        <v>107</v>
      </c>
      <c r="E25" s="62" t="s">
        <v>108</v>
      </c>
      <c r="F25" s="68" t="s">
        <v>16</v>
      </c>
      <c r="G25" s="68" t="s">
        <v>109</v>
      </c>
      <c r="H25" s="56">
        <v>43766</v>
      </c>
      <c r="I25" s="125"/>
      <c r="J25" s="122"/>
      <c r="K25" s="122"/>
      <c r="L25" s="122"/>
      <c r="M25" s="122"/>
      <c r="N25" s="122"/>
      <c r="O25" s="122"/>
      <c r="P25" s="122"/>
      <c r="Q25" s="122"/>
    </row>
    <row r="26" spans="1:17" s="32" customFormat="1" ht="27.75" customHeight="1">
      <c r="A26" s="64" t="s">
        <v>164</v>
      </c>
      <c r="B26" s="65" t="s">
        <v>258</v>
      </c>
      <c r="C26" s="66">
        <v>43766</v>
      </c>
      <c r="D26" s="67" t="s">
        <v>166</v>
      </c>
      <c r="E26" s="67" t="s">
        <v>167</v>
      </c>
      <c r="F26" s="67" t="s">
        <v>16</v>
      </c>
      <c r="G26" s="69" t="s">
        <v>95</v>
      </c>
      <c r="H26" s="55">
        <v>43768</v>
      </c>
      <c r="I26" s="123" t="s">
        <v>28</v>
      </c>
      <c r="J26" s="120" t="s">
        <v>103</v>
      </c>
      <c r="K26" s="120">
        <f>K23+7</f>
        <v>43776</v>
      </c>
      <c r="L26" s="120">
        <f>K26+15</f>
        <v>43791</v>
      </c>
      <c r="M26" s="120">
        <f>K26+20</f>
        <v>43796</v>
      </c>
      <c r="N26" s="120">
        <f>K26+23</f>
        <v>43799</v>
      </c>
      <c r="O26" s="120">
        <f>K26+27</f>
        <v>43803</v>
      </c>
      <c r="P26" s="120">
        <f>K26+30</f>
        <v>43806</v>
      </c>
      <c r="Q26" s="120" t="e">
        <f>#REF!+27</f>
        <v>#REF!</v>
      </c>
    </row>
    <row r="27" spans="1:17" s="32" customFormat="1" ht="27.75" customHeight="1">
      <c r="A27" s="49" t="s">
        <v>154</v>
      </c>
      <c r="B27" s="37" t="s">
        <v>259</v>
      </c>
      <c r="C27" s="35">
        <v>43770</v>
      </c>
      <c r="D27" s="36" t="s">
        <v>195</v>
      </c>
      <c r="E27" s="36" t="s">
        <v>196</v>
      </c>
      <c r="F27" s="48" t="s">
        <v>121</v>
      </c>
      <c r="G27" s="48" t="s">
        <v>16</v>
      </c>
      <c r="H27" s="72">
        <v>43772</v>
      </c>
      <c r="I27" s="124"/>
      <c r="J27" s="121"/>
      <c r="K27" s="121"/>
      <c r="L27" s="121"/>
      <c r="M27" s="121"/>
      <c r="N27" s="121"/>
      <c r="O27" s="121"/>
      <c r="P27" s="121"/>
      <c r="Q27" s="121"/>
    </row>
    <row r="28" spans="1:17" s="32" customFormat="1" ht="27.75" customHeight="1" thickBot="1">
      <c r="A28" s="59" t="s">
        <v>273</v>
      </c>
      <c r="B28" s="60" t="s">
        <v>274</v>
      </c>
      <c r="C28" s="61">
        <v>43771</v>
      </c>
      <c r="D28" s="62" t="s">
        <v>107</v>
      </c>
      <c r="E28" s="62" t="s">
        <v>108</v>
      </c>
      <c r="F28" s="68" t="s">
        <v>16</v>
      </c>
      <c r="G28" s="68" t="s">
        <v>109</v>
      </c>
      <c r="H28" s="56">
        <v>43773</v>
      </c>
      <c r="I28" s="125"/>
      <c r="J28" s="122"/>
      <c r="K28" s="122"/>
      <c r="L28" s="122"/>
      <c r="M28" s="122"/>
      <c r="N28" s="122"/>
      <c r="O28" s="122"/>
      <c r="P28" s="122"/>
      <c r="Q28" s="122"/>
    </row>
    <row r="29" spans="1:17" s="32" customFormat="1" ht="27.75" customHeight="1">
      <c r="A29" s="64" t="s">
        <v>165</v>
      </c>
      <c r="B29" s="65" t="s">
        <v>220</v>
      </c>
      <c r="C29" s="66">
        <v>43773</v>
      </c>
      <c r="D29" s="67" t="s">
        <v>166</v>
      </c>
      <c r="E29" s="67" t="s">
        <v>167</v>
      </c>
      <c r="F29" s="67" t="s">
        <v>16</v>
      </c>
      <c r="G29" s="69" t="s">
        <v>95</v>
      </c>
      <c r="H29" s="55">
        <v>43775</v>
      </c>
      <c r="I29" s="123" t="s">
        <v>170</v>
      </c>
      <c r="J29" s="120" t="s">
        <v>243</v>
      </c>
      <c r="K29" s="120">
        <f>K26+7</f>
        <v>43783</v>
      </c>
      <c r="L29" s="120">
        <f>K29+15</f>
        <v>43798</v>
      </c>
      <c r="M29" s="120">
        <f>K29+20</f>
        <v>43803</v>
      </c>
      <c r="N29" s="120">
        <f>K29+23</f>
        <v>43806</v>
      </c>
      <c r="O29" s="120">
        <f>K29+27</f>
        <v>43810</v>
      </c>
      <c r="P29" s="120">
        <f>K29+30</f>
        <v>43813</v>
      </c>
      <c r="Q29" s="120" t="e">
        <f>#REF!+27</f>
        <v>#REF!</v>
      </c>
    </row>
    <row r="30" spans="1:17" s="32" customFormat="1" ht="27.75" customHeight="1">
      <c r="A30" s="49" t="s">
        <v>155</v>
      </c>
      <c r="B30" s="37" t="s">
        <v>15</v>
      </c>
      <c r="C30" s="35">
        <v>43777</v>
      </c>
      <c r="D30" s="36" t="s">
        <v>195</v>
      </c>
      <c r="E30" s="36" t="s">
        <v>196</v>
      </c>
      <c r="F30" s="48" t="s">
        <v>121</v>
      </c>
      <c r="G30" s="48" t="s">
        <v>16</v>
      </c>
      <c r="H30" s="72">
        <v>43779</v>
      </c>
      <c r="I30" s="124"/>
      <c r="J30" s="121"/>
      <c r="K30" s="121"/>
      <c r="L30" s="121"/>
      <c r="M30" s="121"/>
      <c r="N30" s="121"/>
      <c r="O30" s="121"/>
      <c r="P30" s="121"/>
      <c r="Q30" s="121"/>
    </row>
    <row r="31" spans="1:17" s="32" customFormat="1" ht="27.75" customHeight="1" thickBot="1">
      <c r="A31" s="59" t="s">
        <v>71</v>
      </c>
      <c r="B31" s="60" t="s">
        <v>235</v>
      </c>
      <c r="C31" s="61">
        <v>43778</v>
      </c>
      <c r="D31" s="62" t="s">
        <v>107</v>
      </c>
      <c r="E31" s="62" t="s">
        <v>108</v>
      </c>
      <c r="F31" s="68" t="s">
        <v>16</v>
      </c>
      <c r="G31" s="68" t="s">
        <v>109</v>
      </c>
      <c r="H31" s="56">
        <v>43780</v>
      </c>
      <c r="I31" s="125"/>
      <c r="J31" s="122"/>
      <c r="K31" s="122"/>
      <c r="L31" s="122"/>
      <c r="M31" s="122"/>
      <c r="N31" s="122"/>
      <c r="O31" s="122"/>
      <c r="P31" s="122"/>
      <c r="Q31" s="122"/>
    </row>
    <row r="32" spans="1:17" s="32" customFormat="1" ht="27.75" customHeight="1">
      <c r="A32" s="64" t="s">
        <v>159</v>
      </c>
      <c r="B32" s="65" t="s">
        <v>260</v>
      </c>
      <c r="C32" s="66">
        <v>43780</v>
      </c>
      <c r="D32" s="67" t="s">
        <v>166</v>
      </c>
      <c r="E32" s="67" t="s">
        <v>167</v>
      </c>
      <c r="F32" s="67" t="s">
        <v>16</v>
      </c>
      <c r="G32" s="69" t="s">
        <v>95</v>
      </c>
      <c r="H32" s="55">
        <v>43782</v>
      </c>
      <c r="I32" s="123" t="s">
        <v>27</v>
      </c>
      <c r="J32" s="120" t="s">
        <v>116</v>
      </c>
      <c r="K32" s="120">
        <f>K29+7</f>
        <v>43790</v>
      </c>
      <c r="L32" s="120">
        <f>K32+15</f>
        <v>43805</v>
      </c>
      <c r="M32" s="120">
        <f>K32+20</f>
        <v>43810</v>
      </c>
      <c r="N32" s="120">
        <f>K32+23</f>
        <v>43813</v>
      </c>
      <c r="O32" s="120">
        <f>K32+27</f>
        <v>43817</v>
      </c>
      <c r="P32" s="120">
        <f>K32+30</f>
        <v>43820</v>
      </c>
      <c r="Q32" s="120" t="e">
        <f>#REF!+27</f>
        <v>#REF!</v>
      </c>
    </row>
    <row r="33" spans="1:17" s="32" customFormat="1" ht="27.75" customHeight="1">
      <c r="A33" s="49" t="s">
        <v>156</v>
      </c>
      <c r="B33" s="37" t="s">
        <v>69</v>
      </c>
      <c r="C33" s="35">
        <v>43784</v>
      </c>
      <c r="D33" s="36" t="s">
        <v>195</v>
      </c>
      <c r="E33" s="36" t="s">
        <v>196</v>
      </c>
      <c r="F33" s="48" t="s">
        <v>121</v>
      </c>
      <c r="G33" s="48" t="s">
        <v>16</v>
      </c>
      <c r="H33" s="72">
        <v>43786</v>
      </c>
      <c r="I33" s="124"/>
      <c r="J33" s="121"/>
      <c r="K33" s="121"/>
      <c r="L33" s="121"/>
      <c r="M33" s="121"/>
      <c r="N33" s="121"/>
      <c r="O33" s="121"/>
      <c r="P33" s="121"/>
      <c r="Q33" s="121"/>
    </row>
    <row r="34" spans="1:17" s="32" customFormat="1" ht="27.75" customHeight="1" thickBot="1">
      <c r="A34" s="59" t="s">
        <v>228</v>
      </c>
      <c r="B34" s="60" t="s">
        <v>233</v>
      </c>
      <c r="C34" s="61">
        <v>43785</v>
      </c>
      <c r="D34" s="62" t="s">
        <v>107</v>
      </c>
      <c r="E34" s="62" t="s">
        <v>108</v>
      </c>
      <c r="F34" s="68" t="s">
        <v>16</v>
      </c>
      <c r="G34" s="68" t="s">
        <v>109</v>
      </c>
      <c r="H34" s="56">
        <v>43787</v>
      </c>
      <c r="I34" s="125"/>
      <c r="J34" s="122"/>
      <c r="K34" s="122"/>
      <c r="L34" s="122"/>
      <c r="M34" s="122"/>
      <c r="N34" s="122"/>
      <c r="O34" s="122"/>
      <c r="P34" s="122"/>
      <c r="Q34" s="122"/>
    </row>
    <row r="35" spans="1:17" s="32" customFormat="1" ht="27.75" customHeight="1">
      <c r="A35" s="64" t="s">
        <v>190</v>
      </c>
      <c r="B35" s="65" t="s">
        <v>261</v>
      </c>
      <c r="C35" s="66">
        <v>43787</v>
      </c>
      <c r="D35" s="67" t="s">
        <v>166</v>
      </c>
      <c r="E35" s="67" t="s">
        <v>167</v>
      </c>
      <c r="F35" s="67" t="s">
        <v>16</v>
      </c>
      <c r="G35" s="69" t="s">
        <v>95</v>
      </c>
      <c r="H35" s="55">
        <v>43789</v>
      </c>
      <c r="I35" s="123" t="s">
        <v>30</v>
      </c>
      <c r="J35" s="120" t="s">
        <v>171</v>
      </c>
      <c r="K35" s="120">
        <f>K32+7</f>
        <v>43797</v>
      </c>
      <c r="L35" s="120">
        <f>K35+15</f>
        <v>43812</v>
      </c>
      <c r="M35" s="120">
        <f>K35+20</f>
        <v>43817</v>
      </c>
      <c r="N35" s="120">
        <f>K35+23</f>
        <v>43820</v>
      </c>
      <c r="O35" s="120">
        <f>K35+27</f>
        <v>43824</v>
      </c>
      <c r="P35" s="120">
        <f>K35+30</f>
        <v>43827</v>
      </c>
      <c r="Q35" s="120" t="e">
        <f>#REF!+27</f>
        <v>#REF!</v>
      </c>
    </row>
    <row r="36" spans="1:17" s="32" customFormat="1" ht="27.75" customHeight="1">
      <c r="A36" s="49" t="s">
        <v>262</v>
      </c>
      <c r="B36" s="37" t="s">
        <v>104</v>
      </c>
      <c r="C36" s="35">
        <v>43791</v>
      </c>
      <c r="D36" s="36" t="s">
        <v>195</v>
      </c>
      <c r="E36" s="36" t="s">
        <v>196</v>
      </c>
      <c r="F36" s="48" t="s">
        <v>121</v>
      </c>
      <c r="G36" s="48" t="s">
        <v>16</v>
      </c>
      <c r="H36" s="72">
        <v>43793</v>
      </c>
      <c r="I36" s="124"/>
      <c r="J36" s="121"/>
      <c r="K36" s="121"/>
      <c r="L36" s="121"/>
      <c r="M36" s="121"/>
      <c r="N36" s="121"/>
      <c r="O36" s="121"/>
      <c r="P36" s="121"/>
      <c r="Q36" s="121"/>
    </row>
    <row r="37" spans="1:17" s="32" customFormat="1" ht="27.75" customHeight="1" thickBot="1">
      <c r="A37" s="59" t="s">
        <v>275</v>
      </c>
      <c r="B37" s="60" t="s">
        <v>276</v>
      </c>
      <c r="C37" s="61">
        <v>43792</v>
      </c>
      <c r="D37" s="62" t="s">
        <v>107</v>
      </c>
      <c r="E37" s="62" t="s">
        <v>108</v>
      </c>
      <c r="F37" s="68" t="s">
        <v>16</v>
      </c>
      <c r="G37" s="68" t="s">
        <v>109</v>
      </c>
      <c r="H37" s="56">
        <v>43794</v>
      </c>
      <c r="I37" s="125"/>
      <c r="J37" s="122"/>
      <c r="K37" s="122"/>
      <c r="L37" s="122"/>
      <c r="M37" s="122"/>
      <c r="N37" s="122"/>
      <c r="O37" s="122"/>
      <c r="P37" s="122"/>
      <c r="Q37" s="122"/>
    </row>
    <row r="38" spans="1:17" s="32" customFormat="1" ht="27.75" customHeight="1">
      <c r="A38" s="64" t="s">
        <v>289</v>
      </c>
      <c r="B38" s="65" t="s">
        <v>290</v>
      </c>
      <c r="C38" s="66">
        <v>43794</v>
      </c>
      <c r="D38" s="67" t="s">
        <v>166</v>
      </c>
      <c r="E38" s="67" t="s">
        <v>167</v>
      </c>
      <c r="F38" s="67" t="s">
        <v>16</v>
      </c>
      <c r="G38" s="69" t="s">
        <v>95</v>
      </c>
      <c r="H38" s="55">
        <v>43796</v>
      </c>
      <c r="I38" s="123" t="s">
        <v>219</v>
      </c>
      <c r="J38" s="120"/>
      <c r="K38" s="120">
        <f>K35+7</f>
        <v>43804</v>
      </c>
      <c r="L38" s="120">
        <f>K38+15</f>
        <v>43819</v>
      </c>
      <c r="M38" s="120">
        <f>K38+20</f>
        <v>43824</v>
      </c>
      <c r="N38" s="120">
        <f>K38+23</f>
        <v>43827</v>
      </c>
      <c r="O38" s="120">
        <f>K38+27</f>
        <v>43831</v>
      </c>
      <c r="P38" s="120">
        <f>K38+30</f>
        <v>43834</v>
      </c>
      <c r="Q38" s="120" t="e">
        <f>#REF!+27</f>
        <v>#REF!</v>
      </c>
    </row>
    <row r="39" spans="1:17" s="32" customFormat="1" ht="27.75" customHeight="1">
      <c r="A39" s="49" t="s">
        <v>110</v>
      </c>
      <c r="B39" s="37" t="s">
        <v>104</v>
      </c>
      <c r="C39" s="35">
        <v>43798</v>
      </c>
      <c r="D39" s="36" t="s">
        <v>195</v>
      </c>
      <c r="E39" s="36" t="s">
        <v>196</v>
      </c>
      <c r="F39" s="48" t="s">
        <v>121</v>
      </c>
      <c r="G39" s="48" t="s">
        <v>16</v>
      </c>
      <c r="H39" s="72">
        <v>43800</v>
      </c>
      <c r="I39" s="124"/>
      <c r="J39" s="121"/>
      <c r="K39" s="121"/>
      <c r="L39" s="121"/>
      <c r="M39" s="121"/>
      <c r="N39" s="121"/>
      <c r="O39" s="121"/>
      <c r="P39" s="121"/>
      <c r="Q39" s="121"/>
    </row>
    <row r="40" spans="1:17" s="32" customFormat="1" ht="27.75" customHeight="1" thickBot="1">
      <c r="A40" s="59" t="s">
        <v>96</v>
      </c>
      <c r="B40" s="60" t="s">
        <v>198</v>
      </c>
      <c r="C40" s="61">
        <v>43799</v>
      </c>
      <c r="D40" s="62" t="s">
        <v>107</v>
      </c>
      <c r="E40" s="62" t="s">
        <v>108</v>
      </c>
      <c r="F40" s="68" t="s">
        <v>16</v>
      </c>
      <c r="G40" s="68" t="s">
        <v>109</v>
      </c>
      <c r="H40" s="56">
        <v>43801</v>
      </c>
      <c r="I40" s="125"/>
      <c r="J40" s="122"/>
      <c r="K40" s="122"/>
      <c r="L40" s="122"/>
      <c r="M40" s="122"/>
      <c r="N40" s="122"/>
      <c r="O40" s="122"/>
      <c r="P40" s="122"/>
      <c r="Q40" s="122"/>
    </row>
    <row r="41" spans="1:17" s="32" customFormat="1" ht="27.75" customHeight="1">
      <c r="A41" s="64" t="s">
        <v>188</v>
      </c>
      <c r="B41" s="65" t="s">
        <v>277</v>
      </c>
      <c r="C41" s="66">
        <v>43801</v>
      </c>
      <c r="D41" s="67" t="s">
        <v>166</v>
      </c>
      <c r="E41" s="67" t="s">
        <v>167</v>
      </c>
      <c r="F41" s="67" t="s">
        <v>16</v>
      </c>
      <c r="G41" s="69" t="s">
        <v>95</v>
      </c>
      <c r="H41" s="55">
        <v>43803</v>
      </c>
      <c r="I41" s="123" t="s">
        <v>120</v>
      </c>
      <c r="J41" s="120" t="s">
        <v>194</v>
      </c>
      <c r="K41" s="120">
        <f>K38+7</f>
        <v>43811</v>
      </c>
      <c r="L41" s="120">
        <f>K41+15</f>
        <v>43826</v>
      </c>
      <c r="M41" s="120">
        <f>K41+20</f>
        <v>43831</v>
      </c>
      <c r="N41" s="120">
        <f>K41+23</f>
        <v>43834</v>
      </c>
      <c r="O41" s="120">
        <f>K41+27</f>
        <v>43838</v>
      </c>
      <c r="P41" s="120">
        <f>K41+30</f>
        <v>43841</v>
      </c>
      <c r="Q41" s="120" t="e">
        <f>#REF!+27</f>
        <v>#REF!</v>
      </c>
    </row>
    <row r="42" spans="1:17" s="32" customFormat="1" ht="27.75" customHeight="1">
      <c r="A42" s="49" t="s">
        <v>168</v>
      </c>
      <c r="B42" s="37" t="s">
        <v>264</v>
      </c>
      <c r="C42" s="35">
        <v>43805</v>
      </c>
      <c r="D42" s="36" t="s">
        <v>195</v>
      </c>
      <c r="E42" s="36" t="s">
        <v>196</v>
      </c>
      <c r="F42" s="48" t="s">
        <v>121</v>
      </c>
      <c r="G42" s="48" t="s">
        <v>16</v>
      </c>
      <c r="H42" s="72">
        <v>43807</v>
      </c>
      <c r="I42" s="124"/>
      <c r="J42" s="121"/>
      <c r="K42" s="121"/>
      <c r="L42" s="121"/>
      <c r="M42" s="121"/>
      <c r="N42" s="121"/>
      <c r="O42" s="121"/>
      <c r="P42" s="121"/>
      <c r="Q42" s="121"/>
    </row>
    <row r="43" spans="1:17" s="32" customFormat="1" ht="27.75" customHeight="1" thickBot="1">
      <c r="A43" s="59" t="s">
        <v>278</v>
      </c>
      <c r="B43" s="60" t="s">
        <v>279</v>
      </c>
      <c r="C43" s="61">
        <v>43806</v>
      </c>
      <c r="D43" s="62" t="s">
        <v>107</v>
      </c>
      <c r="E43" s="62" t="s">
        <v>108</v>
      </c>
      <c r="F43" s="68" t="s">
        <v>16</v>
      </c>
      <c r="G43" s="68" t="s">
        <v>109</v>
      </c>
      <c r="H43" s="56">
        <v>43808</v>
      </c>
      <c r="I43" s="125"/>
      <c r="J43" s="122"/>
      <c r="K43" s="122"/>
      <c r="L43" s="122"/>
      <c r="M43" s="122"/>
      <c r="N43" s="122"/>
      <c r="O43" s="122"/>
      <c r="P43" s="122"/>
      <c r="Q43" s="122"/>
    </row>
    <row r="44" spans="1:17" s="32" customFormat="1" ht="27.75" customHeight="1">
      <c r="A44" s="64" t="s">
        <v>158</v>
      </c>
      <c r="B44" s="65" t="s">
        <v>221</v>
      </c>
      <c r="C44" s="66">
        <v>43808</v>
      </c>
      <c r="D44" s="67" t="s">
        <v>166</v>
      </c>
      <c r="E44" s="67" t="s">
        <v>167</v>
      </c>
      <c r="F44" s="67" t="s">
        <v>16</v>
      </c>
      <c r="G44" s="69" t="s">
        <v>95</v>
      </c>
      <c r="H44" s="55">
        <v>43810</v>
      </c>
      <c r="I44" s="123" t="s">
        <v>97</v>
      </c>
      <c r="J44" s="120" t="s">
        <v>226</v>
      </c>
      <c r="K44" s="120">
        <f>K41+7</f>
        <v>43818</v>
      </c>
      <c r="L44" s="120">
        <f>K44+15</f>
        <v>43833</v>
      </c>
      <c r="M44" s="120">
        <f>K44+20</f>
        <v>43838</v>
      </c>
      <c r="N44" s="120">
        <f>K44+23</f>
        <v>43841</v>
      </c>
      <c r="O44" s="120">
        <f>K44+27</f>
        <v>43845</v>
      </c>
      <c r="P44" s="120">
        <f>K44+30</f>
        <v>43848</v>
      </c>
      <c r="Q44" s="120" t="e">
        <f>#REF!+27</f>
        <v>#REF!</v>
      </c>
    </row>
    <row r="45" spans="1:17" s="32" customFormat="1" ht="27.75" customHeight="1">
      <c r="A45" s="49" t="s">
        <v>70</v>
      </c>
      <c r="B45" s="37" t="s">
        <v>236</v>
      </c>
      <c r="C45" s="35">
        <v>43812</v>
      </c>
      <c r="D45" s="36" t="s">
        <v>195</v>
      </c>
      <c r="E45" s="36" t="s">
        <v>196</v>
      </c>
      <c r="F45" s="48" t="s">
        <v>121</v>
      </c>
      <c r="G45" s="48" t="s">
        <v>16</v>
      </c>
      <c r="H45" s="72">
        <v>43814</v>
      </c>
      <c r="I45" s="124"/>
      <c r="J45" s="121"/>
      <c r="K45" s="121"/>
      <c r="L45" s="121"/>
      <c r="M45" s="121"/>
      <c r="N45" s="121"/>
      <c r="O45" s="121"/>
      <c r="P45" s="121"/>
      <c r="Q45" s="121"/>
    </row>
    <row r="46" spans="1:17" s="32" customFormat="1" ht="27.75" customHeight="1" thickBot="1">
      <c r="A46" s="59" t="s">
        <v>152</v>
      </c>
      <c r="B46" s="60" t="s">
        <v>280</v>
      </c>
      <c r="C46" s="61">
        <v>43813</v>
      </c>
      <c r="D46" s="62" t="s">
        <v>107</v>
      </c>
      <c r="E46" s="62" t="s">
        <v>108</v>
      </c>
      <c r="F46" s="68" t="s">
        <v>16</v>
      </c>
      <c r="G46" s="68" t="s">
        <v>109</v>
      </c>
      <c r="H46" s="56">
        <v>43815</v>
      </c>
      <c r="I46" s="125"/>
      <c r="J46" s="122"/>
      <c r="K46" s="122"/>
      <c r="L46" s="122"/>
      <c r="M46" s="122"/>
      <c r="N46" s="122"/>
      <c r="O46" s="122"/>
      <c r="P46" s="122"/>
      <c r="Q46" s="122"/>
    </row>
    <row r="47" spans="1:17" s="32" customFormat="1" ht="27.75" customHeight="1">
      <c r="A47" s="64" t="s">
        <v>160</v>
      </c>
      <c r="B47" s="65" t="s">
        <v>291</v>
      </c>
      <c r="C47" s="66">
        <v>43815</v>
      </c>
      <c r="D47" s="67" t="s">
        <v>166</v>
      </c>
      <c r="E47" s="67" t="s">
        <v>167</v>
      </c>
      <c r="F47" s="67" t="s">
        <v>16</v>
      </c>
      <c r="G47" s="69" t="s">
        <v>95</v>
      </c>
      <c r="H47" s="55">
        <v>43817</v>
      </c>
      <c r="I47" s="123" t="s">
        <v>99</v>
      </c>
      <c r="J47" s="120" t="s">
        <v>197</v>
      </c>
      <c r="K47" s="120">
        <f>K44+7</f>
        <v>43825</v>
      </c>
      <c r="L47" s="120">
        <f>K47+15</f>
        <v>43840</v>
      </c>
      <c r="M47" s="120">
        <f>K47+20</f>
        <v>43845</v>
      </c>
      <c r="N47" s="120">
        <f>K47+23</f>
        <v>43848</v>
      </c>
      <c r="O47" s="120">
        <f>K47+27</f>
        <v>43852</v>
      </c>
      <c r="P47" s="120">
        <f>K47+30</f>
        <v>43855</v>
      </c>
      <c r="Q47" s="120" t="e">
        <f>#REF!+27</f>
        <v>#REF!</v>
      </c>
    </row>
    <row r="48" spans="1:17" s="32" customFormat="1" ht="27.75" customHeight="1">
      <c r="A48" s="49" t="s">
        <v>157</v>
      </c>
      <c r="B48" s="37" t="s">
        <v>264</v>
      </c>
      <c r="C48" s="35">
        <v>43819</v>
      </c>
      <c r="D48" s="36" t="s">
        <v>195</v>
      </c>
      <c r="E48" s="36" t="s">
        <v>196</v>
      </c>
      <c r="F48" s="48" t="s">
        <v>121</v>
      </c>
      <c r="G48" s="48" t="s">
        <v>16</v>
      </c>
      <c r="H48" s="72">
        <v>43821</v>
      </c>
      <c r="I48" s="124"/>
      <c r="J48" s="121"/>
      <c r="K48" s="121"/>
      <c r="L48" s="121"/>
      <c r="M48" s="121"/>
      <c r="N48" s="121"/>
      <c r="O48" s="121"/>
      <c r="P48" s="121"/>
      <c r="Q48" s="121"/>
    </row>
    <row r="49" spans="1:17" s="32" customFormat="1" ht="27.75" customHeight="1" thickBot="1">
      <c r="A49" s="59" t="s">
        <v>256</v>
      </c>
      <c r="B49" s="60" t="s">
        <v>292</v>
      </c>
      <c r="C49" s="61">
        <v>43820</v>
      </c>
      <c r="D49" s="62" t="s">
        <v>107</v>
      </c>
      <c r="E49" s="62" t="s">
        <v>108</v>
      </c>
      <c r="F49" s="68" t="s">
        <v>16</v>
      </c>
      <c r="G49" s="68" t="s">
        <v>109</v>
      </c>
      <c r="H49" s="56">
        <v>43822</v>
      </c>
      <c r="I49" s="125"/>
      <c r="J49" s="122"/>
      <c r="K49" s="122"/>
      <c r="L49" s="122"/>
      <c r="M49" s="122"/>
      <c r="N49" s="122"/>
      <c r="O49" s="122"/>
      <c r="P49" s="122"/>
      <c r="Q49" s="122"/>
    </row>
    <row r="50" spans="1:17" s="32" customFormat="1" ht="27.75" customHeight="1">
      <c r="A50" s="64" t="s">
        <v>293</v>
      </c>
      <c r="B50" s="65" t="s">
        <v>294</v>
      </c>
      <c r="C50" s="66">
        <v>43822</v>
      </c>
      <c r="D50" s="67" t="s">
        <v>166</v>
      </c>
      <c r="E50" s="67" t="s">
        <v>167</v>
      </c>
      <c r="F50" s="67" t="s">
        <v>16</v>
      </c>
      <c r="G50" s="69" t="s">
        <v>95</v>
      </c>
      <c r="H50" s="55">
        <v>43824</v>
      </c>
      <c r="I50" s="123" t="s">
        <v>227</v>
      </c>
      <c r="J50" s="120" t="s">
        <v>259</v>
      </c>
      <c r="K50" s="120">
        <f>K47+7</f>
        <v>43832</v>
      </c>
      <c r="L50" s="120">
        <f>K50+15</f>
        <v>43847</v>
      </c>
      <c r="M50" s="120">
        <f>K50+20</f>
        <v>43852</v>
      </c>
      <c r="N50" s="120">
        <f>K50+23</f>
        <v>43855</v>
      </c>
      <c r="O50" s="120">
        <f>K50+27</f>
        <v>43859</v>
      </c>
      <c r="P50" s="120">
        <f>K50+30</f>
        <v>43862</v>
      </c>
      <c r="Q50" s="120" t="e">
        <f>#REF!+27</f>
        <v>#REF!</v>
      </c>
    </row>
    <row r="51" spans="1:17" s="32" customFormat="1" ht="27.75" customHeight="1">
      <c r="A51" s="49" t="s">
        <v>229</v>
      </c>
      <c r="B51" s="37" t="s">
        <v>236</v>
      </c>
      <c r="C51" s="35">
        <v>43826</v>
      </c>
      <c r="D51" s="36" t="s">
        <v>195</v>
      </c>
      <c r="E51" s="36" t="s">
        <v>196</v>
      </c>
      <c r="F51" s="48" t="s">
        <v>121</v>
      </c>
      <c r="G51" s="48" t="s">
        <v>16</v>
      </c>
      <c r="H51" s="72">
        <v>43828</v>
      </c>
      <c r="I51" s="124"/>
      <c r="J51" s="121"/>
      <c r="K51" s="121"/>
      <c r="L51" s="121"/>
      <c r="M51" s="121"/>
      <c r="N51" s="121"/>
      <c r="O51" s="121"/>
      <c r="P51" s="121"/>
      <c r="Q51" s="121"/>
    </row>
    <row r="52" spans="1:17" s="32" customFormat="1" ht="27.75" customHeight="1" thickBot="1">
      <c r="A52" s="59" t="s">
        <v>37</v>
      </c>
      <c r="B52" s="60" t="s">
        <v>295</v>
      </c>
      <c r="C52" s="61">
        <v>43827</v>
      </c>
      <c r="D52" s="62" t="s">
        <v>107</v>
      </c>
      <c r="E52" s="62" t="s">
        <v>108</v>
      </c>
      <c r="F52" s="68" t="s">
        <v>16</v>
      </c>
      <c r="G52" s="68" t="s">
        <v>109</v>
      </c>
      <c r="H52" s="56">
        <v>43829</v>
      </c>
      <c r="I52" s="125"/>
      <c r="J52" s="122"/>
      <c r="K52" s="122"/>
      <c r="L52" s="122"/>
      <c r="M52" s="122"/>
      <c r="N52" s="122"/>
      <c r="O52" s="122"/>
      <c r="P52" s="122"/>
      <c r="Q52" s="122"/>
    </row>
    <row r="53" spans="1:17" s="32" customFormat="1" ht="27.75" customHeight="1">
      <c r="A53" s="64" t="s">
        <v>162</v>
      </c>
      <c r="B53" s="65" t="s">
        <v>296</v>
      </c>
      <c r="C53" s="66">
        <v>43829</v>
      </c>
      <c r="D53" s="67" t="s">
        <v>166</v>
      </c>
      <c r="E53" s="67" t="s">
        <v>167</v>
      </c>
      <c r="F53" s="67" t="s">
        <v>16</v>
      </c>
      <c r="G53" s="69" t="s">
        <v>95</v>
      </c>
      <c r="H53" s="55">
        <v>43831</v>
      </c>
      <c r="I53" s="123" t="s">
        <v>270</v>
      </c>
      <c r="J53" s="120" t="s">
        <v>288</v>
      </c>
      <c r="K53" s="120">
        <f>K50+7</f>
        <v>43839</v>
      </c>
      <c r="L53" s="120">
        <f>K53+15</f>
        <v>43854</v>
      </c>
      <c r="M53" s="120">
        <f>K53+20</f>
        <v>43859</v>
      </c>
      <c r="N53" s="120">
        <f>K53+23</f>
        <v>43862</v>
      </c>
      <c r="O53" s="120">
        <f>K53+27</f>
        <v>43866</v>
      </c>
      <c r="P53" s="120">
        <f>K53+30</f>
        <v>43869</v>
      </c>
      <c r="Q53" s="120" t="e">
        <f>#REF!+27</f>
        <v>#REF!</v>
      </c>
    </row>
    <row r="54" spans="1:17" s="32" customFormat="1" ht="27.75" customHeight="1">
      <c r="A54" s="49" t="s">
        <v>153</v>
      </c>
      <c r="B54" s="37" t="s">
        <v>259</v>
      </c>
      <c r="C54" s="35">
        <v>43833</v>
      </c>
      <c r="D54" s="36" t="s">
        <v>195</v>
      </c>
      <c r="E54" s="36" t="s">
        <v>196</v>
      </c>
      <c r="F54" s="48" t="s">
        <v>121</v>
      </c>
      <c r="G54" s="48" t="s">
        <v>16</v>
      </c>
      <c r="H54" s="72">
        <v>43835</v>
      </c>
      <c r="I54" s="124"/>
      <c r="J54" s="121"/>
      <c r="K54" s="121"/>
      <c r="L54" s="121"/>
      <c r="M54" s="121"/>
      <c r="N54" s="121"/>
      <c r="O54" s="121"/>
      <c r="P54" s="121"/>
      <c r="Q54" s="121"/>
    </row>
    <row r="55" spans="1:17" s="32" customFormat="1" ht="27.75" customHeight="1" thickBot="1">
      <c r="A55" s="59" t="s">
        <v>297</v>
      </c>
      <c r="B55" s="60" t="s">
        <v>233</v>
      </c>
      <c r="C55" s="61">
        <v>43834</v>
      </c>
      <c r="D55" s="62" t="s">
        <v>107</v>
      </c>
      <c r="E55" s="62" t="s">
        <v>108</v>
      </c>
      <c r="F55" s="68" t="s">
        <v>16</v>
      </c>
      <c r="G55" s="68" t="s">
        <v>109</v>
      </c>
      <c r="H55" s="56">
        <v>43836</v>
      </c>
      <c r="I55" s="125"/>
      <c r="J55" s="122"/>
      <c r="K55" s="122"/>
      <c r="L55" s="122"/>
      <c r="M55" s="122"/>
      <c r="N55" s="122"/>
      <c r="O55" s="122"/>
      <c r="P55" s="122"/>
      <c r="Q55" s="122"/>
    </row>
    <row r="56" spans="1:16" ht="19.5">
      <c r="A56" s="22"/>
      <c r="B56" s="22"/>
      <c r="C56" s="20"/>
      <c r="D56" s="20"/>
      <c r="E56" s="20"/>
      <c r="F56" s="20"/>
      <c r="G56" s="20"/>
      <c r="H56" s="20"/>
      <c r="I56" s="41"/>
      <c r="J56" s="41"/>
      <c r="K56" s="41"/>
      <c r="L56" s="41"/>
      <c r="M56" s="41"/>
      <c r="N56" s="41"/>
      <c r="O56" s="41"/>
      <c r="P56" s="41"/>
    </row>
    <row r="57" spans="1:16" s="24" customFormat="1" ht="19.5">
      <c r="A57" s="9" t="s">
        <v>0</v>
      </c>
      <c r="B57" s="9"/>
      <c r="C57" s="10"/>
      <c r="D57" s="20"/>
      <c r="E57" s="20"/>
      <c r="F57" s="20"/>
      <c r="G57" s="20"/>
      <c r="H57" s="20"/>
      <c r="I57" s="114"/>
      <c r="J57" s="30" t="s">
        <v>1</v>
      </c>
      <c r="L57" s="42" t="s">
        <v>44</v>
      </c>
      <c r="M57" s="21"/>
      <c r="N57" s="21"/>
      <c r="O57" s="21"/>
      <c r="P57" s="5"/>
    </row>
    <row r="58" spans="1:12" ht="24" customHeight="1">
      <c r="A58" s="9" t="s">
        <v>21</v>
      </c>
      <c r="B58" s="9"/>
      <c r="C58" s="10"/>
      <c r="D58" s="10"/>
      <c r="E58" s="20"/>
      <c r="F58" s="20"/>
      <c r="G58" s="20"/>
      <c r="H58" s="20"/>
      <c r="I58" s="114"/>
      <c r="J58" s="115" t="s">
        <v>2</v>
      </c>
      <c r="L58" s="24"/>
    </row>
    <row r="59" spans="4:16" ht="20.25">
      <c r="D59" s="10"/>
      <c r="E59" s="10"/>
      <c r="F59" s="10"/>
      <c r="G59" s="10"/>
      <c r="H59" s="10"/>
      <c r="I59" s="114"/>
      <c r="J59" s="116" t="s">
        <v>239</v>
      </c>
      <c r="M59" s="24"/>
      <c r="P59" s="24"/>
    </row>
    <row r="60" spans="1:10" ht="20.25">
      <c r="A60" s="29" t="s">
        <v>8</v>
      </c>
      <c r="B60" s="9"/>
      <c r="C60" s="11"/>
      <c r="E60" s="10"/>
      <c r="F60" s="10"/>
      <c r="G60" s="10"/>
      <c r="H60" s="10"/>
      <c r="I60" s="114"/>
      <c r="J60" s="117" t="s">
        <v>240</v>
      </c>
    </row>
    <row r="61" spans="1:10" ht="19.5">
      <c r="A61" s="23" t="s">
        <v>4</v>
      </c>
      <c r="B61" s="38" t="s">
        <v>5</v>
      </c>
      <c r="D61" s="10"/>
      <c r="I61" s="114"/>
      <c r="J61" s="114"/>
    </row>
    <row r="62" spans="1:10" ht="24.75">
      <c r="A62" s="23" t="s">
        <v>3</v>
      </c>
      <c r="B62" s="38" t="s">
        <v>6</v>
      </c>
      <c r="D62" s="12"/>
      <c r="E62" s="10"/>
      <c r="F62" s="10"/>
      <c r="G62" s="10"/>
      <c r="H62" s="10"/>
      <c r="I62" s="118" t="s">
        <v>7</v>
      </c>
      <c r="J62" s="26" t="s">
        <v>35</v>
      </c>
    </row>
    <row r="63" spans="1:10" ht="24.75">
      <c r="A63" s="23" t="s">
        <v>38</v>
      </c>
      <c r="B63" s="38" t="s">
        <v>39</v>
      </c>
      <c r="C63" s="16"/>
      <c r="D63" s="14"/>
      <c r="E63" s="12"/>
      <c r="F63" s="12"/>
      <c r="G63" s="12"/>
      <c r="H63" s="12"/>
      <c r="I63" s="118" t="s">
        <v>7</v>
      </c>
      <c r="J63" s="27" t="s">
        <v>36</v>
      </c>
    </row>
    <row r="64" spans="1:10" ht="24.75">
      <c r="A64" s="23" t="s">
        <v>40</v>
      </c>
      <c r="B64" s="38" t="s">
        <v>41</v>
      </c>
      <c r="D64" s="16"/>
      <c r="E64" s="14"/>
      <c r="F64" s="14"/>
      <c r="G64" s="14"/>
      <c r="H64" s="14"/>
      <c r="I64" s="118" t="s">
        <v>7</v>
      </c>
      <c r="J64" s="28" t="s">
        <v>9</v>
      </c>
    </row>
    <row r="65" spans="1:10" ht="24.75">
      <c r="A65" s="23" t="s">
        <v>42</v>
      </c>
      <c r="B65" s="38" t="s">
        <v>43</v>
      </c>
      <c r="D65" s="11"/>
      <c r="E65" s="16"/>
      <c r="F65" s="16"/>
      <c r="G65" s="16"/>
      <c r="H65" s="16"/>
      <c r="I65" s="118" t="s">
        <v>7</v>
      </c>
      <c r="J65" s="28" t="s">
        <v>10</v>
      </c>
    </row>
    <row r="66" spans="2:10" ht="24.75">
      <c r="B66" s="5"/>
      <c r="D66" s="5"/>
      <c r="E66" s="18"/>
      <c r="F66" s="18"/>
      <c r="G66" s="18"/>
      <c r="H66" s="18"/>
      <c r="I66" s="118" t="s">
        <v>7</v>
      </c>
      <c r="J66" s="28" t="s">
        <v>241</v>
      </c>
    </row>
    <row r="67" spans="4:12" ht="24.75">
      <c r="D67" s="23"/>
      <c r="E67" s="19"/>
      <c r="F67" s="19"/>
      <c r="G67" s="19"/>
      <c r="H67" s="19"/>
      <c r="I67" s="118" t="s">
        <v>7</v>
      </c>
      <c r="J67" s="28" t="s">
        <v>242</v>
      </c>
      <c r="K67" s="11"/>
      <c r="L67" s="8"/>
    </row>
    <row r="68" spans="2:11" ht="19.5">
      <c r="B68" s="5"/>
      <c r="D68" s="23"/>
      <c r="E68" s="11"/>
      <c r="F68" s="11"/>
      <c r="G68" s="11"/>
      <c r="H68" s="11"/>
      <c r="I68" s="5"/>
      <c r="J68" s="5"/>
      <c r="K68" s="5"/>
    </row>
    <row r="69" spans="2:11" ht="19.5">
      <c r="B69" s="5"/>
      <c r="D69" s="5"/>
      <c r="E69" s="11"/>
      <c r="F69" s="11"/>
      <c r="G69" s="11"/>
      <c r="H69" s="11"/>
      <c r="I69" s="23"/>
      <c r="J69" s="23"/>
      <c r="K69" s="23"/>
    </row>
    <row r="70" spans="2:11" ht="19.5">
      <c r="B70" s="5"/>
      <c r="D70" s="5"/>
      <c r="E70" s="23"/>
      <c r="F70" s="23"/>
      <c r="G70" s="23"/>
      <c r="H70" s="23"/>
      <c r="I70" s="23"/>
      <c r="J70" s="23"/>
      <c r="K70" s="23"/>
    </row>
    <row r="71" spans="2:8" ht="19.5">
      <c r="B71" s="5"/>
      <c r="D71" s="5"/>
      <c r="E71" s="23"/>
      <c r="F71" s="23"/>
      <c r="G71" s="23"/>
      <c r="H71" s="23"/>
    </row>
  </sheetData>
  <sheetProtection/>
  <mergeCells count="161">
    <mergeCell ref="Q50:Q52"/>
    <mergeCell ref="P47:P49"/>
    <mergeCell ref="Q47:Q49"/>
    <mergeCell ref="I50:I52"/>
    <mergeCell ref="J50:J52"/>
    <mergeCell ref="K50:K52"/>
    <mergeCell ref="L50:L52"/>
    <mergeCell ref="M50:M52"/>
    <mergeCell ref="N50:N52"/>
    <mergeCell ref="O50:O52"/>
    <mergeCell ref="P50:P52"/>
    <mergeCell ref="O44:O46"/>
    <mergeCell ref="P44:P46"/>
    <mergeCell ref="Q44:Q46"/>
    <mergeCell ref="I47:I49"/>
    <mergeCell ref="J47:J49"/>
    <mergeCell ref="K47:K49"/>
    <mergeCell ref="L47:L49"/>
    <mergeCell ref="M47:M49"/>
    <mergeCell ref="N47:N49"/>
    <mergeCell ref="O47:O49"/>
    <mergeCell ref="I44:I46"/>
    <mergeCell ref="J44:J46"/>
    <mergeCell ref="K44:K46"/>
    <mergeCell ref="L44:L46"/>
    <mergeCell ref="M44:M46"/>
    <mergeCell ref="N44:N46"/>
    <mergeCell ref="P38:P40"/>
    <mergeCell ref="Q38:Q40"/>
    <mergeCell ref="I41:I43"/>
    <mergeCell ref="J41:J43"/>
    <mergeCell ref="K41:K43"/>
    <mergeCell ref="L41:L43"/>
    <mergeCell ref="M41:M43"/>
    <mergeCell ref="N41:N43"/>
    <mergeCell ref="O41:O43"/>
    <mergeCell ref="P41:P43"/>
    <mergeCell ref="O35:O37"/>
    <mergeCell ref="P35:P37"/>
    <mergeCell ref="Q35:Q37"/>
    <mergeCell ref="I38:I40"/>
    <mergeCell ref="J38:J40"/>
    <mergeCell ref="K38:K40"/>
    <mergeCell ref="L38:L40"/>
    <mergeCell ref="M38:M40"/>
    <mergeCell ref="N38:N40"/>
    <mergeCell ref="O38:O40"/>
    <mergeCell ref="I35:I37"/>
    <mergeCell ref="J35:J37"/>
    <mergeCell ref="K35:K37"/>
    <mergeCell ref="L35:L37"/>
    <mergeCell ref="M35:M37"/>
    <mergeCell ref="N35:N37"/>
    <mergeCell ref="Q29:Q31"/>
    <mergeCell ref="I32:I34"/>
    <mergeCell ref="J32:J34"/>
    <mergeCell ref="K32:K34"/>
    <mergeCell ref="L32:L34"/>
    <mergeCell ref="M32:M34"/>
    <mergeCell ref="N32:N34"/>
    <mergeCell ref="O32:O34"/>
    <mergeCell ref="P32:P34"/>
    <mergeCell ref="Q32:Q34"/>
    <mergeCell ref="P26:P28"/>
    <mergeCell ref="Q26:Q28"/>
    <mergeCell ref="I29:I31"/>
    <mergeCell ref="J29:J31"/>
    <mergeCell ref="K29:K31"/>
    <mergeCell ref="L29:L31"/>
    <mergeCell ref="M29:M31"/>
    <mergeCell ref="N29:N31"/>
    <mergeCell ref="O29:O31"/>
    <mergeCell ref="P29:P31"/>
    <mergeCell ref="O23:O25"/>
    <mergeCell ref="P23:P25"/>
    <mergeCell ref="Q23:Q25"/>
    <mergeCell ref="I26:I28"/>
    <mergeCell ref="J26:J28"/>
    <mergeCell ref="K26:K28"/>
    <mergeCell ref="L26:L28"/>
    <mergeCell ref="M26:M28"/>
    <mergeCell ref="N26:N28"/>
    <mergeCell ref="O26:O28"/>
    <mergeCell ref="I23:I25"/>
    <mergeCell ref="J23:J25"/>
    <mergeCell ref="K23:K25"/>
    <mergeCell ref="L23:L25"/>
    <mergeCell ref="M23:M25"/>
    <mergeCell ref="N23:N25"/>
    <mergeCell ref="L11:L13"/>
    <mergeCell ref="M11:M13"/>
    <mergeCell ref="N8:N10"/>
    <mergeCell ref="N11:N13"/>
    <mergeCell ref="I8:I10"/>
    <mergeCell ref="J8:J10"/>
    <mergeCell ref="K8:K10"/>
    <mergeCell ref="L8:L10"/>
    <mergeCell ref="M8:M10"/>
    <mergeCell ref="P11:P13"/>
    <mergeCell ref="Q11:Q13"/>
    <mergeCell ref="O8:O10"/>
    <mergeCell ref="P8:P10"/>
    <mergeCell ref="Q8:Q10"/>
    <mergeCell ref="O11:O13"/>
    <mergeCell ref="Q41:Q43"/>
    <mergeCell ref="M6:M7"/>
    <mergeCell ref="L6:L7"/>
    <mergeCell ref="N6:N7"/>
    <mergeCell ref="Q6:Q7"/>
    <mergeCell ref="P6:P7"/>
    <mergeCell ref="O6:O7"/>
    <mergeCell ref="L14:L16"/>
    <mergeCell ref="M14:M16"/>
    <mergeCell ref="N14:N16"/>
    <mergeCell ref="A6:A7"/>
    <mergeCell ref="B6:B7"/>
    <mergeCell ref="I6:I7"/>
    <mergeCell ref="J6:J7"/>
    <mergeCell ref="C6:C7"/>
    <mergeCell ref="D6:D7"/>
    <mergeCell ref="F6:F7"/>
    <mergeCell ref="E6:E7"/>
    <mergeCell ref="G6:G7"/>
    <mergeCell ref="H6:H7"/>
    <mergeCell ref="I14:I16"/>
    <mergeCell ref="J14:J16"/>
    <mergeCell ref="K14:K16"/>
    <mergeCell ref="K6:K7"/>
    <mergeCell ref="I11:I13"/>
    <mergeCell ref="J11:J13"/>
    <mergeCell ref="K11:K13"/>
    <mergeCell ref="O14:O16"/>
    <mergeCell ref="P14:P16"/>
    <mergeCell ref="Q14:Q16"/>
    <mergeCell ref="O20:O22"/>
    <mergeCell ref="I17:I19"/>
    <mergeCell ref="J17:J19"/>
    <mergeCell ref="K17:K19"/>
    <mergeCell ref="L17:L19"/>
    <mergeCell ref="M17:M19"/>
    <mergeCell ref="N17:N19"/>
    <mergeCell ref="P53:P55"/>
    <mergeCell ref="O17:O19"/>
    <mergeCell ref="P17:P19"/>
    <mergeCell ref="Q17:Q19"/>
    <mergeCell ref="I20:I22"/>
    <mergeCell ref="J20:J22"/>
    <mergeCell ref="K20:K22"/>
    <mergeCell ref="L20:L22"/>
    <mergeCell ref="M20:M22"/>
    <mergeCell ref="N20:N22"/>
    <mergeCell ref="Q53:Q55"/>
    <mergeCell ref="P20:P22"/>
    <mergeCell ref="Q20:Q22"/>
    <mergeCell ref="I53:I55"/>
    <mergeCell ref="J53:J55"/>
    <mergeCell ref="K53:K55"/>
    <mergeCell ref="L53:L55"/>
    <mergeCell ref="M53:M55"/>
    <mergeCell ref="N53:N55"/>
    <mergeCell ref="O53:O55"/>
  </mergeCells>
  <hyperlinks>
    <hyperlink ref="B64" r:id="rId1" display="https://vn.one-line.com/standard-page/demurrage-and-detention-free-time-and-charges"/>
    <hyperlink ref="B65" r:id="rId2" display="https://vn.one-line.com/standard-page/local-charges-and-tariff"/>
    <hyperlink ref="B62" r:id="rId3" display="https://ecomm.one-line.com/ecom/CUP_HOM_3005.do?sessLocale=en"/>
    <hyperlink ref="B61" r:id="rId4" display="https://www.one-line.com/en/vessels "/>
    <hyperlink ref="J65" r:id="rId5" display="mailto:vn.sgn.exdoc@one-line.com"/>
    <hyperlink ref="J64" r:id="rId6" display="mailto:vn.sgn.ofs.si@one-line.com"/>
  </hyperlinks>
  <printOptions horizontalCentered="1"/>
  <pageMargins left="0" right="0" top="0" bottom="0" header="0" footer="0"/>
  <pageSetup fitToHeight="1" fitToWidth="1" horizontalDpi="600" verticalDpi="600" orientation="landscape" scale="40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70"/>
  <sheetViews>
    <sheetView showGridLines="0" view="pageBreakPreview" zoomScale="50" zoomScaleNormal="6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J2" sqref="J2"/>
    </sheetView>
  </sheetViews>
  <sheetFormatPr defaultColWidth="12.57421875" defaultRowHeight="12.75"/>
  <cols>
    <col min="1" max="1" width="42.140625" style="24" customWidth="1"/>
    <col min="2" max="2" width="15.140625" style="24" customWidth="1"/>
    <col min="3" max="3" width="22.8515625" style="24" customWidth="1"/>
    <col min="4" max="5" width="21.421875" style="24" customWidth="1"/>
    <col min="6" max="6" width="19.57421875" style="24" customWidth="1"/>
    <col min="7" max="8" width="18.28125" style="24" customWidth="1"/>
    <col min="9" max="9" width="38.421875" style="24" customWidth="1"/>
    <col min="10" max="10" width="17.421875" style="24" customWidth="1"/>
    <col min="11" max="15" width="19.421875" style="24" customWidth="1"/>
    <col min="16" max="219" width="8.7109375" style="24" customWidth="1"/>
    <col min="220" max="220" width="10.421875" style="24" customWidth="1"/>
    <col min="221" max="221" width="26.57421875" style="24" customWidth="1"/>
    <col min="222" max="16384" width="12.57421875" style="24" customWidth="1"/>
  </cols>
  <sheetData>
    <row r="2" spans="1:15" ht="17.25" customHeight="1">
      <c r="A2" s="1"/>
      <c r="B2" s="1"/>
      <c r="C2" s="2"/>
      <c r="D2" s="2"/>
      <c r="E2" s="2"/>
      <c r="F2" s="2"/>
      <c r="G2" s="2"/>
      <c r="H2" s="2"/>
      <c r="J2" s="77" t="s">
        <v>287</v>
      </c>
      <c r="K2" s="2"/>
      <c r="L2" s="3"/>
      <c r="M2" s="3"/>
      <c r="N2" s="4"/>
      <c r="O2" s="4"/>
    </row>
    <row r="3" spans="1:11" ht="33" customHeight="1">
      <c r="A3" s="1"/>
      <c r="B3" s="1"/>
      <c r="D3" s="76" t="s">
        <v>24</v>
      </c>
      <c r="E3" s="7"/>
      <c r="F3" s="7"/>
      <c r="G3" s="7"/>
      <c r="H3" s="7"/>
      <c r="I3" s="7"/>
      <c r="J3" s="7"/>
      <c r="K3" s="7"/>
    </row>
    <row r="4" spans="1:11" ht="9" customHeight="1">
      <c r="A4" s="1"/>
      <c r="B4" s="1"/>
      <c r="D4" s="76"/>
      <c r="E4" s="7"/>
      <c r="F4" s="7"/>
      <c r="G4" s="7"/>
      <c r="H4" s="7"/>
      <c r="I4" s="7"/>
      <c r="J4" s="7"/>
      <c r="K4" s="7"/>
    </row>
    <row r="5" spans="1:15" ht="22.5" customHeight="1">
      <c r="A5" s="1"/>
      <c r="B5" s="1"/>
      <c r="D5" s="44" t="s">
        <v>265</v>
      </c>
      <c r="E5" s="4"/>
      <c r="F5" s="34"/>
      <c r="G5" s="4"/>
      <c r="H5" s="4"/>
      <c r="I5" s="4"/>
      <c r="J5" s="4"/>
      <c r="K5" s="4"/>
      <c r="L5" s="3"/>
      <c r="M5" s="3"/>
      <c r="N5" s="6"/>
      <c r="O5" s="6"/>
    </row>
    <row r="6" spans="1:15" ht="17.25" customHeight="1" thickBot="1">
      <c r="A6" s="1"/>
      <c r="B6" s="1"/>
      <c r="C6" s="4"/>
      <c r="D6" s="33"/>
      <c r="E6" s="33"/>
      <c r="F6" s="33"/>
      <c r="G6" s="33"/>
      <c r="H6" s="33"/>
      <c r="I6" s="33"/>
      <c r="J6" s="33"/>
      <c r="K6" s="33"/>
      <c r="L6" s="3"/>
      <c r="M6" s="3"/>
      <c r="N6" s="52"/>
      <c r="O6" s="52"/>
    </row>
    <row r="7" spans="1:15" s="31" customFormat="1" ht="24" customHeight="1">
      <c r="A7" s="150" t="s">
        <v>34</v>
      </c>
      <c r="B7" s="130" t="s">
        <v>11</v>
      </c>
      <c r="C7" s="141" t="s">
        <v>20</v>
      </c>
      <c r="D7" s="134" t="s">
        <v>17</v>
      </c>
      <c r="E7" s="134" t="s">
        <v>18</v>
      </c>
      <c r="F7" s="134" t="s">
        <v>14</v>
      </c>
      <c r="G7" s="134" t="s">
        <v>19</v>
      </c>
      <c r="H7" s="143" t="s">
        <v>23</v>
      </c>
      <c r="I7" s="153" t="s">
        <v>12</v>
      </c>
      <c r="J7" s="134" t="s">
        <v>13</v>
      </c>
      <c r="K7" s="126" t="s">
        <v>172</v>
      </c>
      <c r="L7" s="141" t="s">
        <v>179</v>
      </c>
      <c r="M7" s="140" t="s">
        <v>180</v>
      </c>
      <c r="N7" s="157" t="s">
        <v>181</v>
      </c>
      <c r="O7" s="148" t="s">
        <v>182</v>
      </c>
    </row>
    <row r="8" spans="1:15" s="31" customFormat="1" ht="35.25" customHeight="1" thickBot="1">
      <c r="A8" s="151"/>
      <c r="B8" s="131"/>
      <c r="C8" s="142"/>
      <c r="D8" s="135"/>
      <c r="E8" s="135"/>
      <c r="F8" s="135"/>
      <c r="G8" s="135"/>
      <c r="H8" s="152"/>
      <c r="I8" s="154"/>
      <c r="J8" s="155"/>
      <c r="K8" s="156"/>
      <c r="L8" s="160"/>
      <c r="M8" s="159"/>
      <c r="N8" s="158"/>
      <c r="O8" s="149"/>
    </row>
    <row r="9" spans="1:15" ht="24" customHeight="1" hidden="1">
      <c r="A9" s="94" t="s">
        <v>188</v>
      </c>
      <c r="B9" s="104" t="s">
        <v>223</v>
      </c>
      <c r="C9" s="96">
        <v>43724</v>
      </c>
      <c r="D9" s="57" t="s">
        <v>166</v>
      </c>
      <c r="E9" s="57" t="s">
        <v>167</v>
      </c>
      <c r="F9" s="58" t="s">
        <v>16</v>
      </c>
      <c r="G9" s="58" t="s">
        <v>95</v>
      </c>
      <c r="H9" s="55">
        <v>43726</v>
      </c>
      <c r="I9" s="123" t="s">
        <v>32</v>
      </c>
      <c r="J9" s="120" t="s">
        <v>98</v>
      </c>
      <c r="K9" s="147">
        <v>43733</v>
      </c>
      <c r="L9" s="145">
        <f>K9+15</f>
        <v>43748</v>
      </c>
      <c r="M9" s="145">
        <f>K9+18</f>
        <v>43751</v>
      </c>
      <c r="N9" s="145">
        <f>K9+21</f>
        <v>43754</v>
      </c>
      <c r="O9" s="145">
        <f>K9+24</f>
        <v>43757</v>
      </c>
    </row>
    <row r="10" spans="1:15" ht="24" customHeight="1" hidden="1">
      <c r="A10" s="99" t="s">
        <v>110</v>
      </c>
      <c r="B10" s="105" t="s">
        <v>105</v>
      </c>
      <c r="C10" s="101">
        <v>43728</v>
      </c>
      <c r="D10" s="93" t="s">
        <v>195</v>
      </c>
      <c r="E10" s="93" t="s">
        <v>196</v>
      </c>
      <c r="F10" s="106" t="s">
        <v>121</v>
      </c>
      <c r="G10" s="106" t="s">
        <v>16</v>
      </c>
      <c r="H10" s="107">
        <v>43730</v>
      </c>
      <c r="I10" s="124"/>
      <c r="J10" s="121"/>
      <c r="K10" s="145"/>
      <c r="L10" s="145"/>
      <c r="M10" s="145"/>
      <c r="N10" s="145"/>
      <c r="O10" s="145"/>
    </row>
    <row r="11" spans="1:15" ht="24" customHeight="1" hidden="1" thickBot="1">
      <c r="A11" s="59" t="s">
        <v>152</v>
      </c>
      <c r="B11" s="60" t="s">
        <v>222</v>
      </c>
      <c r="C11" s="61">
        <v>43729</v>
      </c>
      <c r="D11" s="62" t="s">
        <v>107</v>
      </c>
      <c r="E11" s="62" t="s">
        <v>108</v>
      </c>
      <c r="F11" s="62" t="s">
        <v>16</v>
      </c>
      <c r="G11" s="68" t="s">
        <v>109</v>
      </c>
      <c r="H11" s="56">
        <v>43731</v>
      </c>
      <c r="I11" s="125"/>
      <c r="J11" s="122"/>
      <c r="K11" s="146"/>
      <c r="L11" s="146"/>
      <c r="M11" s="146"/>
      <c r="N11" s="146"/>
      <c r="O11" s="146"/>
    </row>
    <row r="12" spans="1:15" ht="24" customHeight="1" hidden="1">
      <c r="A12" s="94" t="s">
        <v>158</v>
      </c>
      <c r="B12" s="104" t="s">
        <v>191</v>
      </c>
      <c r="C12" s="96">
        <v>43731</v>
      </c>
      <c r="D12" s="57" t="s">
        <v>166</v>
      </c>
      <c r="E12" s="57" t="s">
        <v>167</v>
      </c>
      <c r="F12" s="58" t="s">
        <v>16</v>
      </c>
      <c r="G12" s="58" t="s">
        <v>95</v>
      </c>
      <c r="H12" s="55">
        <v>43733</v>
      </c>
      <c r="I12" s="123" t="s">
        <v>25</v>
      </c>
      <c r="J12" s="120" t="s">
        <v>103</v>
      </c>
      <c r="K12" s="147">
        <f>K9+7</f>
        <v>43740</v>
      </c>
      <c r="L12" s="145">
        <f>K12+15</f>
        <v>43755</v>
      </c>
      <c r="M12" s="145">
        <f>K12+18</f>
        <v>43758</v>
      </c>
      <c r="N12" s="145">
        <f>K12+21</f>
        <v>43761</v>
      </c>
      <c r="O12" s="145">
        <f>K12+24</f>
        <v>43764</v>
      </c>
    </row>
    <row r="13" spans="1:15" ht="24" customHeight="1" hidden="1">
      <c r="A13" s="99" t="s">
        <v>168</v>
      </c>
      <c r="B13" s="105" t="s">
        <v>104</v>
      </c>
      <c r="C13" s="101">
        <v>43735</v>
      </c>
      <c r="D13" s="93" t="s">
        <v>195</v>
      </c>
      <c r="E13" s="93" t="s">
        <v>196</v>
      </c>
      <c r="F13" s="106" t="s">
        <v>121</v>
      </c>
      <c r="G13" s="106" t="s">
        <v>16</v>
      </c>
      <c r="H13" s="107">
        <v>43737</v>
      </c>
      <c r="I13" s="124"/>
      <c r="J13" s="121"/>
      <c r="K13" s="145"/>
      <c r="L13" s="145"/>
      <c r="M13" s="145"/>
      <c r="N13" s="145"/>
      <c r="O13" s="145"/>
    </row>
    <row r="14" spans="1:15" ht="24" customHeight="1" hidden="1" thickBot="1">
      <c r="A14" s="59" t="s">
        <v>256</v>
      </c>
      <c r="B14" s="60" t="s">
        <v>257</v>
      </c>
      <c r="C14" s="61">
        <v>43736</v>
      </c>
      <c r="D14" s="62" t="s">
        <v>107</v>
      </c>
      <c r="E14" s="62" t="s">
        <v>108</v>
      </c>
      <c r="F14" s="62" t="s">
        <v>16</v>
      </c>
      <c r="G14" s="68" t="s">
        <v>109</v>
      </c>
      <c r="H14" s="56">
        <v>43738</v>
      </c>
      <c r="I14" s="125"/>
      <c r="J14" s="122"/>
      <c r="K14" s="146"/>
      <c r="L14" s="146"/>
      <c r="M14" s="146"/>
      <c r="N14" s="146"/>
      <c r="O14" s="146"/>
    </row>
    <row r="15" spans="1:15" ht="24" customHeight="1" hidden="1">
      <c r="A15" s="94" t="s">
        <v>160</v>
      </c>
      <c r="B15" s="104" t="s">
        <v>224</v>
      </c>
      <c r="C15" s="96">
        <v>43738</v>
      </c>
      <c r="D15" s="57" t="s">
        <v>166</v>
      </c>
      <c r="E15" s="57" t="s">
        <v>167</v>
      </c>
      <c r="F15" s="58" t="s">
        <v>16</v>
      </c>
      <c r="G15" s="58" t="s">
        <v>95</v>
      </c>
      <c r="H15" s="55">
        <v>43740</v>
      </c>
      <c r="I15" s="123" t="s">
        <v>112</v>
      </c>
      <c r="J15" s="120" t="s">
        <v>236</v>
      </c>
      <c r="K15" s="147">
        <f>K12+7</f>
        <v>43747</v>
      </c>
      <c r="L15" s="145">
        <f>K15+15</f>
        <v>43762</v>
      </c>
      <c r="M15" s="145">
        <f>K15+18</f>
        <v>43765</v>
      </c>
      <c r="N15" s="145">
        <f>K15+21</f>
        <v>43768</v>
      </c>
      <c r="O15" s="145">
        <f>K15+24</f>
        <v>43771</v>
      </c>
    </row>
    <row r="16" spans="1:15" ht="24" customHeight="1" hidden="1">
      <c r="A16" s="99" t="s">
        <v>70</v>
      </c>
      <c r="B16" s="105" t="s">
        <v>15</v>
      </c>
      <c r="C16" s="101">
        <v>43742</v>
      </c>
      <c r="D16" s="93" t="s">
        <v>195</v>
      </c>
      <c r="E16" s="93" t="s">
        <v>196</v>
      </c>
      <c r="F16" s="106" t="s">
        <v>121</v>
      </c>
      <c r="G16" s="106" t="s">
        <v>16</v>
      </c>
      <c r="H16" s="107">
        <v>43744</v>
      </c>
      <c r="I16" s="124"/>
      <c r="J16" s="121"/>
      <c r="K16" s="145"/>
      <c r="L16" s="145"/>
      <c r="M16" s="145"/>
      <c r="N16" s="145"/>
      <c r="O16" s="145"/>
    </row>
    <row r="17" spans="1:15" ht="24" customHeight="1" hidden="1" thickBot="1">
      <c r="A17" s="59" t="s">
        <v>37</v>
      </c>
      <c r="B17" s="60" t="s">
        <v>198</v>
      </c>
      <c r="C17" s="61">
        <v>43743</v>
      </c>
      <c r="D17" s="62" t="s">
        <v>107</v>
      </c>
      <c r="E17" s="62" t="s">
        <v>108</v>
      </c>
      <c r="F17" s="62" t="s">
        <v>16</v>
      </c>
      <c r="G17" s="68" t="s">
        <v>109</v>
      </c>
      <c r="H17" s="56">
        <v>43745</v>
      </c>
      <c r="I17" s="125"/>
      <c r="J17" s="122"/>
      <c r="K17" s="146"/>
      <c r="L17" s="146"/>
      <c r="M17" s="146"/>
      <c r="N17" s="146"/>
      <c r="O17" s="146"/>
    </row>
    <row r="18" spans="1:15" ht="24" customHeight="1" hidden="1">
      <c r="A18" s="94" t="s">
        <v>161</v>
      </c>
      <c r="B18" s="104" t="s">
        <v>231</v>
      </c>
      <c r="C18" s="96">
        <v>43745</v>
      </c>
      <c r="D18" s="57" t="s">
        <v>166</v>
      </c>
      <c r="E18" s="57" t="s">
        <v>167</v>
      </c>
      <c r="F18" s="58" t="s">
        <v>16</v>
      </c>
      <c r="G18" s="58" t="s">
        <v>95</v>
      </c>
      <c r="H18" s="55">
        <v>43747</v>
      </c>
      <c r="I18" s="123" t="s">
        <v>281</v>
      </c>
      <c r="J18" s="120" t="s">
        <v>115</v>
      </c>
      <c r="K18" s="147">
        <f>K15+7</f>
        <v>43754</v>
      </c>
      <c r="L18" s="145">
        <f>K18+15</f>
        <v>43769</v>
      </c>
      <c r="M18" s="145">
        <f>K18+18</f>
        <v>43772</v>
      </c>
      <c r="N18" s="145">
        <f>K18+21</f>
        <v>43775</v>
      </c>
      <c r="O18" s="145">
        <f>K18+24</f>
        <v>43778</v>
      </c>
    </row>
    <row r="19" spans="1:15" ht="24" customHeight="1" hidden="1">
      <c r="A19" s="99" t="s">
        <v>157</v>
      </c>
      <c r="B19" s="105" t="s">
        <v>104</v>
      </c>
      <c r="C19" s="101">
        <v>43749</v>
      </c>
      <c r="D19" s="93" t="s">
        <v>195</v>
      </c>
      <c r="E19" s="93" t="s">
        <v>196</v>
      </c>
      <c r="F19" s="106" t="s">
        <v>121</v>
      </c>
      <c r="G19" s="106" t="s">
        <v>16</v>
      </c>
      <c r="H19" s="107">
        <v>43751</v>
      </c>
      <c r="I19" s="124"/>
      <c r="J19" s="121"/>
      <c r="K19" s="145"/>
      <c r="L19" s="145"/>
      <c r="M19" s="145"/>
      <c r="N19" s="145"/>
      <c r="O19" s="145"/>
    </row>
    <row r="20" spans="1:15" ht="24" customHeight="1" hidden="1" thickBot="1">
      <c r="A20" s="59" t="s">
        <v>187</v>
      </c>
      <c r="B20" s="60" t="s">
        <v>222</v>
      </c>
      <c r="C20" s="61">
        <v>43750</v>
      </c>
      <c r="D20" s="62" t="s">
        <v>107</v>
      </c>
      <c r="E20" s="62" t="s">
        <v>108</v>
      </c>
      <c r="F20" s="62" t="s">
        <v>16</v>
      </c>
      <c r="G20" s="68" t="s">
        <v>109</v>
      </c>
      <c r="H20" s="56">
        <v>43752</v>
      </c>
      <c r="I20" s="125"/>
      <c r="J20" s="122"/>
      <c r="K20" s="146"/>
      <c r="L20" s="146"/>
      <c r="M20" s="146"/>
      <c r="N20" s="146"/>
      <c r="O20" s="146"/>
    </row>
    <row r="21" spans="1:15" ht="24" customHeight="1">
      <c r="A21" s="94" t="s">
        <v>219</v>
      </c>
      <c r="B21" s="104"/>
      <c r="C21" s="96">
        <v>43752</v>
      </c>
      <c r="D21" s="57" t="s">
        <v>166</v>
      </c>
      <c r="E21" s="57" t="s">
        <v>167</v>
      </c>
      <c r="F21" s="58" t="s">
        <v>16</v>
      </c>
      <c r="G21" s="58" t="s">
        <v>95</v>
      </c>
      <c r="H21" s="55">
        <v>43754</v>
      </c>
      <c r="I21" s="123" t="s">
        <v>219</v>
      </c>
      <c r="J21" s="120"/>
      <c r="K21" s="147">
        <f>K18+7</f>
        <v>43761</v>
      </c>
      <c r="L21" s="145">
        <f>K21+15</f>
        <v>43776</v>
      </c>
      <c r="M21" s="145">
        <f>K21+18</f>
        <v>43779</v>
      </c>
      <c r="N21" s="145">
        <f>K21+21</f>
        <v>43782</v>
      </c>
      <c r="O21" s="145">
        <f>K21+24</f>
        <v>43785</v>
      </c>
    </row>
    <row r="22" spans="1:15" ht="24" customHeight="1">
      <c r="A22" s="99" t="s">
        <v>229</v>
      </c>
      <c r="B22" s="105" t="s">
        <v>15</v>
      </c>
      <c r="C22" s="101">
        <v>43756</v>
      </c>
      <c r="D22" s="93" t="s">
        <v>195</v>
      </c>
      <c r="E22" s="93" t="s">
        <v>196</v>
      </c>
      <c r="F22" s="106" t="s">
        <v>121</v>
      </c>
      <c r="G22" s="106" t="s">
        <v>16</v>
      </c>
      <c r="H22" s="107">
        <v>43758</v>
      </c>
      <c r="I22" s="124"/>
      <c r="J22" s="121"/>
      <c r="K22" s="145"/>
      <c r="L22" s="145"/>
      <c r="M22" s="145"/>
      <c r="N22" s="145"/>
      <c r="O22" s="145"/>
    </row>
    <row r="23" spans="1:15" ht="24" customHeight="1" thickBot="1">
      <c r="A23" s="59" t="s">
        <v>271</v>
      </c>
      <c r="B23" s="60" t="s">
        <v>272</v>
      </c>
      <c r="C23" s="61">
        <v>43757</v>
      </c>
      <c r="D23" s="62" t="s">
        <v>107</v>
      </c>
      <c r="E23" s="62" t="s">
        <v>108</v>
      </c>
      <c r="F23" s="62" t="s">
        <v>16</v>
      </c>
      <c r="G23" s="68" t="s">
        <v>109</v>
      </c>
      <c r="H23" s="56">
        <v>43759</v>
      </c>
      <c r="I23" s="125"/>
      <c r="J23" s="122"/>
      <c r="K23" s="146"/>
      <c r="L23" s="146"/>
      <c r="M23" s="146"/>
      <c r="N23" s="146"/>
      <c r="O23" s="146"/>
    </row>
    <row r="24" spans="1:15" ht="24" customHeight="1">
      <c r="A24" s="94" t="s">
        <v>163</v>
      </c>
      <c r="B24" s="104" t="s">
        <v>234</v>
      </c>
      <c r="C24" s="96">
        <v>43759</v>
      </c>
      <c r="D24" s="57" t="s">
        <v>166</v>
      </c>
      <c r="E24" s="57" t="s">
        <v>167</v>
      </c>
      <c r="F24" s="58" t="s">
        <v>16</v>
      </c>
      <c r="G24" s="58" t="s">
        <v>95</v>
      </c>
      <c r="H24" s="55">
        <v>43761</v>
      </c>
      <c r="I24" s="123" t="s">
        <v>126</v>
      </c>
      <c r="J24" s="120" t="s">
        <v>104</v>
      </c>
      <c r="K24" s="147">
        <f>K21+7</f>
        <v>43768</v>
      </c>
      <c r="L24" s="145">
        <f>K24+15</f>
        <v>43783</v>
      </c>
      <c r="M24" s="145">
        <f>K24+18</f>
        <v>43786</v>
      </c>
      <c r="N24" s="145">
        <f>K24+21</f>
        <v>43789</v>
      </c>
      <c r="O24" s="145">
        <f>K24+24</f>
        <v>43792</v>
      </c>
    </row>
    <row r="25" spans="1:15" ht="24" customHeight="1">
      <c r="A25" s="99" t="s">
        <v>153</v>
      </c>
      <c r="B25" s="105" t="s">
        <v>197</v>
      </c>
      <c r="C25" s="101">
        <v>43763</v>
      </c>
      <c r="D25" s="93" t="s">
        <v>195</v>
      </c>
      <c r="E25" s="93" t="s">
        <v>196</v>
      </c>
      <c r="F25" s="106" t="s">
        <v>121</v>
      </c>
      <c r="G25" s="106" t="s">
        <v>16</v>
      </c>
      <c r="H25" s="107">
        <v>43765</v>
      </c>
      <c r="I25" s="124"/>
      <c r="J25" s="121"/>
      <c r="K25" s="145"/>
      <c r="L25" s="145"/>
      <c r="M25" s="145"/>
      <c r="N25" s="145"/>
      <c r="O25" s="145"/>
    </row>
    <row r="26" spans="1:15" ht="24" customHeight="1" thickBot="1">
      <c r="A26" s="59" t="s">
        <v>26</v>
      </c>
      <c r="B26" s="60" t="s">
        <v>263</v>
      </c>
      <c r="C26" s="61">
        <v>43764</v>
      </c>
      <c r="D26" s="62" t="s">
        <v>107</v>
      </c>
      <c r="E26" s="62" t="s">
        <v>108</v>
      </c>
      <c r="F26" s="62" t="s">
        <v>16</v>
      </c>
      <c r="G26" s="68" t="s">
        <v>109</v>
      </c>
      <c r="H26" s="56">
        <v>43766</v>
      </c>
      <c r="I26" s="125"/>
      <c r="J26" s="122"/>
      <c r="K26" s="146"/>
      <c r="L26" s="146"/>
      <c r="M26" s="146"/>
      <c r="N26" s="146"/>
      <c r="O26" s="146"/>
    </row>
    <row r="27" spans="1:15" ht="24" customHeight="1">
      <c r="A27" s="94" t="s">
        <v>164</v>
      </c>
      <c r="B27" s="104" t="s">
        <v>258</v>
      </c>
      <c r="C27" s="96">
        <v>43766</v>
      </c>
      <c r="D27" s="57" t="s">
        <v>166</v>
      </c>
      <c r="E27" s="57" t="s">
        <v>167</v>
      </c>
      <c r="F27" s="58" t="s">
        <v>16</v>
      </c>
      <c r="G27" s="58" t="s">
        <v>95</v>
      </c>
      <c r="H27" s="55">
        <v>43768</v>
      </c>
      <c r="I27" s="123" t="s">
        <v>106</v>
      </c>
      <c r="J27" s="120" t="s">
        <v>100</v>
      </c>
      <c r="K27" s="147">
        <f>K24+7</f>
        <v>43775</v>
      </c>
      <c r="L27" s="145">
        <f>K27+15</f>
        <v>43790</v>
      </c>
      <c r="M27" s="145">
        <f>K27+18</f>
        <v>43793</v>
      </c>
      <c r="N27" s="145">
        <f>K27+21</f>
        <v>43796</v>
      </c>
      <c r="O27" s="145">
        <f>K27+24</f>
        <v>43799</v>
      </c>
    </row>
    <row r="28" spans="1:15" ht="24" customHeight="1">
      <c r="A28" s="99" t="s">
        <v>154</v>
      </c>
      <c r="B28" s="105" t="s">
        <v>259</v>
      </c>
      <c r="C28" s="101">
        <v>43770</v>
      </c>
      <c r="D28" s="93" t="s">
        <v>195</v>
      </c>
      <c r="E28" s="93" t="s">
        <v>196</v>
      </c>
      <c r="F28" s="106" t="s">
        <v>121</v>
      </c>
      <c r="G28" s="106" t="s">
        <v>16</v>
      </c>
      <c r="H28" s="107">
        <v>43772</v>
      </c>
      <c r="I28" s="124"/>
      <c r="J28" s="121"/>
      <c r="K28" s="145"/>
      <c r="L28" s="145"/>
      <c r="M28" s="145"/>
      <c r="N28" s="145"/>
      <c r="O28" s="145"/>
    </row>
    <row r="29" spans="1:15" ht="24" customHeight="1" thickBot="1">
      <c r="A29" s="59" t="s">
        <v>273</v>
      </c>
      <c r="B29" s="60" t="s">
        <v>274</v>
      </c>
      <c r="C29" s="61">
        <v>43771</v>
      </c>
      <c r="D29" s="62" t="s">
        <v>107</v>
      </c>
      <c r="E29" s="62" t="s">
        <v>108</v>
      </c>
      <c r="F29" s="62" t="s">
        <v>16</v>
      </c>
      <c r="G29" s="68" t="s">
        <v>109</v>
      </c>
      <c r="H29" s="56">
        <v>43773</v>
      </c>
      <c r="I29" s="125"/>
      <c r="J29" s="122"/>
      <c r="K29" s="146"/>
      <c r="L29" s="146"/>
      <c r="M29" s="146"/>
      <c r="N29" s="146"/>
      <c r="O29" s="146"/>
    </row>
    <row r="30" spans="1:15" ht="24" customHeight="1">
      <c r="A30" s="94" t="s">
        <v>165</v>
      </c>
      <c r="B30" s="104" t="s">
        <v>220</v>
      </c>
      <c r="C30" s="96">
        <v>43773</v>
      </c>
      <c r="D30" s="57" t="s">
        <v>166</v>
      </c>
      <c r="E30" s="57" t="s">
        <v>167</v>
      </c>
      <c r="F30" s="58" t="s">
        <v>16</v>
      </c>
      <c r="G30" s="58" t="s">
        <v>95</v>
      </c>
      <c r="H30" s="55">
        <v>43775</v>
      </c>
      <c r="I30" s="123" t="s">
        <v>101</v>
      </c>
      <c r="J30" s="120" t="s">
        <v>69</v>
      </c>
      <c r="K30" s="147">
        <f>K27+7</f>
        <v>43782</v>
      </c>
      <c r="L30" s="145">
        <f>K30+15</f>
        <v>43797</v>
      </c>
      <c r="M30" s="145">
        <f>K30+18</f>
        <v>43800</v>
      </c>
      <c r="N30" s="145">
        <f>K30+21</f>
        <v>43803</v>
      </c>
      <c r="O30" s="145">
        <f>K30+24</f>
        <v>43806</v>
      </c>
    </row>
    <row r="31" spans="1:15" ht="24" customHeight="1">
      <c r="A31" s="99" t="s">
        <v>155</v>
      </c>
      <c r="B31" s="105" t="s">
        <v>15</v>
      </c>
      <c r="C31" s="101">
        <v>43777</v>
      </c>
      <c r="D31" s="93" t="s">
        <v>195</v>
      </c>
      <c r="E31" s="93" t="s">
        <v>196</v>
      </c>
      <c r="F31" s="106" t="s">
        <v>121</v>
      </c>
      <c r="G31" s="106" t="s">
        <v>16</v>
      </c>
      <c r="H31" s="107">
        <v>43779</v>
      </c>
      <c r="I31" s="124"/>
      <c r="J31" s="121"/>
      <c r="K31" s="145"/>
      <c r="L31" s="145"/>
      <c r="M31" s="145"/>
      <c r="N31" s="145"/>
      <c r="O31" s="145"/>
    </row>
    <row r="32" spans="1:15" ht="24" customHeight="1" thickBot="1">
      <c r="A32" s="59" t="s">
        <v>71</v>
      </c>
      <c r="B32" s="60" t="s">
        <v>235</v>
      </c>
      <c r="C32" s="61">
        <v>43778</v>
      </c>
      <c r="D32" s="62" t="s">
        <v>107</v>
      </c>
      <c r="E32" s="62" t="s">
        <v>108</v>
      </c>
      <c r="F32" s="62" t="s">
        <v>16</v>
      </c>
      <c r="G32" s="68" t="s">
        <v>109</v>
      </c>
      <c r="H32" s="56">
        <v>43780</v>
      </c>
      <c r="I32" s="125"/>
      <c r="J32" s="122"/>
      <c r="K32" s="146"/>
      <c r="L32" s="146"/>
      <c r="M32" s="146"/>
      <c r="N32" s="146"/>
      <c r="O32" s="146"/>
    </row>
    <row r="33" spans="1:15" ht="24" customHeight="1">
      <c r="A33" s="94" t="s">
        <v>159</v>
      </c>
      <c r="B33" s="104" t="s">
        <v>260</v>
      </c>
      <c r="C33" s="96">
        <v>43780</v>
      </c>
      <c r="D33" s="57" t="s">
        <v>166</v>
      </c>
      <c r="E33" s="57" t="s">
        <v>167</v>
      </c>
      <c r="F33" s="58" t="s">
        <v>16</v>
      </c>
      <c r="G33" s="58" t="s">
        <v>95</v>
      </c>
      <c r="H33" s="55">
        <v>43782</v>
      </c>
      <c r="I33" s="123" t="s">
        <v>29</v>
      </c>
      <c r="J33" s="120" t="s">
        <v>226</v>
      </c>
      <c r="K33" s="147">
        <f>K30+7</f>
        <v>43789</v>
      </c>
      <c r="L33" s="145">
        <f>K33+15</f>
        <v>43804</v>
      </c>
      <c r="M33" s="145">
        <f>K33+18</f>
        <v>43807</v>
      </c>
      <c r="N33" s="145">
        <f>K33+21</f>
        <v>43810</v>
      </c>
      <c r="O33" s="145">
        <f>K33+24</f>
        <v>43813</v>
      </c>
    </row>
    <row r="34" spans="1:15" ht="24" customHeight="1">
      <c r="A34" s="99" t="s">
        <v>156</v>
      </c>
      <c r="B34" s="105" t="s">
        <v>69</v>
      </c>
      <c r="C34" s="101">
        <v>43784</v>
      </c>
      <c r="D34" s="93" t="s">
        <v>195</v>
      </c>
      <c r="E34" s="93" t="s">
        <v>196</v>
      </c>
      <c r="F34" s="106" t="s">
        <v>121</v>
      </c>
      <c r="G34" s="106" t="s">
        <v>16</v>
      </c>
      <c r="H34" s="107">
        <v>43786</v>
      </c>
      <c r="I34" s="124"/>
      <c r="J34" s="121"/>
      <c r="K34" s="145"/>
      <c r="L34" s="145"/>
      <c r="M34" s="145"/>
      <c r="N34" s="145"/>
      <c r="O34" s="145"/>
    </row>
    <row r="35" spans="1:15" ht="24" customHeight="1" thickBot="1">
      <c r="A35" s="59" t="s">
        <v>228</v>
      </c>
      <c r="B35" s="60" t="s">
        <v>233</v>
      </c>
      <c r="C35" s="61">
        <v>43785</v>
      </c>
      <c r="D35" s="62" t="s">
        <v>107</v>
      </c>
      <c r="E35" s="62" t="s">
        <v>108</v>
      </c>
      <c r="F35" s="62" t="s">
        <v>16</v>
      </c>
      <c r="G35" s="68" t="s">
        <v>109</v>
      </c>
      <c r="H35" s="56">
        <v>43787</v>
      </c>
      <c r="I35" s="125"/>
      <c r="J35" s="122"/>
      <c r="K35" s="146"/>
      <c r="L35" s="146"/>
      <c r="M35" s="146"/>
      <c r="N35" s="146"/>
      <c r="O35" s="146"/>
    </row>
    <row r="36" spans="1:15" ht="24" customHeight="1">
      <c r="A36" s="94" t="s">
        <v>190</v>
      </c>
      <c r="B36" s="104" t="s">
        <v>261</v>
      </c>
      <c r="C36" s="96">
        <v>43787</v>
      </c>
      <c r="D36" s="57" t="s">
        <v>166</v>
      </c>
      <c r="E36" s="57" t="s">
        <v>167</v>
      </c>
      <c r="F36" s="58" t="s">
        <v>16</v>
      </c>
      <c r="G36" s="58" t="s">
        <v>95</v>
      </c>
      <c r="H36" s="55">
        <v>43789</v>
      </c>
      <c r="I36" s="123" t="s">
        <v>192</v>
      </c>
      <c r="J36" s="120" t="s">
        <v>254</v>
      </c>
      <c r="K36" s="147">
        <f>K33+7</f>
        <v>43796</v>
      </c>
      <c r="L36" s="145">
        <f>K36+15</f>
        <v>43811</v>
      </c>
      <c r="M36" s="145">
        <f>K36+18</f>
        <v>43814</v>
      </c>
      <c r="N36" s="145">
        <f>K36+21</f>
        <v>43817</v>
      </c>
      <c r="O36" s="145">
        <f>K36+24</f>
        <v>43820</v>
      </c>
    </row>
    <row r="37" spans="1:15" ht="24" customHeight="1">
      <c r="A37" s="99" t="s">
        <v>262</v>
      </c>
      <c r="B37" s="105" t="s">
        <v>104</v>
      </c>
      <c r="C37" s="101">
        <v>43791</v>
      </c>
      <c r="D37" s="93" t="s">
        <v>195</v>
      </c>
      <c r="E37" s="93" t="s">
        <v>196</v>
      </c>
      <c r="F37" s="106" t="s">
        <v>121</v>
      </c>
      <c r="G37" s="106" t="s">
        <v>16</v>
      </c>
      <c r="H37" s="107">
        <v>43793</v>
      </c>
      <c r="I37" s="124"/>
      <c r="J37" s="121"/>
      <c r="K37" s="145"/>
      <c r="L37" s="145"/>
      <c r="M37" s="145"/>
      <c r="N37" s="145"/>
      <c r="O37" s="145"/>
    </row>
    <row r="38" spans="1:15" ht="24" customHeight="1" thickBot="1">
      <c r="A38" s="59" t="s">
        <v>275</v>
      </c>
      <c r="B38" s="60" t="s">
        <v>276</v>
      </c>
      <c r="C38" s="61">
        <v>43792</v>
      </c>
      <c r="D38" s="62" t="s">
        <v>107</v>
      </c>
      <c r="E38" s="62" t="s">
        <v>108</v>
      </c>
      <c r="F38" s="62" t="s">
        <v>16</v>
      </c>
      <c r="G38" s="68" t="s">
        <v>109</v>
      </c>
      <c r="H38" s="56">
        <v>43794</v>
      </c>
      <c r="I38" s="125"/>
      <c r="J38" s="122"/>
      <c r="K38" s="146"/>
      <c r="L38" s="146"/>
      <c r="M38" s="146"/>
      <c r="N38" s="146"/>
      <c r="O38" s="146"/>
    </row>
    <row r="39" spans="1:15" ht="24" customHeight="1">
      <c r="A39" s="94" t="s">
        <v>289</v>
      </c>
      <c r="B39" s="104" t="s">
        <v>290</v>
      </c>
      <c r="C39" s="96">
        <v>43794</v>
      </c>
      <c r="D39" s="57" t="s">
        <v>166</v>
      </c>
      <c r="E39" s="57" t="s">
        <v>167</v>
      </c>
      <c r="F39" s="58" t="s">
        <v>16</v>
      </c>
      <c r="G39" s="58" t="s">
        <v>95</v>
      </c>
      <c r="H39" s="55">
        <v>43796</v>
      </c>
      <c r="I39" s="123" t="s">
        <v>219</v>
      </c>
      <c r="J39" s="120"/>
      <c r="K39" s="147">
        <f>K36+7</f>
        <v>43803</v>
      </c>
      <c r="L39" s="145">
        <f>K39+15</f>
        <v>43818</v>
      </c>
      <c r="M39" s="145">
        <f>K39+18</f>
        <v>43821</v>
      </c>
      <c r="N39" s="145">
        <f>K39+21</f>
        <v>43824</v>
      </c>
      <c r="O39" s="145">
        <f>K39+24</f>
        <v>43827</v>
      </c>
    </row>
    <row r="40" spans="1:15" ht="24" customHeight="1">
      <c r="A40" s="99" t="s">
        <v>110</v>
      </c>
      <c r="B40" s="105" t="s">
        <v>104</v>
      </c>
      <c r="C40" s="101">
        <v>43798</v>
      </c>
      <c r="D40" s="93" t="s">
        <v>195</v>
      </c>
      <c r="E40" s="93" t="s">
        <v>196</v>
      </c>
      <c r="F40" s="106" t="s">
        <v>121</v>
      </c>
      <c r="G40" s="106" t="s">
        <v>16</v>
      </c>
      <c r="H40" s="107">
        <v>43800</v>
      </c>
      <c r="I40" s="124"/>
      <c r="J40" s="121"/>
      <c r="K40" s="145"/>
      <c r="L40" s="145"/>
      <c r="M40" s="145"/>
      <c r="N40" s="145"/>
      <c r="O40" s="145"/>
    </row>
    <row r="41" spans="1:15" ht="24" customHeight="1" thickBot="1">
      <c r="A41" s="59" t="s">
        <v>96</v>
      </c>
      <c r="B41" s="60" t="s">
        <v>198</v>
      </c>
      <c r="C41" s="61">
        <v>43799</v>
      </c>
      <c r="D41" s="62" t="s">
        <v>107</v>
      </c>
      <c r="E41" s="62" t="s">
        <v>108</v>
      </c>
      <c r="F41" s="62" t="s">
        <v>16</v>
      </c>
      <c r="G41" s="68" t="s">
        <v>109</v>
      </c>
      <c r="H41" s="56">
        <v>43801</v>
      </c>
      <c r="I41" s="125"/>
      <c r="J41" s="122"/>
      <c r="K41" s="146"/>
      <c r="L41" s="146"/>
      <c r="M41" s="146"/>
      <c r="N41" s="146"/>
      <c r="O41" s="146"/>
    </row>
    <row r="42" spans="1:15" ht="24" customHeight="1">
      <c r="A42" s="94" t="s">
        <v>188</v>
      </c>
      <c r="B42" s="104" t="s">
        <v>277</v>
      </c>
      <c r="C42" s="96">
        <v>43801</v>
      </c>
      <c r="D42" s="57" t="s">
        <v>166</v>
      </c>
      <c r="E42" s="57" t="s">
        <v>167</v>
      </c>
      <c r="F42" s="58" t="s">
        <v>16</v>
      </c>
      <c r="G42" s="58" t="s">
        <v>95</v>
      </c>
      <c r="H42" s="55">
        <v>43803</v>
      </c>
      <c r="I42" s="123" t="s">
        <v>32</v>
      </c>
      <c r="J42" s="120" t="s">
        <v>100</v>
      </c>
      <c r="K42" s="147">
        <f>K39+7</f>
        <v>43810</v>
      </c>
      <c r="L42" s="145">
        <f>K42+15</f>
        <v>43825</v>
      </c>
      <c r="M42" s="145">
        <f>K42+18</f>
        <v>43828</v>
      </c>
      <c r="N42" s="145">
        <f>K42+21</f>
        <v>43831</v>
      </c>
      <c r="O42" s="145">
        <f>K42+24</f>
        <v>43834</v>
      </c>
    </row>
    <row r="43" spans="1:15" ht="24" customHeight="1">
      <c r="A43" s="99" t="s">
        <v>168</v>
      </c>
      <c r="B43" s="105" t="s">
        <v>264</v>
      </c>
      <c r="C43" s="101">
        <v>43805</v>
      </c>
      <c r="D43" s="93" t="s">
        <v>195</v>
      </c>
      <c r="E43" s="93" t="s">
        <v>196</v>
      </c>
      <c r="F43" s="106" t="s">
        <v>121</v>
      </c>
      <c r="G43" s="106" t="s">
        <v>16</v>
      </c>
      <c r="H43" s="107">
        <v>43807</v>
      </c>
      <c r="I43" s="124"/>
      <c r="J43" s="121"/>
      <c r="K43" s="145"/>
      <c r="L43" s="145"/>
      <c r="M43" s="145"/>
      <c r="N43" s="145"/>
      <c r="O43" s="145"/>
    </row>
    <row r="44" spans="1:15" ht="24" customHeight="1" thickBot="1">
      <c r="A44" s="59" t="s">
        <v>278</v>
      </c>
      <c r="B44" s="60" t="s">
        <v>279</v>
      </c>
      <c r="C44" s="61">
        <v>43806</v>
      </c>
      <c r="D44" s="62" t="s">
        <v>107</v>
      </c>
      <c r="E44" s="62" t="s">
        <v>108</v>
      </c>
      <c r="F44" s="62" t="s">
        <v>16</v>
      </c>
      <c r="G44" s="68" t="s">
        <v>109</v>
      </c>
      <c r="H44" s="56">
        <v>43808</v>
      </c>
      <c r="I44" s="125"/>
      <c r="J44" s="122"/>
      <c r="K44" s="146"/>
      <c r="L44" s="146"/>
      <c r="M44" s="146"/>
      <c r="N44" s="146"/>
      <c r="O44" s="146"/>
    </row>
    <row r="45" spans="1:15" ht="24" customHeight="1">
      <c r="A45" s="94" t="s">
        <v>158</v>
      </c>
      <c r="B45" s="104" t="s">
        <v>221</v>
      </c>
      <c r="C45" s="96">
        <v>43808</v>
      </c>
      <c r="D45" s="57" t="s">
        <v>166</v>
      </c>
      <c r="E45" s="57" t="s">
        <v>167</v>
      </c>
      <c r="F45" s="58" t="s">
        <v>16</v>
      </c>
      <c r="G45" s="58" t="s">
        <v>95</v>
      </c>
      <c r="H45" s="55">
        <v>43810</v>
      </c>
      <c r="I45" s="123" t="s">
        <v>25</v>
      </c>
      <c r="J45" s="120" t="s">
        <v>116</v>
      </c>
      <c r="K45" s="147">
        <f>K42+7</f>
        <v>43817</v>
      </c>
      <c r="L45" s="145">
        <f>K45+15</f>
        <v>43832</v>
      </c>
      <c r="M45" s="145">
        <f>K45+18</f>
        <v>43835</v>
      </c>
      <c r="N45" s="145">
        <f>K45+21</f>
        <v>43838</v>
      </c>
      <c r="O45" s="145">
        <f>K45+24</f>
        <v>43841</v>
      </c>
    </row>
    <row r="46" spans="1:15" ht="24" customHeight="1">
      <c r="A46" s="99" t="s">
        <v>70</v>
      </c>
      <c r="B46" s="105" t="s">
        <v>236</v>
      </c>
      <c r="C46" s="101">
        <v>43812</v>
      </c>
      <c r="D46" s="93" t="s">
        <v>195</v>
      </c>
      <c r="E46" s="93" t="s">
        <v>196</v>
      </c>
      <c r="F46" s="106" t="s">
        <v>121</v>
      </c>
      <c r="G46" s="106" t="s">
        <v>16</v>
      </c>
      <c r="H46" s="107">
        <v>43814</v>
      </c>
      <c r="I46" s="124"/>
      <c r="J46" s="121"/>
      <c r="K46" s="145"/>
      <c r="L46" s="145"/>
      <c r="M46" s="145"/>
      <c r="N46" s="145"/>
      <c r="O46" s="145"/>
    </row>
    <row r="47" spans="1:15" ht="24" customHeight="1" thickBot="1">
      <c r="A47" s="59" t="s">
        <v>152</v>
      </c>
      <c r="B47" s="60" t="s">
        <v>280</v>
      </c>
      <c r="C47" s="61">
        <v>43813</v>
      </c>
      <c r="D47" s="62" t="s">
        <v>107</v>
      </c>
      <c r="E47" s="62" t="s">
        <v>108</v>
      </c>
      <c r="F47" s="62" t="s">
        <v>16</v>
      </c>
      <c r="G47" s="68" t="s">
        <v>109</v>
      </c>
      <c r="H47" s="56">
        <v>43815</v>
      </c>
      <c r="I47" s="125"/>
      <c r="J47" s="122"/>
      <c r="K47" s="146"/>
      <c r="L47" s="146"/>
      <c r="M47" s="146"/>
      <c r="N47" s="146"/>
      <c r="O47" s="146"/>
    </row>
    <row r="48" spans="1:15" ht="24" customHeight="1">
      <c r="A48" s="94" t="s">
        <v>160</v>
      </c>
      <c r="B48" s="104" t="s">
        <v>291</v>
      </c>
      <c r="C48" s="96">
        <v>43815</v>
      </c>
      <c r="D48" s="57" t="s">
        <v>166</v>
      </c>
      <c r="E48" s="57" t="s">
        <v>167</v>
      </c>
      <c r="F48" s="58" t="s">
        <v>16</v>
      </c>
      <c r="G48" s="58" t="s">
        <v>95</v>
      </c>
      <c r="H48" s="55">
        <v>43817</v>
      </c>
      <c r="I48" s="123" t="s">
        <v>112</v>
      </c>
      <c r="J48" s="120" t="s">
        <v>267</v>
      </c>
      <c r="K48" s="147">
        <f>K45+7</f>
        <v>43824</v>
      </c>
      <c r="L48" s="145">
        <f>K48+15</f>
        <v>43839</v>
      </c>
      <c r="M48" s="145">
        <f>K48+18</f>
        <v>43842</v>
      </c>
      <c r="N48" s="145">
        <f>K48+21</f>
        <v>43845</v>
      </c>
      <c r="O48" s="145">
        <f>K48+24</f>
        <v>43848</v>
      </c>
    </row>
    <row r="49" spans="1:15" ht="24" customHeight="1">
      <c r="A49" s="99" t="s">
        <v>157</v>
      </c>
      <c r="B49" s="105" t="s">
        <v>264</v>
      </c>
      <c r="C49" s="101">
        <v>43819</v>
      </c>
      <c r="D49" s="93" t="s">
        <v>195</v>
      </c>
      <c r="E49" s="93" t="s">
        <v>196</v>
      </c>
      <c r="F49" s="106" t="s">
        <v>121</v>
      </c>
      <c r="G49" s="106" t="s">
        <v>16</v>
      </c>
      <c r="H49" s="107">
        <v>43821</v>
      </c>
      <c r="I49" s="124"/>
      <c r="J49" s="121"/>
      <c r="K49" s="145"/>
      <c r="L49" s="145"/>
      <c r="M49" s="145"/>
      <c r="N49" s="145"/>
      <c r="O49" s="145"/>
    </row>
    <row r="50" spans="1:15" ht="24" customHeight="1" thickBot="1">
      <c r="A50" s="59" t="s">
        <v>256</v>
      </c>
      <c r="B50" s="60" t="s">
        <v>292</v>
      </c>
      <c r="C50" s="61">
        <v>43820</v>
      </c>
      <c r="D50" s="62" t="s">
        <v>107</v>
      </c>
      <c r="E50" s="62" t="s">
        <v>108</v>
      </c>
      <c r="F50" s="62" t="s">
        <v>16</v>
      </c>
      <c r="G50" s="68" t="s">
        <v>109</v>
      </c>
      <c r="H50" s="56">
        <v>43822</v>
      </c>
      <c r="I50" s="125"/>
      <c r="J50" s="122"/>
      <c r="K50" s="146"/>
      <c r="L50" s="146"/>
      <c r="M50" s="146"/>
      <c r="N50" s="146"/>
      <c r="O50" s="146"/>
    </row>
    <row r="51" spans="1:15" ht="24" customHeight="1">
      <c r="A51" s="94" t="s">
        <v>293</v>
      </c>
      <c r="B51" s="104" t="s">
        <v>294</v>
      </c>
      <c r="C51" s="96">
        <v>43822</v>
      </c>
      <c r="D51" s="57" t="s">
        <v>166</v>
      </c>
      <c r="E51" s="57" t="s">
        <v>167</v>
      </c>
      <c r="F51" s="58" t="s">
        <v>16</v>
      </c>
      <c r="G51" s="58" t="s">
        <v>95</v>
      </c>
      <c r="H51" s="55">
        <v>43824</v>
      </c>
      <c r="I51" s="123" t="s">
        <v>281</v>
      </c>
      <c r="J51" s="120" t="s">
        <v>129</v>
      </c>
      <c r="K51" s="147">
        <f>K48+7</f>
        <v>43831</v>
      </c>
      <c r="L51" s="145">
        <f>K51+15</f>
        <v>43846</v>
      </c>
      <c r="M51" s="145">
        <f>K51+18</f>
        <v>43849</v>
      </c>
      <c r="N51" s="145">
        <f>K51+21</f>
        <v>43852</v>
      </c>
      <c r="O51" s="145">
        <f>K51+24</f>
        <v>43855</v>
      </c>
    </row>
    <row r="52" spans="1:15" ht="24" customHeight="1">
      <c r="A52" s="99" t="s">
        <v>229</v>
      </c>
      <c r="B52" s="105" t="s">
        <v>236</v>
      </c>
      <c r="C52" s="101">
        <v>43826</v>
      </c>
      <c r="D52" s="93" t="s">
        <v>195</v>
      </c>
      <c r="E52" s="93" t="s">
        <v>196</v>
      </c>
      <c r="F52" s="106" t="s">
        <v>121</v>
      </c>
      <c r="G52" s="106" t="s">
        <v>16</v>
      </c>
      <c r="H52" s="107">
        <v>43828</v>
      </c>
      <c r="I52" s="124"/>
      <c r="J52" s="121"/>
      <c r="K52" s="145"/>
      <c r="L52" s="145"/>
      <c r="M52" s="145"/>
      <c r="N52" s="145"/>
      <c r="O52" s="145"/>
    </row>
    <row r="53" spans="1:15" ht="24" customHeight="1" thickBot="1">
      <c r="A53" s="59" t="s">
        <v>37</v>
      </c>
      <c r="B53" s="60" t="s">
        <v>295</v>
      </c>
      <c r="C53" s="61">
        <v>43827</v>
      </c>
      <c r="D53" s="62" t="s">
        <v>107</v>
      </c>
      <c r="E53" s="62" t="s">
        <v>108</v>
      </c>
      <c r="F53" s="62" t="s">
        <v>16</v>
      </c>
      <c r="G53" s="68" t="s">
        <v>109</v>
      </c>
      <c r="H53" s="56">
        <v>43829</v>
      </c>
      <c r="I53" s="125"/>
      <c r="J53" s="122"/>
      <c r="K53" s="146"/>
      <c r="L53" s="146"/>
      <c r="M53" s="146"/>
      <c r="N53" s="146"/>
      <c r="O53" s="146"/>
    </row>
    <row r="54" spans="1:15" ht="24" customHeight="1">
      <c r="A54" s="94" t="s">
        <v>162</v>
      </c>
      <c r="B54" s="104" t="s">
        <v>296</v>
      </c>
      <c r="C54" s="96">
        <v>43829</v>
      </c>
      <c r="D54" s="57" t="s">
        <v>166</v>
      </c>
      <c r="E54" s="57" t="s">
        <v>167</v>
      </c>
      <c r="F54" s="58" t="s">
        <v>16</v>
      </c>
      <c r="G54" s="58" t="s">
        <v>95</v>
      </c>
      <c r="H54" s="55">
        <v>43831</v>
      </c>
      <c r="I54" s="123" t="s">
        <v>284</v>
      </c>
      <c r="J54" s="120" t="s">
        <v>115</v>
      </c>
      <c r="K54" s="147">
        <f>K51+7</f>
        <v>43838</v>
      </c>
      <c r="L54" s="145">
        <f>K54+15</f>
        <v>43853</v>
      </c>
      <c r="M54" s="145">
        <f>K54+18</f>
        <v>43856</v>
      </c>
      <c r="N54" s="145">
        <f>K54+21</f>
        <v>43859</v>
      </c>
      <c r="O54" s="145">
        <f>K54+24</f>
        <v>43862</v>
      </c>
    </row>
    <row r="55" spans="1:15" ht="24" customHeight="1">
      <c r="A55" s="99" t="s">
        <v>153</v>
      </c>
      <c r="B55" s="105" t="s">
        <v>259</v>
      </c>
      <c r="C55" s="101">
        <v>43833</v>
      </c>
      <c r="D55" s="93" t="s">
        <v>195</v>
      </c>
      <c r="E55" s="93" t="s">
        <v>196</v>
      </c>
      <c r="F55" s="106" t="s">
        <v>121</v>
      </c>
      <c r="G55" s="106" t="s">
        <v>16</v>
      </c>
      <c r="H55" s="107">
        <v>43835</v>
      </c>
      <c r="I55" s="124"/>
      <c r="J55" s="121"/>
      <c r="K55" s="145"/>
      <c r="L55" s="145"/>
      <c r="M55" s="145"/>
      <c r="N55" s="145"/>
      <c r="O55" s="145"/>
    </row>
    <row r="56" spans="1:15" ht="24" customHeight="1" thickBot="1">
      <c r="A56" s="59" t="s">
        <v>297</v>
      </c>
      <c r="B56" s="60" t="s">
        <v>233</v>
      </c>
      <c r="C56" s="61">
        <v>43834</v>
      </c>
      <c r="D56" s="62" t="s">
        <v>107</v>
      </c>
      <c r="E56" s="62" t="s">
        <v>108</v>
      </c>
      <c r="F56" s="62" t="s">
        <v>16</v>
      </c>
      <c r="G56" s="68" t="s">
        <v>109</v>
      </c>
      <c r="H56" s="56">
        <v>43836</v>
      </c>
      <c r="I56" s="125"/>
      <c r="J56" s="122"/>
      <c r="K56" s="146"/>
      <c r="L56" s="146"/>
      <c r="M56" s="146"/>
      <c r="N56" s="146"/>
      <c r="O56" s="146"/>
    </row>
    <row r="57" spans="1:14" ht="20.25" customHeight="1">
      <c r="A57" s="54"/>
      <c r="B57" s="39"/>
      <c r="C57" s="40"/>
      <c r="D57" s="41"/>
      <c r="E57" s="41"/>
      <c r="F57" s="41"/>
      <c r="G57" s="41"/>
      <c r="H57" s="41"/>
      <c r="I57" s="10"/>
      <c r="J57" s="10"/>
      <c r="K57" s="10"/>
      <c r="L57" s="30"/>
      <c r="M57" s="30"/>
      <c r="N57" s="42"/>
    </row>
    <row r="58" spans="1:12" ht="19.5">
      <c r="A58" s="9" t="s">
        <v>0</v>
      </c>
      <c r="B58" s="9"/>
      <c r="C58" s="10"/>
      <c r="D58" s="10"/>
      <c r="E58" s="10"/>
      <c r="F58" s="10"/>
      <c r="G58" s="10"/>
      <c r="H58" s="10"/>
      <c r="I58" s="114"/>
      <c r="J58" s="30" t="s">
        <v>1</v>
      </c>
      <c r="K58" s="30"/>
      <c r="L58" s="42" t="s">
        <v>44</v>
      </c>
    </row>
    <row r="59" spans="1:11" ht="19.5">
      <c r="A59" s="9" t="s">
        <v>21</v>
      </c>
      <c r="B59" s="9"/>
      <c r="C59" s="10"/>
      <c r="D59" s="10"/>
      <c r="E59" s="10"/>
      <c r="F59" s="10"/>
      <c r="G59" s="10"/>
      <c r="H59" s="10"/>
      <c r="I59" s="114"/>
      <c r="J59" s="115" t="s">
        <v>2</v>
      </c>
      <c r="K59" s="13"/>
    </row>
    <row r="60" spans="9:11" ht="24" customHeight="1">
      <c r="I60" s="114"/>
      <c r="J60" s="116" t="s">
        <v>239</v>
      </c>
      <c r="K60" s="15"/>
    </row>
    <row r="61" spans="1:11" ht="20.25">
      <c r="A61" s="29" t="s">
        <v>8</v>
      </c>
      <c r="B61" s="9"/>
      <c r="C61" s="11"/>
      <c r="D61" s="10"/>
      <c r="E61" s="10"/>
      <c r="F61" s="10"/>
      <c r="G61" s="10"/>
      <c r="H61" s="10"/>
      <c r="I61" s="114"/>
      <c r="J61" s="117" t="s">
        <v>240</v>
      </c>
      <c r="K61" s="17"/>
    </row>
    <row r="62" spans="1:10" ht="24.75">
      <c r="A62" s="23" t="s">
        <v>4</v>
      </c>
      <c r="B62" s="38" t="s">
        <v>5</v>
      </c>
      <c r="C62" s="23"/>
      <c r="D62" s="12"/>
      <c r="E62" s="12"/>
      <c r="F62" s="12"/>
      <c r="G62" s="12"/>
      <c r="H62" s="12"/>
      <c r="I62" s="118" t="s">
        <v>7</v>
      </c>
      <c r="J62" s="26" t="s">
        <v>35</v>
      </c>
    </row>
    <row r="63" spans="1:11" ht="24.75">
      <c r="A63" s="23" t="s">
        <v>3</v>
      </c>
      <c r="B63" s="38" t="s">
        <v>6</v>
      </c>
      <c r="C63" s="23"/>
      <c r="D63" s="14"/>
      <c r="E63" s="14"/>
      <c r="F63" s="14"/>
      <c r="G63" s="14"/>
      <c r="H63" s="14"/>
      <c r="I63" s="118" t="s">
        <v>7</v>
      </c>
      <c r="J63" s="27" t="s">
        <v>36</v>
      </c>
      <c r="K63" s="26"/>
    </row>
    <row r="64" spans="1:11" ht="24.75">
      <c r="A64" s="23" t="s">
        <v>38</v>
      </c>
      <c r="B64" s="38" t="s">
        <v>39</v>
      </c>
      <c r="C64" s="16"/>
      <c r="D64" s="16"/>
      <c r="E64" s="16"/>
      <c r="F64" s="16"/>
      <c r="G64" s="16"/>
      <c r="H64" s="16"/>
      <c r="I64" s="118" t="s">
        <v>7</v>
      </c>
      <c r="J64" s="28" t="s">
        <v>9</v>
      </c>
      <c r="K64" s="27"/>
    </row>
    <row r="65" spans="1:11" ht="24.75">
      <c r="A65" s="23" t="s">
        <v>40</v>
      </c>
      <c r="B65" s="38" t="s">
        <v>41</v>
      </c>
      <c r="D65" s="11"/>
      <c r="E65" s="18"/>
      <c r="F65" s="18"/>
      <c r="G65" s="18"/>
      <c r="H65" s="18"/>
      <c r="I65" s="118" t="s">
        <v>7</v>
      </c>
      <c r="J65" s="28" t="s">
        <v>10</v>
      </c>
      <c r="K65" s="28"/>
    </row>
    <row r="66" spans="1:11" ht="24.75">
      <c r="A66" s="23" t="s">
        <v>42</v>
      </c>
      <c r="B66" s="38" t="s">
        <v>43</v>
      </c>
      <c r="D66" s="23"/>
      <c r="E66" s="19"/>
      <c r="F66" s="19"/>
      <c r="G66" s="19"/>
      <c r="H66" s="19"/>
      <c r="I66" s="118" t="s">
        <v>7</v>
      </c>
      <c r="J66" s="28" t="s">
        <v>241</v>
      </c>
      <c r="K66" s="28"/>
    </row>
    <row r="67" spans="4:11" ht="24.75">
      <c r="D67" s="23"/>
      <c r="E67" s="11"/>
      <c r="F67" s="11"/>
      <c r="G67" s="11"/>
      <c r="H67" s="11"/>
      <c r="I67" s="118" t="s">
        <v>7</v>
      </c>
      <c r="J67" s="28" t="s">
        <v>242</v>
      </c>
      <c r="K67" s="8"/>
    </row>
    <row r="68" spans="5:10" ht="19.5">
      <c r="E68" s="11"/>
      <c r="F68" s="11"/>
      <c r="G68" s="11"/>
      <c r="H68" s="11"/>
      <c r="I68" s="23"/>
      <c r="J68" s="23"/>
    </row>
    <row r="69" spans="5:11" ht="19.5">
      <c r="E69" s="23"/>
      <c r="F69" s="23"/>
      <c r="G69" s="23"/>
      <c r="H69" s="23"/>
      <c r="I69" s="23"/>
      <c r="J69" s="23"/>
      <c r="K69" s="23"/>
    </row>
    <row r="70" spans="5:8" ht="19.5">
      <c r="E70" s="23"/>
      <c r="F70" s="23"/>
      <c r="G70" s="23"/>
      <c r="H70" s="23"/>
    </row>
  </sheetData>
  <sheetProtection/>
  <mergeCells count="127">
    <mergeCell ref="O51:O53"/>
    <mergeCell ref="I51:I53"/>
    <mergeCell ref="J51:J53"/>
    <mergeCell ref="K51:K53"/>
    <mergeCell ref="L51:L53"/>
    <mergeCell ref="M51:M53"/>
    <mergeCell ref="N51:N53"/>
    <mergeCell ref="O45:O47"/>
    <mergeCell ref="I48:I50"/>
    <mergeCell ref="J48:J50"/>
    <mergeCell ref="K48:K50"/>
    <mergeCell ref="L48:L50"/>
    <mergeCell ref="M48:M50"/>
    <mergeCell ref="N48:N50"/>
    <mergeCell ref="O48:O50"/>
    <mergeCell ref="I45:I47"/>
    <mergeCell ref="J45:J47"/>
    <mergeCell ref="K45:K47"/>
    <mergeCell ref="L45:L47"/>
    <mergeCell ref="M45:M47"/>
    <mergeCell ref="N45:N47"/>
    <mergeCell ref="O42:O44"/>
    <mergeCell ref="I42:I44"/>
    <mergeCell ref="J42:J44"/>
    <mergeCell ref="K42:K44"/>
    <mergeCell ref="L42:L44"/>
    <mergeCell ref="M42:M44"/>
    <mergeCell ref="N42:N44"/>
    <mergeCell ref="O36:O38"/>
    <mergeCell ref="I39:I41"/>
    <mergeCell ref="J39:J41"/>
    <mergeCell ref="K39:K41"/>
    <mergeCell ref="L39:L41"/>
    <mergeCell ref="M39:M41"/>
    <mergeCell ref="N39:N41"/>
    <mergeCell ref="O39:O41"/>
    <mergeCell ref="I36:I38"/>
    <mergeCell ref="J36:J38"/>
    <mergeCell ref="K36:K38"/>
    <mergeCell ref="L36:L38"/>
    <mergeCell ref="M36:M38"/>
    <mergeCell ref="N36:N38"/>
    <mergeCell ref="O30:O32"/>
    <mergeCell ref="I33:I35"/>
    <mergeCell ref="J33:J35"/>
    <mergeCell ref="K33:K35"/>
    <mergeCell ref="L33:L35"/>
    <mergeCell ref="M33:M35"/>
    <mergeCell ref="N33:N35"/>
    <mergeCell ref="O33:O35"/>
    <mergeCell ref="I30:I32"/>
    <mergeCell ref="J30:J32"/>
    <mergeCell ref="K30:K32"/>
    <mergeCell ref="L30:L32"/>
    <mergeCell ref="M30:M32"/>
    <mergeCell ref="N30:N32"/>
    <mergeCell ref="O24:O26"/>
    <mergeCell ref="I27:I29"/>
    <mergeCell ref="J27:J29"/>
    <mergeCell ref="K27:K29"/>
    <mergeCell ref="L27:L29"/>
    <mergeCell ref="M27:M29"/>
    <mergeCell ref="N27:N29"/>
    <mergeCell ref="O27:O29"/>
    <mergeCell ref="I24:I26"/>
    <mergeCell ref="J24:J26"/>
    <mergeCell ref="K24:K26"/>
    <mergeCell ref="L24:L26"/>
    <mergeCell ref="M24:M26"/>
    <mergeCell ref="N24:N26"/>
    <mergeCell ref="I9:I11"/>
    <mergeCell ref="J9:J11"/>
    <mergeCell ref="K9:K11"/>
    <mergeCell ref="L9:L11"/>
    <mergeCell ref="M9:M11"/>
    <mergeCell ref="N9:N11"/>
    <mergeCell ref="O9:O11"/>
    <mergeCell ref="O54:O56"/>
    <mergeCell ref="I54:I56"/>
    <mergeCell ref="J54:J56"/>
    <mergeCell ref="K54:K56"/>
    <mergeCell ref="L54:L56"/>
    <mergeCell ref="M54:M56"/>
    <mergeCell ref="N54:N56"/>
    <mergeCell ref="K18:K20"/>
    <mergeCell ref="M18:M20"/>
    <mergeCell ref="H7:H8"/>
    <mergeCell ref="I7:I8"/>
    <mergeCell ref="J7:J8"/>
    <mergeCell ref="K7:K8"/>
    <mergeCell ref="N7:N8"/>
    <mergeCell ref="M7:M8"/>
    <mergeCell ref="L7:L8"/>
    <mergeCell ref="A7:A8"/>
    <mergeCell ref="B7:B8"/>
    <mergeCell ref="C7:C8"/>
    <mergeCell ref="D7:D8"/>
    <mergeCell ref="E7:E8"/>
    <mergeCell ref="F7:F8"/>
    <mergeCell ref="G7:G8"/>
    <mergeCell ref="N15:N17"/>
    <mergeCell ref="O15:O17"/>
    <mergeCell ref="I12:I14"/>
    <mergeCell ref="J12:J14"/>
    <mergeCell ref="K12:K14"/>
    <mergeCell ref="L12:L14"/>
    <mergeCell ref="M12:M14"/>
    <mergeCell ref="N12:N14"/>
    <mergeCell ref="O7:O8"/>
    <mergeCell ref="N18:N20"/>
    <mergeCell ref="O12:O14"/>
    <mergeCell ref="I15:I17"/>
    <mergeCell ref="J15:J17"/>
    <mergeCell ref="K15:K17"/>
    <mergeCell ref="L15:L17"/>
    <mergeCell ref="M15:M17"/>
    <mergeCell ref="O18:O20"/>
    <mergeCell ref="O21:O23"/>
    <mergeCell ref="I18:I20"/>
    <mergeCell ref="J18:J20"/>
    <mergeCell ref="I21:I23"/>
    <mergeCell ref="J21:J23"/>
    <mergeCell ref="K21:K23"/>
    <mergeCell ref="L21:L23"/>
    <mergeCell ref="M21:M23"/>
    <mergeCell ref="N21:N23"/>
    <mergeCell ref="L18:L20"/>
  </mergeCells>
  <hyperlinks>
    <hyperlink ref="B62" r:id="rId1" display="https://www.one-line.com/en/vessels "/>
    <hyperlink ref="B63" r:id="rId2" display="https://ecomm.one-line.com/ecom/CUP_HOM_3005.do?sessLocale=en"/>
    <hyperlink ref="B65" r:id="rId3" display="https://vn.one-line.com/standard-page/demurrage-and-detention-free-time-and-charges"/>
    <hyperlink ref="B66" r:id="rId4" display="https://vn.one-line.com/standard-page/local-charges-and-tariff"/>
    <hyperlink ref="J65" r:id="rId5" display="mailto:vn.sgn.exdoc@one-line.com"/>
    <hyperlink ref="J64" r:id="rId6" display="mailto:vn.sgn.ofs.si@one-line.com"/>
  </hyperlinks>
  <printOptions horizontalCentered="1"/>
  <pageMargins left="0" right="0" top="0" bottom="0" header="0" footer="0"/>
  <pageSetup fitToHeight="1" fitToWidth="1" horizontalDpi="600" verticalDpi="600" orientation="landscape" scale="42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P64"/>
  <sheetViews>
    <sheetView showGridLines="0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H53" sqref="H53:H55"/>
    </sheetView>
  </sheetViews>
  <sheetFormatPr defaultColWidth="12.57421875" defaultRowHeight="12.75"/>
  <cols>
    <col min="1" max="1" width="42.140625" style="24" customWidth="1"/>
    <col min="2" max="2" width="15.421875" style="24" customWidth="1"/>
    <col min="3" max="3" width="19.421875" style="24" customWidth="1"/>
    <col min="4" max="5" width="21.421875" style="24" customWidth="1"/>
    <col min="6" max="6" width="19.57421875" style="24" customWidth="1"/>
    <col min="7" max="8" width="18.28125" style="24" customWidth="1"/>
    <col min="9" max="9" width="37.7109375" style="24" customWidth="1"/>
    <col min="10" max="11" width="17.421875" style="24" customWidth="1"/>
    <col min="12" max="14" width="19.00390625" style="24" customWidth="1"/>
    <col min="15" max="15" width="23.8515625" style="24" customWidth="1"/>
    <col min="16" max="16" width="19.7109375" style="24" customWidth="1"/>
    <col min="17" max="252" width="8.7109375" style="24" customWidth="1"/>
    <col min="253" max="253" width="10.421875" style="24" customWidth="1"/>
    <col min="254" max="254" width="26.57421875" style="24" customWidth="1"/>
    <col min="255" max="16384" width="12.57421875" style="24" customWidth="1"/>
  </cols>
  <sheetData>
    <row r="2" spans="1:16" ht="16.5" customHeight="1">
      <c r="A2" s="1"/>
      <c r="B2" s="1"/>
      <c r="C2" s="2"/>
      <c r="D2" s="2"/>
      <c r="E2" s="2"/>
      <c r="F2" s="2"/>
      <c r="G2" s="2"/>
      <c r="H2" s="2"/>
      <c r="I2" s="2"/>
      <c r="J2" s="77" t="s">
        <v>287</v>
      </c>
      <c r="K2" s="25"/>
      <c r="M2" s="3"/>
      <c r="N2" s="4"/>
      <c r="O2" s="4"/>
      <c r="P2" s="4"/>
    </row>
    <row r="3" spans="1:11" ht="46.5" customHeight="1">
      <c r="A3" s="1"/>
      <c r="B3" s="1"/>
      <c r="D3" s="76" t="s">
        <v>33</v>
      </c>
      <c r="E3" s="7"/>
      <c r="G3" s="7"/>
      <c r="H3" s="7"/>
      <c r="I3" s="7"/>
      <c r="J3" s="7"/>
      <c r="K3" s="7"/>
    </row>
    <row r="4" spans="1:16" ht="20.25" customHeight="1">
      <c r="A4" s="1"/>
      <c r="B4" s="1"/>
      <c r="C4" s="4"/>
      <c r="D4" s="44" t="s">
        <v>266</v>
      </c>
      <c r="E4" s="4"/>
      <c r="F4" s="34"/>
      <c r="G4" s="4"/>
      <c r="H4" s="4"/>
      <c r="I4" s="4"/>
      <c r="J4" s="4"/>
      <c r="K4" s="4"/>
      <c r="L4" s="3"/>
      <c r="M4" s="3"/>
      <c r="N4" s="6"/>
      <c r="O4" s="6"/>
      <c r="P4" s="6"/>
    </row>
    <row r="5" spans="1:16" ht="17.25" customHeight="1" thickBot="1">
      <c r="A5" s="1"/>
      <c r="B5" s="1"/>
      <c r="C5" s="4"/>
      <c r="D5" s="33"/>
      <c r="E5" s="33"/>
      <c r="F5" s="33"/>
      <c r="G5" s="33"/>
      <c r="H5" s="33"/>
      <c r="I5" s="33"/>
      <c r="J5" s="33"/>
      <c r="K5" s="33"/>
      <c r="L5" s="3">
        <v>15</v>
      </c>
      <c r="M5" s="3">
        <v>19</v>
      </c>
      <c r="N5" s="53">
        <v>22</v>
      </c>
      <c r="O5" s="53">
        <v>24</v>
      </c>
      <c r="P5" s="53">
        <v>29</v>
      </c>
    </row>
    <row r="6" spans="1:16" s="31" customFormat="1" ht="27" customHeight="1">
      <c r="A6" s="150" t="s">
        <v>34</v>
      </c>
      <c r="B6" s="130" t="s">
        <v>11</v>
      </c>
      <c r="C6" s="141" t="s">
        <v>20</v>
      </c>
      <c r="D6" s="134" t="s">
        <v>17</v>
      </c>
      <c r="E6" s="134" t="s">
        <v>18</v>
      </c>
      <c r="F6" s="134" t="s">
        <v>14</v>
      </c>
      <c r="G6" s="173" t="s">
        <v>19</v>
      </c>
      <c r="H6" s="175" t="s">
        <v>23</v>
      </c>
      <c r="I6" s="132" t="s">
        <v>12</v>
      </c>
      <c r="J6" s="134" t="s">
        <v>13</v>
      </c>
      <c r="K6" s="126" t="s">
        <v>173</v>
      </c>
      <c r="L6" s="141" t="s">
        <v>174</v>
      </c>
      <c r="M6" s="171" t="s">
        <v>175</v>
      </c>
      <c r="N6" s="167" t="s">
        <v>176</v>
      </c>
      <c r="O6" s="169" t="s">
        <v>177</v>
      </c>
      <c r="P6" s="167" t="s">
        <v>178</v>
      </c>
    </row>
    <row r="7" spans="1:16" s="31" customFormat="1" ht="32.25" customHeight="1" thickBot="1">
      <c r="A7" s="151"/>
      <c r="B7" s="131"/>
      <c r="C7" s="142"/>
      <c r="D7" s="135"/>
      <c r="E7" s="135"/>
      <c r="F7" s="135"/>
      <c r="G7" s="174"/>
      <c r="H7" s="176"/>
      <c r="I7" s="133"/>
      <c r="J7" s="135"/>
      <c r="K7" s="127"/>
      <c r="L7" s="142"/>
      <c r="M7" s="172"/>
      <c r="N7" s="168"/>
      <c r="O7" s="170"/>
      <c r="P7" s="168"/>
    </row>
    <row r="8" spans="1:16" s="32" customFormat="1" ht="27.75" customHeight="1">
      <c r="A8" s="94" t="s">
        <v>110</v>
      </c>
      <c r="B8" s="95" t="s">
        <v>105</v>
      </c>
      <c r="C8" s="96">
        <v>43728</v>
      </c>
      <c r="D8" s="57" t="s">
        <v>195</v>
      </c>
      <c r="E8" s="57" t="s">
        <v>196</v>
      </c>
      <c r="F8" s="57" t="s">
        <v>121</v>
      </c>
      <c r="G8" s="97" t="s">
        <v>16</v>
      </c>
      <c r="H8" s="98">
        <v>43730</v>
      </c>
      <c r="I8" s="123" t="s">
        <v>65</v>
      </c>
      <c r="J8" s="164" t="s">
        <v>171</v>
      </c>
      <c r="K8" s="161">
        <v>43735</v>
      </c>
      <c r="L8" s="161">
        <f>K8+15</f>
        <v>43750</v>
      </c>
      <c r="M8" s="161">
        <f>K8+19</f>
        <v>43754</v>
      </c>
      <c r="N8" s="161">
        <f>K8+22</f>
        <v>43757</v>
      </c>
      <c r="O8" s="161">
        <f>K8+24</f>
        <v>43759</v>
      </c>
      <c r="P8" s="161">
        <f>K8+29</f>
        <v>43764</v>
      </c>
    </row>
    <row r="9" spans="1:16" s="32" customFormat="1" ht="27.75" customHeight="1">
      <c r="A9" s="99" t="s">
        <v>152</v>
      </c>
      <c r="B9" s="100" t="s">
        <v>222</v>
      </c>
      <c r="C9" s="101">
        <v>43729</v>
      </c>
      <c r="D9" s="93" t="s">
        <v>107</v>
      </c>
      <c r="E9" s="93" t="s">
        <v>108</v>
      </c>
      <c r="F9" s="93" t="s">
        <v>16</v>
      </c>
      <c r="G9" s="102" t="s">
        <v>109</v>
      </c>
      <c r="H9" s="103">
        <v>43731</v>
      </c>
      <c r="I9" s="124"/>
      <c r="J9" s="165"/>
      <c r="K9" s="162"/>
      <c r="L9" s="162"/>
      <c r="M9" s="162"/>
      <c r="N9" s="162"/>
      <c r="O9" s="162"/>
      <c r="P9" s="162"/>
    </row>
    <row r="10" spans="1:16" s="32" customFormat="1" ht="27.75" customHeight="1" thickBot="1">
      <c r="A10" s="78" t="s">
        <v>158</v>
      </c>
      <c r="B10" s="62" t="s">
        <v>191</v>
      </c>
      <c r="C10" s="101">
        <v>43731</v>
      </c>
      <c r="D10" s="62" t="s">
        <v>166</v>
      </c>
      <c r="E10" s="62" t="s">
        <v>167</v>
      </c>
      <c r="F10" s="62" t="s">
        <v>16</v>
      </c>
      <c r="G10" s="63" t="s">
        <v>95</v>
      </c>
      <c r="H10" s="70">
        <v>43733</v>
      </c>
      <c r="I10" s="125"/>
      <c r="J10" s="166"/>
      <c r="K10" s="163"/>
      <c r="L10" s="163"/>
      <c r="M10" s="163"/>
      <c r="N10" s="163"/>
      <c r="O10" s="163"/>
      <c r="P10" s="163"/>
    </row>
    <row r="11" spans="1:16" s="32" customFormat="1" ht="27.75" customHeight="1">
      <c r="A11" s="94" t="s">
        <v>168</v>
      </c>
      <c r="B11" s="95" t="s">
        <v>104</v>
      </c>
      <c r="C11" s="96">
        <v>43735</v>
      </c>
      <c r="D11" s="57" t="s">
        <v>195</v>
      </c>
      <c r="E11" s="57" t="s">
        <v>196</v>
      </c>
      <c r="F11" s="57" t="s">
        <v>121</v>
      </c>
      <c r="G11" s="97" t="s">
        <v>16</v>
      </c>
      <c r="H11" s="98">
        <v>43737</v>
      </c>
      <c r="I11" s="123" t="s">
        <v>99</v>
      </c>
      <c r="J11" s="164" t="s">
        <v>122</v>
      </c>
      <c r="K11" s="161">
        <f>K8+7</f>
        <v>43742</v>
      </c>
      <c r="L11" s="161">
        <f>K11+15</f>
        <v>43757</v>
      </c>
      <c r="M11" s="161">
        <f>K11+19</f>
        <v>43761</v>
      </c>
      <c r="N11" s="161">
        <f>K11+22</f>
        <v>43764</v>
      </c>
      <c r="O11" s="161">
        <f>K11+24</f>
        <v>43766</v>
      </c>
      <c r="P11" s="161">
        <f>K11+29</f>
        <v>43771</v>
      </c>
    </row>
    <row r="12" spans="1:16" s="32" customFormat="1" ht="27.75" customHeight="1">
      <c r="A12" s="99" t="s">
        <v>256</v>
      </c>
      <c r="B12" s="100" t="s">
        <v>257</v>
      </c>
      <c r="C12" s="101">
        <v>43736</v>
      </c>
      <c r="D12" s="93" t="s">
        <v>107</v>
      </c>
      <c r="E12" s="93" t="s">
        <v>108</v>
      </c>
      <c r="F12" s="93" t="s">
        <v>16</v>
      </c>
      <c r="G12" s="102" t="s">
        <v>109</v>
      </c>
      <c r="H12" s="103">
        <v>43738</v>
      </c>
      <c r="I12" s="124"/>
      <c r="J12" s="165"/>
      <c r="K12" s="162"/>
      <c r="L12" s="162"/>
      <c r="M12" s="162"/>
      <c r="N12" s="162"/>
      <c r="O12" s="162"/>
      <c r="P12" s="162"/>
    </row>
    <row r="13" spans="1:16" s="32" customFormat="1" ht="27.75" customHeight="1" thickBot="1">
      <c r="A13" s="78" t="s">
        <v>160</v>
      </c>
      <c r="B13" s="62" t="s">
        <v>224</v>
      </c>
      <c r="C13" s="101">
        <v>43738</v>
      </c>
      <c r="D13" s="62" t="s">
        <v>166</v>
      </c>
      <c r="E13" s="62" t="s">
        <v>167</v>
      </c>
      <c r="F13" s="62" t="s">
        <v>16</v>
      </c>
      <c r="G13" s="63" t="s">
        <v>95</v>
      </c>
      <c r="H13" s="70">
        <v>43740</v>
      </c>
      <c r="I13" s="125"/>
      <c r="J13" s="166"/>
      <c r="K13" s="163"/>
      <c r="L13" s="163"/>
      <c r="M13" s="163"/>
      <c r="N13" s="163"/>
      <c r="O13" s="163"/>
      <c r="P13" s="163"/>
    </row>
    <row r="14" spans="1:16" s="32" customFormat="1" ht="27.75" customHeight="1">
      <c r="A14" s="94" t="s">
        <v>230</v>
      </c>
      <c r="B14" s="95" t="s">
        <v>115</v>
      </c>
      <c r="C14" s="96">
        <v>43742</v>
      </c>
      <c r="D14" s="57" t="s">
        <v>195</v>
      </c>
      <c r="E14" s="57" t="s">
        <v>196</v>
      </c>
      <c r="F14" s="57" t="s">
        <v>121</v>
      </c>
      <c r="G14" s="97" t="s">
        <v>16</v>
      </c>
      <c r="H14" s="98">
        <v>43744</v>
      </c>
      <c r="I14" s="123" t="s">
        <v>68</v>
      </c>
      <c r="J14" s="164" t="s">
        <v>237</v>
      </c>
      <c r="K14" s="161">
        <f>K11+7</f>
        <v>43749</v>
      </c>
      <c r="L14" s="161">
        <f>K14+15</f>
        <v>43764</v>
      </c>
      <c r="M14" s="161">
        <f>K14+19</f>
        <v>43768</v>
      </c>
      <c r="N14" s="161">
        <f>K14+22</f>
        <v>43771</v>
      </c>
      <c r="O14" s="161">
        <f>K14+24</f>
        <v>43773</v>
      </c>
      <c r="P14" s="161">
        <f>K14+29</f>
        <v>43778</v>
      </c>
    </row>
    <row r="15" spans="1:16" s="32" customFormat="1" ht="27.75" customHeight="1">
      <c r="A15" s="99" t="s">
        <v>37</v>
      </c>
      <c r="B15" s="100" t="s">
        <v>198</v>
      </c>
      <c r="C15" s="101">
        <v>43743</v>
      </c>
      <c r="D15" s="93" t="s">
        <v>107</v>
      </c>
      <c r="E15" s="93" t="s">
        <v>108</v>
      </c>
      <c r="F15" s="93" t="s">
        <v>16</v>
      </c>
      <c r="G15" s="102" t="s">
        <v>109</v>
      </c>
      <c r="H15" s="103">
        <v>43745</v>
      </c>
      <c r="I15" s="124"/>
      <c r="J15" s="165"/>
      <c r="K15" s="162"/>
      <c r="L15" s="162"/>
      <c r="M15" s="162"/>
      <c r="N15" s="162"/>
      <c r="O15" s="162"/>
      <c r="P15" s="162"/>
    </row>
    <row r="16" spans="1:16" s="32" customFormat="1" ht="27.75" customHeight="1" thickBot="1">
      <c r="A16" s="78" t="s">
        <v>161</v>
      </c>
      <c r="B16" s="62" t="s">
        <v>231</v>
      </c>
      <c r="C16" s="101">
        <v>43745</v>
      </c>
      <c r="D16" s="62" t="s">
        <v>166</v>
      </c>
      <c r="E16" s="62" t="s">
        <v>167</v>
      </c>
      <c r="F16" s="62" t="s">
        <v>16</v>
      </c>
      <c r="G16" s="63" t="s">
        <v>95</v>
      </c>
      <c r="H16" s="70">
        <v>43747</v>
      </c>
      <c r="I16" s="125"/>
      <c r="J16" s="166"/>
      <c r="K16" s="163"/>
      <c r="L16" s="163"/>
      <c r="M16" s="163"/>
      <c r="N16" s="163"/>
      <c r="O16" s="163"/>
      <c r="P16" s="163"/>
    </row>
    <row r="17" spans="1:16" s="32" customFormat="1" ht="27.75" customHeight="1">
      <c r="A17" s="94" t="s">
        <v>157</v>
      </c>
      <c r="B17" s="95" t="s">
        <v>104</v>
      </c>
      <c r="C17" s="96">
        <v>43749</v>
      </c>
      <c r="D17" s="57" t="s">
        <v>195</v>
      </c>
      <c r="E17" s="57" t="s">
        <v>196</v>
      </c>
      <c r="F17" s="57" t="s">
        <v>121</v>
      </c>
      <c r="G17" s="97" t="s">
        <v>16</v>
      </c>
      <c r="H17" s="98">
        <v>43751</v>
      </c>
      <c r="I17" s="123" t="s">
        <v>219</v>
      </c>
      <c r="J17" s="164"/>
      <c r="K17" s="161">
        <f>K14+7</f>
        <v>43756</v>
      </c>
      <c r="L17" s="161">
        <f>K17+15</f>
        <v>43771</v>
      </c>
      <c r="M17" s="161">
        <f>K17+19</f>
        <v>43775</v>
      </c>
      <c r="N17" s="161">
        <f>K17+22</f>
        <v>43778</v>
      </c>
      <c r="O17" s="161">
        <f>K17+24</f>
        <v>43780</v>
      </c>
      <c r="P17" s="161">
        <f>K17+29</f>
        <v>43785</v>
      </c>
    </row>
    <row r="18" spans="1:16" s="32" customFormat="1" ht="27.75" customHeight="1">
      <c r="A18" s="99" t="s">
        <v>187</v>
      </c>
      <c r="B18" s="100" t="s">
        <v>222</v>
      </c>
      <c r="C18" s="101">
        <v>43750</v>
      </c>
      <c r="D18" s="93" t="s">
        <v>107</v>
      </c>
      <c r="E18" s="93" t="s">
        <v>108</v>
      </c>
      <c r="F18" s="93" t="s">
        <v>16</v>
      </c>
      <c r="G18" s="102" t="s">
        <v>109</v>
      </c>
      <c r="H18" s="103">
        <v>43752</v>
      </c>
      <c r="I18" s="124"/>
      <c r="J18" s="165"/>
      <c r="K18" s="162"/>
      <c r="L18" s="162"/>
      <c r="M18" s="162"/>
      <c r="N18" s="162"/>
      <c r="O18" s="162"/>
      <c r="P18" s="162"/>
    </row>
    <row r="19" spans="1:16" s="32" customFormat="1" ht="27.75" customHeight="1" thickBot="1">
      <c r="A19" s="78" t="s">
        <v>162</v>
      </c>
      <c r="B19" s="62" t="s">
        <v>232</v>
      </c>
      <c r="C19" s="101">
        <v>43752</v>
      </c>
      <c r="D19" s="62" t="s">
        <v>166</v>
      </c>
      <c r="E19" s="62" t="s">
        <v>167</v>
      </c>
      <c r="F19" s="62" t="s">
        <v>16</v>
      </c>
      <c r="G19" s="63" t="s">
        <v>95</v>
      </c>
      <c r="H19" s="70">
        <v>43754</v>
      </c>
      <c r="I19" s="125"/>
      <c r="J19" s="166"/>
      <c r="K19" s="163"/>
      <c r="L19" s="163"/>
      <c r="M19" s="163"/>
      <c r="N19" s="163"/>
      <c r="O19" s="163"/>
      <c r="P19" s="163"/>
    </row>
    <row r="20" spans="1:16" s="32" customFormat="1" ht="27.75" customHeight="1">
      <c r="A20" s="94" t="s">
        <v>229</v>
      </c>
      <c r="B20" s="95" t="s">
        <v>15</v>
      </c>
      <c r="C20" s="96">
        <v>43756</v>
      </c>
      <c r="D20" s="57" t="s">
        <v>195</v>
      </c>
      <c r="E20" s="57" t="s">
        <v>196</v>
      </c>
      <c r="F20" s="57" t="s">
        <v>121</v>
      </c>
      <c r="G20" s="97" t="s">
        <v>16</v>
      </c>
      <c r="H20" s="98">
        <v>43758</v>
      </c>
      <c r="I20" s="123" t="s">
        <v>127</v>
      </c>
      <c r="J20" s="164" t="s">
        <v>238</v>
      </c>
      <c r="K20" s="161">
        <f>K17+7</f>
        <v>43763</v>
      </c>
      <c r="L20" s="161">
        <f>K20+15</f>
        <v>43778</v>
      </c>
      <c r="M20" s="161">
        <f>K20+19</f>
        <v>43782</v>
      </c>
      <c r="N20" s="161">
        <f>K20+22</f>
        <v>43785</v>
      </c>
      <c r="O20" s="161">
        <f>K20+24</f>
        <v>43787</v>
      </c>
      <c r="P20" s="161">
        <f>K20+29</f>
        <v>43792</v>
      </c>
    </row>
    <row r="21" spans="1:16" s="32" customFormat="1" ht="27.75" customHeight="1">
      <c r="A21" s="99" t="s">
        <v>271</v>
      </c>
      <c r="B21" s="100" t="s">
        <v>272</v>
      </c>
      <c r="C21" s="101">
        <v>43757</v>
      </c>
      <c r="D21" s="93" t="s">
        <v>107</v>
      </c>
      <c r="E21" s="93" t="s">
        <v>108</v>
      </c>
      <c r="F21" s="93" t="s">
        <v>16</v>
      </c>
      <c r="G21" s="102" t="s">
        <v>109</v>
      </c>
      <c r="H21" s="103">
        <v>43759</v>
      </c>
      <c r="I21" s="124"/>
      <c r="J21" s="165"/>
      <c r="K21" s="162"/>
      <c r="L21" s="162"/>
      <c r="M21" s="162"/>
      <c r="N21" s="162"/>
      <c r="O21" s="162"/>
      <c r="P21" s="162"/>
    </row>
    <row r="22" spans="1:16" s="32" customFormat="1" ht="27.75" customHeight="1" thickBot="1">
      <c r="A22" s="78" t="s">
        <v>163</v>
      </c>
      <c r="B22" s="62" t="s">
        <v>234</v>
      </c>
      <c r="C22" s="101">
        <v>43759</v>
      </c>
      <c r="D22" s="62" t="s">
        <v>166</v>
      </c>
      <c r="E22" s="62" t="s">
        <v>167</v>
      </c>
      <c r="F22" s="62" t="s">
        <v>16</v>
      </c>
      <c r="G22" s="63" t="s">
        <v>95</v>
      </c>
      <c r="H22" s="70">
        <v>43761</v>
      </c>
      <c r="I22" s="125"/>
      <c r="J22" s="166"/>
      <c r="K22" s="163"/>
      <c r="L22" s="163"/>
      <c r="M22" s="163"/>
      <c r="N22" s="163"/>
      <c r="O22" s="163"/>
      <c r="P22" s="163"/>
    </row>
    <row r="23" spans="1:16" s="32" customFormat="1" ht="27.75" customHeight="1">
      <c r="A23" s="94" t="s">
        <v>153</v>
      </c>
      <c r="B23" s="95" t="s">
        <v>197</v>
      </c>
      <c r="C23" s="96">
        <v>43763</v>
      </c>
      <c r="D23" s="57" t="s">
        <v>195</v>
      </c>
      <c r="E23" s="57" t="s">
        <v>196</v>
      </c>
      <c r="F23" s="57" t="s">
        <v>121</v>
      </c>
      <c r="G23" s="97" t="s">
        <v>16</v>
      </c>
      <c r="H23" s="98">
        <v>43765</v>
      </c>
      <c r="I23" s="123" t="s">
        <v>93</v>
      </c>
      <c r="J23" s="164" t="s">
        <v>171</v>
      </c>
      <c r="K23" s="161">
        <f>K20+7</f>
        <v>43770</v>
      </c>
      <c r="L23" s="161">
        <f>K23+15</f>
        <v>43785</v>
      </c>
      <c r="M23" s="161">
        <f>K23+19</f>
        <v>43789</v>
      </c>
      <c r="N23" s="161">
        <f>K23+22</f>
        <v>43792</v>
      </c>
      <c r="O23" s="161">
        <f>K23+24</f>
        <v>43794</v>
      </c>
      <c r="P23" s="161">
        <f>K23+29</f>
        <v>43799</v>
      </c>
    </row>
    <row r="24" spans="1:16" s="32" customFormat="1" ht="27.75" customHeight="1">
      <c r="A24" s="99" t="s">
        <v>26</v>
      </c>
      <c r="B24" s="100" t="s">
        <v>263</v>
      </c>
      <c r="C24" s="101">
        <v>43764</v>
      </c>
      <c r="D24" s="93" t="s">
        <v>107</v>
      </c>
      <c r="E24" s="93" t="s">
        <v>108</v>
      </c>
      <c r="F24" s="93" t="s">
        <v>16</v>
      </c>
      <c r="G24" s="102" t="s">
        <v>109</v>
      </c>
      <c r="H24" s="103">
        <v>43766</v>
      </c>
      <c r="I24" s="124"/>
      <c r="J24" s="165"/>
      <c r="K24" s="162"/>
      <c r="L24" s="162"/>
      <c r="M24" s="162"/>
      <c r="N24" s="162"/>
      <c r="O24" s="162"/>
      <c r="P24" s="162"/>
    </row>
    <row r="25" spans="1:16" s="32" customFormat="1" ht="27.75" customHeight="1" thickBot="1">
      <c r="A25" s="78" t="s">
        <v>164</v>
      </c>
      <c r="B25" s="62" t="s">
        <v>258</v>
      </c>
      <c r="C25" s="101">
        <v>43766</v>
      </c>
      <c r="D25" s="62" t="s">
        <v>166</v>
      </c>
      <c r="E25" s="62" t="s">
        <v>167</v>
      </c>
      <c r="F25" s="62" t="s">
        <v>16</v>
      </c>
      <c r="G25" s="63" t="s">
        <v>95</v>
      </c>
      <c r="H25" s="70">
        <v>43768</v>
      </c>
      <c r="I25" s="125"/>
      <c r="J25" s="166"/>
      <c r="K25" s="163"/>
      <c r="L25" s="163"/>
      <c r="M25" s="163"/>
      <c r="N25" s="163"/>
      <c r="O25" s="163"/>
      <c r="P25" s="163"/>
    </row>
    <row r="26" spans="1:16" s="32" customFormat="1" ht="27.75" customHeight="1">
      <c r="A26" s="94" t="s">
        <v>154</v>
      </c>
      <c r="B26" s="95" t="s">
        <v>259</v>
      </c>
      <c r="C26" s="96">
        <v>43770</v>
      </c>
      <c r="D26" s="57" t="s">
        <v>195</v>
      </c>
      <c r="E26" s="57" t="s">
        <v>196</v>
      </c>
      <c r="F26" s="57" t="s">
        <v>121</v>
      </c>
      <c r="G26" s="97" t="s">
        <v>16</v>
      </c>
      <c r="H26" s="98">
        <v>43772</v>
      </c>
      <c r="I26" s="123" t="s">
        <v>66</v>
      </c>
      <c r="J26" s="164" t="s">
        <v>98</v>
      </c>
      <c r="K26" s="161">
        <f>K23+7</f>
        <v>43777</v>
      </c>
      <c r="L26" s="161">
        <f>K26+15</f>
        <v>43792</v>
      </c>
      <c r="M26" s="161">
        <f>K26+19</f>
        <v>43796</v>
      </c>
      <c r="N26" s="161">
        <f>K26+22</f>
        <v>43799</v>
      </c>
      <c r="O26" s="161">
        <f>K26+24</f>
        <v>43801</v>
      </c>
      <c r="P26" s="161">
        <f>K26+29</f>
        <v>43806</v>
      </c>
    </row>
    <row r="27" spans="1:16" s="32" customFormat="1" ht="27.75" customHeight="1">
      <c r="A27" s="99" t="s">
        <v>273</v>
      </c>
      <c r="B27" s="100" t="s">
        <v>274</v>
      </c>
      <c r="C27" s="101">
        <v>43771</v>
      </c>
      <c r="D27" s="93" t="s">
        <v>107</v>
      </c>
      <c r="E27" s="93" t="s">
        <v>108</v>
      </c>
      <c r="F27" s="93" t="s">
        <v>16</v>
      </c>
      <c r="G27" s="102" t="s">
        <v>109</v>
      </c>
      <c r="H27" s="103">
        <v>43773</v>
      </c>
      <c r="I27" s="124"/>
      <c r="J27" s="165"/>
      <c r="K27" s="162"/>
      <c r="L27" s="162"/>
      <c r="M27" s="162"/>
      <c r="N27" s="162"/>
      <c r="O27" s="162"/>
      <c r="P27" s="162"/>
    </row>
    <row r="28" spans="1:16" s="32" customFormat="1" ht="27.75" customHeight="1" thickBot="1">
      <c r="A28" s="78" t="s">
        <v>165</v>
      </c>
      <c r="B28" s="62" t="s">
        <v>220</v>
      </c>
      <c r="C28" s="101">
        <v>43773</v>
      </c>
      <c r="D28" s="62" t="s">
        <v>166</v>
      </c>
      <c r="E28" s="62" t="s">
        <v>167</v>
      </c>
      <c r="F28" s="62" t="s">
        <v>16</v>
      </c>
      <c r="G28" s="63" t="s">
        <v>95</v>
      </c>
      <c r="H28" s="70">
        <v>43775</v>
      </c>
      <c r="I28" s="125"/>
      <c r="J28" s="166"/>
      <c r="K28" s="163"/>
      <c r="L28" s="163"/>
      <c r="M28" s="163"/>
      <c r="N28" s="163"/>
      <c r="O28" s="163"/>
      <c r="P28" s="163"/>
    </row>
    <row r="29" spans="1:16" s="32" customFormat="1" ht="27.75" customHeight="1">
      <c r="A29" s="94" t="s">
        <v>155</v>
      </c>
      <c r="B29" s="95" t="s">
        <v>15</v>
      </c>
      <c r="C29" s="96">
        <v>43777</v>
      </c>
      <c r="D29" s="57" t="s">
        <v>195</v>
      </c>
      <c r="E29" s="57" t="s">
        <v>196</v>
      </c>
      <c r="F29" s="57" t="s">
        <v>121</v>
      </c>
      <c r="G29" s="97" t="s">
        <v>16</v>
      </c>
      <c r="H29" s="98">
        <v>43779</v>
      </c>
      <c r="I29" s="123" t="s">
        <v>91</v>
      </c>
      <c r="J29" s="164" t="s">
        <v>129</v>
      </c>
      <c r="K29" s="161">
        <f>K26+7</f>
        <v>43784</v>
      </c>
      <c r="L29" s="161">
        <f>K29+15</f>
        <v>43799</v>
      </c>
      <c r="M29" s="161">
        <f>K29+19</f>
        <v>43803</v>
      </c>
      <c r="N29" s="161">
        <f>K29+22</f>
        <v>43806</v>
      </c>
      <c r="O29" s="161">
        <f>K29+24</f>
        <v>43808</v>
      </c>
      <c r="P29" s="161">
        <f>K29+29</f>
        <v>43813</v>
      </c>
    </row>
    <row r="30" spans="1:16" s="32" customFormat="1" ht="27.75" customHeight="1">
      <c r="A30" s="99" t="s">
        <v>71</v>
      </c>
      <c r="B30" s="100" t="s">
        <v>235</v>
      </c>
      <c r="C30" s="101">
        <v>43778</v>
      </c>
      <c r="D30" s="93" t="s">
        <v>107</v>
      </c>
      <c r="E30" s="93" t="s">
        <v>108</v>
      </c>
      <c r="F30" s="93" t="s">
        <v>16</v>
      </c>
      <c r="G30" s="102" t="s">
        <v>109</v>
      </c>
      <c r="H30" s="103">
        <v>43780</v>
      </c>
      <c r="I30" s="124"/>
      <c r="J30" s="165"/>
      <c r="K30" s="162"/>
      <c r="L30" s="162"/>
      <c r="M30" s="162"/>
      <c r="N30" s="162"/>
      <c r="O30" s="162"/>
      <c r="P30" s="162"/>
    </row>
    <row r="31" spans="1:16" s="32" customFormat="1" ht="27.75" customHeight="1" thickBot="1">
      <c r="A31" s="78" t="s">
        <v>159</v>
      </c>
      <c r="B31" s="62" t="s">
        <v>260</v>
      </c>
      <c r="C31" s="101">
        <v>43780</v>
      </c>
      <c r="D31" s="62" t="s">
        <v>166</v>
      </c>
      <c r="E31" s="62" t="s">
        <v>167</v>
      </c>
      <c r="F31" s="62" t="s">
        <v>16</v>
      </c>
      <c r="G31" s="63" t="s">
        <v>95</v>
      </c>
      <c r="H31" s="70">
        <v>43782</v>
      </c>
      <c r="I31" s="125"/>
      <c r="J31" s="166"/>
      <c r="K31" s="163"/>
      <c r="L31" s="163"/>
      <c r="M31" s="163"/>
      <c r="N31" s="163"/>
      <c r="O31" s="163"/>
      <c r="P31" s="163"/>
    </row>
    <row r="32" spans="1:16" s="32" customFormat="1" ht="27.75" customHeight="1">
      <c r="A32" s="94" t="s">
        <v>156</v>
      </c>
      <c r="B32" s="95" t="s">
        <v>69</v>
      </c>
      <c r="C32" s="96">
        <v>43784</v>
      </c>
      <c r="D32" s="57" t="s">
        <v>195</v>
      </c>
      <c r="E32" s="57" t="s">
        <v>196</v>
      </c>
      <c r="F32" s="57" t="s">
        <v>121</v>
      </c>
      <c r="G32" s="97" t="s">
        <v>16</v>
      </c>
      <c r="H32" s="98">
        <v>43786</v>
      </c>
      <c r="I32" s="123" t="s">
        <v>84</v>
      </c>
      <c r="J32" s="164" t="s">
        <v>255</v>
      </c>
      <c r="K32" s="161">
        <f>K29+7</f>
        <v>43791</v>
      </c>
      <c r="L32" s="161">
        <f>K32+15</f>
        <v>43806</v>
      </c>
      <c r="M32" s="161">
        <f>K32+19</f>
        <v>43810</v>
      </c>
      <c r="N32" s="161">
        <f>K32+22</f>
        <v>43813</v>
      </c>
      <c r="O32" s="161">
        <f>K32+24</f>
        <v>43815</v>
      </c>
      <c r="P32" s="161">
        <f>K32+29</f>
        <v>43820</v>
      </c>
    </row>
    <row r="33" spans="1:16" s="32" customFormat="1" ht="27.75" customHeight="1">
      <c r="A33" s="99" t="s">
        <v>228</v>
      </c>
      <c r="B33" s="100" t="s">
        <v>233</v>
      </c>
      <c r="C33" s="101">
        <v>43785</v>
      </c>
      <c r="D33" s="93" t="s">
        <v>107</v>
      </c>
      <c r="E33" s="93" t="s">
        <v>108</v>
      </c>
      <c r="F33" s="93" t="s">
        <v>16</v>
      </c>
      <c r="G33" s="102" t="s">
        <v>109</v>
      </c>
      <c r="H33" s="103">
        <v>43787</v>
      </c>
      <c r="I33" s="124"/>
      <c r="J33" s="165"/>
      <c r="K33" s="162"/>
      <c r="L33" s="162"/>
      <c r="M33" s="162"/>
      <c r="N33" s="162"/>
      <c r="O33" s="162"/>
      <c r="P33" s="162"/>
    </row>
    <row r="34" spans="1:16" s="32" customFormat="1" ht="27.75" customHeight="1" thickBot="1">
      <c r="A34" s="78" t="s">
        <v>190</v>
      </c>
      <c r="B34" s="62" t="s">
        <v>261</v>
      </c>
      <c r="C34" s="101">
        <v>43787</v>
      </c>
      <c r="D34" s="62" t="s">
        <v>166</v>
      </c>
      <c r="E34" s="62" t="s">
        <v>167</v>
      </c>
      <c r="F34" s="62" t="s">
        <v>16</v>
      </c>
      <c r="G34" s="63" t="s">
        <v>95</v>
      </c>
      <c r="H34" s="70">
        <v>43789</v>
      </c>
      <c r="I34" s="125"/>
      <c r="J34" s="166"/>
      <c r="K34" s="163"/>
      <c r="L34" s="163"/>
      <c r="M34" s="163"/>
      <c r="N34" s="163"/>
      <c r="O34" s="163"/>
      <c r="P34" s="163"/>
    </row>
    <row r="35" spans="1:16" s="32" customFormat="1" ht="27.75" customHeight="1">
      <c r="A35" s="94" t="s">
        <v>262</v>
      </c>
      <c r="B35" s="95" t="s">
        <v>104</v>
      </c>
      <c r="C35" s="96">
        <v>43791</v>
      </c>
      <c r="D35" s="57" t="s">
        <v>195</v>
      </c>
      <c r="E35" s="57" t="s">
        <v>196</v>
      </c>
      <c r="F35" s="57" t="s">
        <v>121</v>
      </c>
      <c r="G35" s="97" t="s">
        <v>16</v>
      </c>
      <c r="H35" s="98">
        <v>43793</v>
      </c>
      <c r="I35" s="123" t="s">
        <v>67</v>
      </c>
      <c r="J35" s="164" t="s">
        <v>129</v>
      </c>
      <c r="K35" s="161">
        <f>K32+7</f>
        <v>43798</v>
      </c>
      <c r="L35" s="161">
        <f>K35+15</f>
        <v>43813</v>
      </c>
      <c r="M35" s="161">
        <f>K35+19</f>
        <v>43817</v>
      </c>
      <c r="N35" s="161">
        <f>K35+22</f>
        <v>43820</v>
      </c>
      <c r="O35" s="161">
        <f>K35+24</f>
        <v>43822</v>
      </c>
      <c r="P35" s="161">
        <f>K35+29</f>
        <v>43827</v>
      </c>
    </row>
    <row r="36" spans="1:16" s="32" customFormat="1" ht="27.75" customHeight="1">
      <c r="A36" s="99" t="s">
        <v>275</v>
      </c>
      <c r="B36" s="100" t="s">
        <v>276</v>
      </c>
      <c r="C36" s="101">
        <v>43792</v>
      </c>
      <c r="D36" s="93" t="s">
        <v>107</v>
      </c>
      <c r="E36" s="93" t="s">
        <v>108</v>
      </c>
      <c r="F36" s="93" t="s">
        <v>16</v>
      </c>
      <c r="G36" s="102" t="s">
        <v>109</v>
      </c>
      <c r="H36" s="103">
        <v>43794</v>
      </c>
      <c r="I36" s="124"/>
      <c r="J36" s="165"/>
      <c r="K36" s="162"/>
      <c r="L36" s="162"/>
      <c r="M36" s="162"/>
      <c r="N36" s="162"/>
      <c r="O36" s="162"/>
      <c r="P36" s="162"/>
    </row>
    <row r="37" spans="1:16" s="32" customFormat="1" ht="27.75" customHeight="1" thickBot="1">
      <c r="A37" s="78" t="s">
        <v>289</v>
      </c>
      <c r="B37" s="62" t="s">
        <v>290</v>
      </c>
      <c r="C37" s="101">
        <v>43794</v>
      </c>
      <c r="D37" s="62" t="s">
        <v>166</v>
      </c>
      <c r="E37" s="62" t="s">
        <v>167</v>
      </c>
      <c r="F37" s="62" t="s">
        <v>16</v>
      </c>
      <c r="G37" s="63" t="s">
        <v>95</v>
      </c>
      <c r="H37" s="70">
        <v>43796</v>
      </c>
      <c r="I37" s="125"/>
      <c r="J37" s="166"/>
      <c r="K37" s="163"/>
      <c r="L37" s="163"/>
      <c r="M37" s="163"/>
      <c r="N37" s="163"/>
      <c r="O37" s="163"/>
      <c r="P37" s="163"/>
    </row>
    <row r="38" spans="1:16" s="32" customFormat="1" ht="27.75" customHeight="1">
      <c r="A38" s="94" t="s">
        <v>110</v>
      </c>
      <c r="B38" s="95" t="s">
        <v>104</v>
      </c>
      <c r="C38" s="96">
        <v>43798</v>
      </c>
      <c r="D38" s="57" t="s">
        <v>195</v>
      </c>
      <c r="E38" s="57" t="s">
        <v>196</v>
      </c>
      <c r="F38" s="57" t="s">
        <v>121</v>
      </c>
      <c r="G38" s="97" t="s">
        <v>16</v>
      </c>
      <c r="H38" s="98">
        <v>43800</v>
      </c>
      <c r="I38" s="123" t="s">
        <v>65</v>
      </c>
      <c r="J38" s="164" t="s">
        <v>285</v>
      </c>
      <c r="K38" s="161">
        <f>K35+7</f>
        <v>43805</v>
      </c>
      <c r="L38" s="161">
        <f>K38+15</f>
        <v>43820</v>
      </c>
      <c r="M38" s="161">
        <f>K38+19</f>
        <v>43824</v>
      </c>
      <c r="N38" s="161">
        <f>K38+22</f>
        <v>43827</v>
      </c>
      <c r="O38" s="161">
        <f>K38+24</f>
        <v>43829</v>
      </c>
      <c r="P38" s="161">
        <f>K38+29</f>
        <v>43834</v>
      </c>
    </row>
    <row r="39" spans="1:16" s="32" customFormat="1" ht="27.75" customHeight="1">
      <c r="A39" s="99" t="s">
        <v>96</v>
      </c>
      <c r="B39" s="100" t="s">
        <v>198</v>
      </c>
      <c r="C39" s="101">
        <v>43799</v>
      </c>
      <c r="D39" s="93" t="s">
        <v>107</v>
      </c>
      <c r="E39" s="93" t="s">
        <v>108</v>
      </c>
      <c r="F39" s="93" t="s">
        <v>16</v>
      </c>
      <c r="G39" s="102" t="s">
        <v>109</v>
      </c>
      <c r="H39" s="103">
        <v>43801</v>
      </c>
      <c r="I39" s="124"/>
      <c r="J39" s="165"/>
      <c r="K39" s="162"/>
      <c r="L39" s="162"/>
      <c r="M39" s="162"/>
      <c r="N39" s="162"/>
      <c r="O39" s="162"/>
      <c r="P39" s="162"/>
    </row>
    <row r="40" spans="1:16" s="32" customFormat="1" ht="27.75" customHeight="1" thickBot="1">
      <c r="A40" s="78" t="s">
        <v>188</v>
      </c>
      <c r="B40" s="62" t="s">
        <v>277</v>
      </c>
      <c r="C40" s="101">
        <v>43801</v>
      </c>
      <c r="D40" s="62" t="s">
        <v>166</v>
      </c>
      <c r="E40" s="62" t="s">
        <v>167</v>
      </c>
      <c r="F40" s="62" t="s">
        <v>16</v>
      </c>
      <c r="G40" s="63" t="s">
        <v>95</v>
      </c>
      <c r="H40" s="70">
        <v>43803</v>
      </c>
      <c r="I40" s="125"/>
      <c r="J40" s="166"/>
      <c r="K40" s="163"/>
      <c r="L40" s="163"/>
      <c r="M40" s="163"/>
      <c r="N40" s="163"/>
      <c r="O40" s="163"/>
      <c r="P40" s="163"/>
    </row>
    <row r="41" spans="1:16" s="32" customFormat="1" ht="27.75" customHeight="1">
      <c r="A41" s="94" t="s">
        <v>168</v>
      </c>
      <c r="B41" s="95" t="s">
        <v>264</v>
      </c>
      <c r="C41" s="96">
        <v>43805</v>
      </c>
      <c r="D41" s="57" t="s">
        <v>195</v>
      </c>
      <c r="E41" s="57" t="s">
        <v>196</v>
      </c>
      <c r="F41" s="57" t="s">
        <v>121</v>
      </c>
      <c r="G41" s="97" t="s">
        <v>16</v>
      </c>
      <c r="H41" s="98">
        <v>43807</v>
      </c>
      <c r="I41" s="123" t="s">
        <v>219</v>
      </c>
      <c r="J41" s="164"/>
      <c r="K41" s="161">
        <f>K38+7</f>
        <v>43812</v>
      </c>
      <c r="L41" s="161">
        <f>K41+15</f>
        <v>43827</v>
      </c>
      <c r="M41" s="161">
        <f>K41+19</f>
        <v>43831</v>
      </c>
      <c r="N41" s="161">
        <f>K41+22</f>
        <v>43834</v>
      </c>
      <c r="O41" s="161">
        <f>K41+24</f>
        <v>43836</v>
      </c>
      <c r="P41" s="161">
        <f>K41+29</f>
        <v>43841</v>
      </c>
    </row>
    <row r="42" spans="1:16" s="32" customFormat="1" ht="27.75" customHeight="1">
      <c r="A42" s="99" t="s">
        <v>278</v>
      </c>
      <c r="B42" s="100" t="s">
        <v>279</v>
      </c>
      <c r="C42" s="101">
        <v>43806</v>
      </c>
      <c r="D42" s="93" t="s">
        <v>107</v>
      </c>
      <c r="E42" s="93" t="s">
        <v>108</v>
      </c>
      <c r="F42" s="93" t="s">
        <v>16</v>
      </c>
      <c r="G42" s="102" t="s">
        <v>109</v>
      </c>
      <c r="H42" s="103">
        <v>43808</v>
      </c>
      <c r="I42" s="124"/>
      <c r="J42" s="165"/>
      <c r="K42" s="162"/>
      <c r="L42" s="162"/>
      <c r="M42" s="162"/>
      <c r="N42" s="162"/>
      <c r="O42" s="162"/>
      <c r="P42" s="162"/>
    </row>
    <row r="43" spans="1:16" s="32" customFormat="1" ht="27.75" customHeight="1" thickBot="1">
      <c r="A43" s="78" t="s">
        <v>158</v>
      </c>
      <c r="B43" s="62" t="s">
        <v>221</v>
      </c>
      <c r="C43" s="101">
        <v>43808</v>
      </c>
      <c r="D43" s="62" t="s">
        <v>166</v>
      </c>
      <c r="E43" s="62" t="s">
        <v>167</v>
      </c>
      <c r="F43" s="62" t="s">
        <v>16</v>
      </c>
      <c r="G43" s="63" t="s">
        <v>95</v>
      </c>
      <c r="H43" s="70">
        <v>43810</v>
      </c>
      <c r="I43" s="125"/>
      <c r="J43" s="166"/>
      <c r="K43" s="163"/>
      <c r="L43" s="163"/>
      <c r="M43" s="163"/>
      <c r="N43" s="163"/>
      <c r="O43" s="163"/>
      <c r="P43" s="163"/>
    </row>
    <row r="44" spans="1:16" s="32" customFormat="1" ht="27.75" customHeight="1">
      <c r="A44" s="94" t="s">
        <v>70</v>
      </c>
      <c r="B44" s="95" t="s">
        <v>236</v>
      </c>
      <c r="C44" s="96">
        <v>43812</v>
      </c>
      <c r="D44" s="57" t="s">
        <v>195</v>
      </c>
      <c r="E44" s="57" t="s">
        <v>196</v>
      </c>
      <c r="F44" s="57" t="s">
        <v>121</v>
      </c>
      <c r="G44" s="97" t="s">
        <v>16</v>
      </c>
      <c r="H44" s="98">
        <v>43814</v>
      </c>
      <c r="I44" s="123" t="s">
        <v>68</v>
      </c>
      <c r="J44" s="164" t="s">
        <v>286</v>
      </c>
      <c r="K44" s="161">
        <f>K41+7</f>
        <v>43819</v>
      </c>
      <c r="L44" s="161">
        <f>K44+15</f>
        <v>43834</v>
      </c>
      <c r="M44" s="161">
        <f>K44+19</f>
        <v>43838</v>
      </c>
      <c r="N44" s="161">
        <f>K44+22</f>
        <v>43841</v>
      </c>
      <c r="O44" s="161">
        <f>K44+24</f>
        <v>43843</v>
      </c>
      <c r="P44" s="161">
        <f>K44+29</f>
        <v>43848</v>
      </c>
    </row>
    <row r="45" spans="1:16" s="32" customFormat="1" ht="27.75" customHeight="1">
      <c r="A45" s="99" t="s">
        <v>152</v>
      </c>
      <c r="B45" s="100" t="s">
        <v>280</v>
      </c>
      <c r="C45" s="101">
        <v>43813</v>
      </c>
      <c r="D45" s="93" t="s">
        <v>107</v>
      </c>
      <c r="E45" s="93" t="s">
        <v>108</v>
      </c>
      <c r="F45" s="93" t="s">
        <v>16</v>
      </c>
      <c r="G45" s="102" t="s">
        <v>109</v>
      </c>
      <c r="H45" s="103">
        <v>43815</v>
      </c>
      <c r="I45" s="124"/>
      <c r="J45" s="165"/>
      <c r="K45" s="162"/>
      <c r="L45" s="162"/>
      <c r="M45" s="162"/>
      <c r="N45" s="162"/>
      <c r="O45" s="162"/>
      <c r="P45" s="162"/>
    </row>
    <row r="46" spans="1:16" s="32" customFormat="1" ht="27.75" customHeight="1" thickBot="1">
      <c r="A46" s="78" t="s">
        <v>160</v>
      </c>
      <c r="B46" s="62" t="s">
        <v>291</v>
      </c>
      <c r="C46" s="101">
        <v>43815</v>
      </c>
      <c r="D46" s="62" t="s">
        <v>166</v>
      </c>
      <c r="E46" s="62" t="s">
        <v>167</v>
      </c>
      <c r="F46" s="62" t="s">
        <v>16</v>
      </c>
      <c r="G46" s="63" t="s">
        <v>95</v>
      </c>
      <c r="H46" s="70">
        <v>43817</v>
      </c>
      <c r="I46" s="125"/>
      <c r="J46" s="166"/>
      <c r="K46" s="163"/>
      <c r="L46" s="163"/>
      <c r="M46" s="163"/>
      <c r="N46" s="163"/>
      <c r="O46" s="163"/>
      <c r="P46" s="163"/>
    </row>
    <row r="47" spans="1:16" s="32" customFormat="1" ht="27.75" customHeight="1">
      <c r="A47" s="94" t="s">
        <v>157</v>
      </c>
      <c r="B47" s="95" t="s">
        <v>264</v>
      </c>
      <c r="C47" s="96">
        <v>43819</v>
      </c>
      <c r="D47" s="57" t="s">
        <v>195</v>
      </c>
      <c r="E47" s="57" t="s">
        <v>196</v>
      </c>
      <c r="F47" s="57" t="s">
        <v>121</v>
      </c>
      <c r="G47" s="97" t="s">
        <v>16</v>
      </c>
      <c r="H47" s="98">
        <v>43821</v>
      </c>
      <c r="I47" s="123" t="s">
        <v>87</v>
      </c>
      <c r="J47" s="164" t="s">
        <v>171</v>
      </c>
      <c r="K47" s="161">
        <f>K44+7</f>
        <v>43826</v>
      </c>
      <c r="L47" s="161">
        <f>K47+15</f>
        <v>43841</v>
      </c>
      <c r="M47" s="161">
        <f>K47+19</f>
        <v>43845</v>
      </c>
      <c r="N47" s="161">
        <f>K47+22</f>
        <v>43848</v>
      </c>
      <c r="O47" s="161">
        <f>K47+24</f>
        <v>43850</v>
      </c>
      <c r="P47" s="161">
        <f>K47+29</f>
        <v>43855</v>
      </c>
    </row>
    <row r="48" spans="1:16" s="32" customFormat="1" ht="27.75" customHeight="1">
      <c r="A48" s="99" t="s">
        <v>256</v>
      </c>
      <c r="B48" s="100" t="s">
        <v>292</v>
      </c>
      <c r="C48" s="101">
        <v>43820</v>
      </c>
      <c r="D48" s="93" t="s">
        <v>107</v>
      </c>
      <c r="E48" s="93" t="s">
        <v>108</v>
      </c>
      <c r="F48" s="93" t="s">
        <v>16</v>
      </c>
      <c r="G48" s="102" t="s">
        <v>109</v>
      </c>
      <c r="H48" s="103">
        <v>43822</v>
      </c>
      <c r="I48" s="124"/>
      <c r="J48" s="165"/>
      <c r="K48" s="162"/>
      <c r="L48" s="162"/>
      <c r="M48" s="162"/>
      <c r="N48" s="162"/>
      <c r="O48" s="162"/>
      <c r="P48" s="162"/>
    </row>
    <row r="49" spans="1:16" s="32" customFormat="1" ht="27.75" customHeight="1" thickBot="1">
      <c r="A49" s="78" t="s">
        <v>293</v>
      </c>
      <c r="B49" s="62" t="s">
        <v>294</v>
      </c>
      <c r="C49" s="101">
        <v>43822</v>
      </c>
      <c r="D49" s="62" t="s">
        <v>166</v>
      </c>
      <c r="E49" s="62" t="s">
        <v>167</v>
      </c>
      <c r="F49" s="62" t="s">
        <v>16</v>
      </c>
      <c r="G49" s="63" t="s">
        <v>95</v>
      </c>
      <c r="H49" s="70">
        <v>43824</v>
      </c>
      <c r="I49" s="125"/>
      <c r="J49" s="166"/>
      <c r="K49" s="163"/>
      <c r="L49" s="163"/>
      <c r="M49" s="163"/>
      <c r="N49" s="163"/>
      <c r="O49" s="163"/>
      <c r="P49" s="163"/>
    </row>
    <row r="50" spans="1:16" s="32" customFormat="1" ht="27.75" customHeight="1">
      <c r="A50" s="94" t="s">
        <v>229</v>
      </c>
      <c r="B50" s="95" t="s">
        <v>236</v>
      </c>
      <c r="C50" s="96">
        <v>43826</v>
      </c>
      <c r="D50" s="57" t="s">
        <v>195</v>
      </c>
      <c r="E50" s="57" t="s">
        <v>196</v>
      </c>
      <c r="F50" s="57" t="s">
        <v>121</v>
      </c>
      <c r="G50" s="97" t="s">
        <v>16</v>
      </c>
      <c r="H50" s="98">
        <v>43828</v>
      </c>
      <c r="I50" s="123" t="s">
        <v>127</v>
      </c>
      <c r="J50" s="164" t="s">
        <v>288</v>
      </c>
      <c r="K50" s="161">
        <f>K47+7</f>
        <v>43833</v>
      </c>
      <c r="L50" s="161">
        <f>K50+15</f>
        <v>43848</v>
      </c>
      <c r="M50" s="161">
        <f>K50+19</f>
        <v>43852</v>
      </c>
      <c r="N50" s="161">
        <f>K50+22</f>
        <v>43855</v>
      </c>
      <c r="O50" s="161">
        <f>K50+24</f>
        <v>43857</v>
      </c>
      <c r="P50" s="161">
        <f>K50+29</f>
        <v>43862</v>
      </c>
    </row>
    <row r="51" spans="1:16" s="32" customFormat="1" ht="27.75" customHeight="1">
      <c r="A51" s="99" t="s">
        <v>37</v>
      </c>
      <c r="B51" s="100" t="s">
        <v>295</v>
      </c>
      <c r="C51" s="101">
        <v>43827</v>
      </c>
      <c r="D51" s="93" t="s">
        <v>107</v>
      </c>
      <c r="E51" s="93" t="s">
        <v>108</v>
      </c>
      <c r="F51" s="93" t="s">
        <v>16</v>
      </c>
      <c r="G51" s="102" t="s">
        <v>109</v>
      </c>
      <c r="H51" s="103">
        <v>43829</v>
      </c>
      <c r="I51" s="124"/>
      <c r="J51" s="165"/>
      <c r="K51" s="162"/>
      <c r="L51" s="162"/>
      <c r="M51" s="162"/>
      <c r="N51" s="162"/>
      <c r="O51" s="162"/>
      <c r="P51" s="162"/>
    </row>
    <row r="52" spans="1:16" s="32" customFormat="1" ht="27.75" customHeight="1" thickBot="1">
      <c r="A52" s="78" t="s">
        <v>162</v>
      </c>
      <c r="B52" s="62" t="s">
        <v>296</v>
      </c>
      <c r="C52" s="101">
        <v>43829</v>
      </c>
      <c r="D52" s="62" t="s">
        <v>166</v>
      </c>
      <c r="E52" s="62" t="s">
        <v>167</v>
      </c>
      <c r="F52" s="62" t="s">
        <v>16</v>
      </c>
      <c r="G52" s="63" t="s">
        <v>95</v>
      </c>
      <c r="H52" s="70">
        <v>43831</v>
      </c>
      <c r="I52" s="125"/>
      <c r="J52" s="166"/>
      <c r="K52" s="163"/>
      <c r="L52" s="163"/>
      <c r="M52" s="163"/>
      <c r="N52" s="163"/>
      <c r="O52" s="163"/>
      <c r="P52" s="163"/>
    </row>
    <row r="53" spans="1:16" s="32" customFormat="1" ht="27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0"/>
      <c r="L53" s="40"/>
      <c r="M53" s="40"/>
      <c r="N53" s="40"/>
      <c r="O53" s="40"/>
      <c r="P53" s="40"/>
    </row>
    <row r="54" spans="1:16" s="32" customFormat="1" ht="27" customHeight="1">
      <c r="A54" s="9" t="s">
        <v>0</v>
      </c>
      <c r="B54" s="9"/>
      <c r="C54" s="10"/>
      <c r="D54" s="10"/>
      <c r="E54" s="10"/>
      <c r="F54" s="10"/>
      <c r="G54" s="10"/>
      <c r="H54" s="10"/>
      <c r="I54" s="114"/>
      <c r="J54" s="30" t="s">
        <v>1</v>
      </c>
      <c r="K54" s="30"/>
      <c r="L54" s="42" t="s">
        <v>44</v>
      </c>
      <c r="M54" s="42"/>
      <c r="N54" s="24"/>
      <c r="O54" s="24"/>
      <c r="P54" s="24"/>
    </row>
    <row r="55" spans="1:16" s="32" customFormat="1" ht="27.75" customHeight="1">
      <c r="A55" s="9" t="s">
        <v>21</v>
      </c>
      <c r="B55" s="9"/>
      <c r="C55" s="10"/>
      <c r="D55" s="10"/>
      <c r="E55" s="10"/>
      <c r="F55" s="10"/>
      <c r="G55" s="10"/>
      <c r="H55" s="10"/>
      <c r="I55" s="114"/>
      <c r="J55" s="115" t="s">
        <v>2</v>
      </c>
      <c r="K55" s="13"/>
      <c r="L55" s="24"/>
      <c r="M55" s="30"/>
      <c r="N55" s="24"/>
      <c r="O55" s="24"/>
      <c r="P55" s="24"/>
    </row>
    <row r="56" spans="9:13" ht="20.25">
      <c r="I56" s="114"/>
      <c r="J56" s="116" t="s">
        <v>239</v>
      </c>
      <c r="K56" s="15"/>
      <c r="M56" s="13"/>
    </row>
    <row r="57" spans="1:13" ht="20.25">
      <c r="A57" s="29" t="s">
        <v>8</v>
      </c>
      <c r="B57" s="9"/>
      <c r="C57" s="11"/>
      <c r="D57" s="10"/>
      <c r="E57" s="10"/>
      <c r="F57" s="10"/>
      <c r="G57" s="10"/>
      <c r="H57" s="10"/>
      <c r="I57" s="114"/>
      <c r="J57" s="117" t="s">
        <v>240</v>
      </c>
      <c r="K57" s="17"/>
      <c r="M57" s="15"/>
    </row>
    <row r="58" spans="1:13" ht="24" customHeight="1">
      <c r="A58" s="23" t="s">
        <v>4</v>
      </c>
      <c r="B58" s="38" t="s">
        <v>5</v>
      </c>
      <c r="C58" s="23"/>
      <c r="D58" s="12"/>
      <c r="E58" s="12"/>
      <c r="F58" s="12"/>
      <c r="G58" s="12"/>
      <c r="H58" s="12"/>
      <c r="I58" s="118" t="s">
        <v>7</v>
      </c>
      <c r="J58" s="26" t="s">
        <v>35</v>
      </c>
      <c r="M58" s="17"/>
    </row>
    <row r="59" spans="1:11" ht="24.75">
      <c r="A59" s="23" t="s">
        <v>3</v>
      </c>
      <c r="B59" s="38" t="s">
        <v>6</v>
      </c>
      <c r="C59" s="23"/>
      <c r="D59" s="14"/>
      <c r="E59" s="14"/>
      <c r="F59" s="14"/>
      <c r="G59" s="14"/>
      <c r="H59" s="14"/>
      <c r="I59" s="118" t="s">
        <v>7</v>
      </c>
      <c r="J59" s="27" t="s">
        <v>36</v>
      </c>
      <c r="K59" s="26"/>
    </row>
    <row r="60" spans="1:13" ht="24.75">
      <c r="A60" s="23" t="s">
        <v>38</v>
      </c>
      <c r="B60" s="38" t="s">
        <v>39</v>
      </c>
      <c r="C60" s="16"/>
      <c r="D60" s="16"/>
      <c r="E60" s="16"/>
      <c r="F60" s="16"/>
      <c r="G60" s="16"/>
      <c r="H60" s="16"/>
      <c r="I60" s="118" t="s">
        <v>7</v>
      </c>
      <c r="J60" s="28" t="s">
        <v>9</v>
      </c>
      <c r="K60" s="27"/>
      <c r="M60" s="26"/>
    </row>
    <row r="61" spans="1:13" ht="24.75">
      <c r="A61" s="23" t="s">
        <v>40</v>
      </c>
      <c r="B61" s="38" t="s">
        <v>41</v>
      </c>
      <c r="D61" s="11"/>
      <c r="E61" s="18"/>
      <c r="F61" s="18"/>
      <c r="G61" s="18"/>
      <c r="H61" s="18"/>
      <c r="I61" s="118" t="s">
        <v>7</v>
      </c>
      <c r="J61" s="28" t="s">
        <v>10</v>
      </c>
      <c r="K61" s="28"/>
      <c r="M61" s="27"/>
    </row>
    <row r="62" spans="1:13" ht="24.75">
      <c r="A62" s="23" t="s">
        <v>42</v>
      </c>
      <c r="B62" s="38" t="s">
        <v>43</v>
      </c>
      <c r="D62" s="23"/>
      <c r="E62" s="19"/>
      <c r="F62" s="19"/>
      <c r="G62" s="19"/>
      <c r="H62" s="19"/>
      <c r="I62" s="118" t="s">
        <v>7</v>
      </c>
      <c r="J62" s="28" t="s">
        <v>241</v>
      </c>
      <c r="K62" s="28"/>
      <c r="M62" s="28"/>
    </row>
    <row r="63" spans="4:13" ht="24.75">
      <c r="D63" s="23"/>
      <c r="E63" s="11"/>
      <c r="F63" s="11"/>
      <c r="G63" s="11"/>
      <c r="H63" s="11"/>
      <c r="I63" s="118" t="s">
        <v>7</v>
      </c>
      <c r="J63" s="28" t="s">
        <v>242</v>
      </c>
      <c r="K63" s="8"/>
      <c r="M63" s="28"/>
    </row>
    <row r="64" spans="5:13" ht="19.5">
      <c r="E64" s="11"/>
      <c r="F64" s="11"/>
      <c r="G64" s="11"/>
      <c r="H64" s="11"/>
      <c r="I64" s="11"/>
      <c r="J64" s="11"/>
      <c r="K64" s="11"/>
      <c r="L64" s="8"/>
      <c r="M64" s="8"/>
    </row>
  </sheetData>
  <sheetProtection/>
  <mergeCells count="136">
    <mergeCell ref="O50:O52"/>
    <mergeCell ref="P50:P52"/>
    <mergeCell ref="I50:I52"/>
    <mergeCell ref="J50:J52"/>
    <mergeCell ref="K50:K52"/>
    <mergeCell ref="L50:L52"/>
    <mergeCell ref="M50:M52"/>
    <mergeCell ref="N50:N52"/>
    <mergeCell ref="O44:O46"/>
    <mergeCell ref="P44:P46"/>
    <mergeCell ref="I47:I49"/>
    <mergeCell ref="J47:J49"/>
    <mergeCell ref="K47:K49"/>
    <mergeCell ref="L47:L49"/>
    <mergeCell ref="M47:M49"/>
    <mergeCell ref="N47:N49"/>
    <mergeCell ref="O47:O49"/>
    <mergeCell ref="P47:P49"/>
    <mergeCell ref="I44:I46"/>
    <mergeCell ref="J44:J46"/>
    <mergeCell ref="K44:K46"/>
    <mergeCell ref="L44:L46"/>
    <mergeCell ref="M44:M46"/>
    <mergeCell ref="N44:N46"/>
    <mergeCell ref="O38:O40"/>
    <mergeCell ref="P38:P40"/>
    <mergeCell ref="I41:I43"/>
    <mergeCell ref="J41:J43"/>
    <mergeCell ref="K41:K43"/>
    <mergeCell ref="L41:L43"/>
    <mergeCell ref="M41:M43"/>
    <mergeCell ref="N41:N43"/>
    <mergeCell ref="O41:O43"/>
    <mergeCell ref="P41:P43"/>
    <mergeCell ref="I38:I40"/>
    <mergeCell ref="J38:J40"/>
    <mergeCell ref="K38:K40"/>
    <mergeCell ref="L38:L40"/>
    <mergeCell ref="M38:M40"/>
    <mergeCell ref="N38:N40"/>
    <mergeCell ref="O32:O34"/>
    <mergeCell ref="P32:P34"/>
    <mergeCell ref="I35:I37"/>
    <mergeCell ref="J35:J37"/>
    <mergeCell ref="K35:K37"/>
    <mergeCell ref="L35:L37"/>
    <mergeCell ref="M35:M37"/>
    <mergeCell ref="N35:N37"/>
    <mergeCell ref="O35:O37"/>
    <mergeCell ref="P35:P37"/>
    <mergeCell ref="I32:I34"/>
    <mergeCell ref="J32:J34"/>
    <mergeCell ref="K32:K34"/>
    <mergeCell ref="L32:L34"/>
    <mergeCell ref="M32:M34"/>
    <mergeCell ref="N32:N34"/>
    <mergeCell ref="O26:O28"/>
    <mergeCell ref="P26:P28"/>
    <mergeCell ref="I29:I31"/>
    <mergeCell ref="J29:J31"/>
    <mergeCell ref="K29:K31"/>
    <mergeCell ref="L29:L31"/>
    <mergeCell ref="M29:M31"/>
    <mergeCell ref="N29:N31"/>
    <mergeCell ref="O29:O31"/>
    <mergeCell ref="P29:P31"/>
    <mergeCell ref="I26:I28"/>
    <mergeCell ref="J26:J28"/>
    <mergeCell ref="K26:K28"/>
    <mergeCell ref="L26:L28"/>
    <mergeCell ref="M26:M28"/>
    <mergeCell ref="N26:N28"/>
    <mergeCell ref="O20:O22"/>
    <mergeCell ref="P20:P22"/>
    <mergeCell ref="I23:I25"/>
    <mergeCell ref="J23:J25"/>
    <mergeCell ref="K23:K25"/>
    <mergeCell ref="L23:L25"/>
    <mergeCell ref="M23:M25"/>
    <mergeCell ref="N23:N25"/>
    <mergeCell ref="O23:O25"/>
    <mergeCell ref="P23:P25"/>
    <mergeCell ref="I20:I22"/>
    <mergeCell ref="J20:J22"/>
    <mergeCell ref="K20:K22"/>
    <mergeCell ref="L20:L22"/>
    <mergeCell ref="M20:M22"/>
    <mergeCell ref="N20:N22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M6:M7"/>
    <mergeCell ref="F6:F7"/>
    <mergeCell ref="A6:A7"/>
    <mergeCell ref="B6:B7"/>
    <mergeCell ref="C6:C7"/>
    <mergeCell ref="D6:D7"/>
    <mergeCell ref="E6:E7"/>
    <mergeCell ref="I8:I10"/>
    <mergeCell ref="J8:J10"/>
    <mergeCell ref="K8:K10"/>
    <mergeCell ref="L8:L10"/>
    <mergeCell ref="M8:M10"/>
    <mergeCell ref="N8:N10"/>
    <mergeCell ref="O8:O10"/>
    <mergeCell ref="P8:P10"/>
    <mergeCell ref="I11:I13"/>
    <mergeCell ref="J11:J13"/>
    <mergeCell ref="K11:K13"/>
    <mergeCell ref="L11:L13"/>
    <mergeCell ref="M11:M13"/>
    <mergeCell ref="N11:N13"/>
    <mergeCell ref="O11:O13"/>
    <mergeCell ref="P11:P13"/>
    <mergeCell ref="I14:I16"/>
    <mergeCell ref="J14:J16"/>
    <mergeCell ref="K14:K16"/>
    <mergeCell ref="L14:L16"/>
    <mergeCell ref="M14:M16"/>
    <mergeCell ref="N14:N16"/>
    <mergeCell ref="O14:O16"/>
    <mergeCell ref="P14:P16"/>
    <mergeCell ref="I17:I19"/>
    <mergeCell ref="J17:J19"/>
    <mergeCell ref="K17:K19"/>
    <mergeCell ref="L17:L19"/>
    <mergeCell ref="M17:M19"/>
    <mergeCell ref="N17:N19"/>
    <mergeCell ref="O17:O19"/>
    <mergeCell ref="P17:P19"/>
  </mergeCells>
  <hyperlinks>
    <hyperlink ref="B58" r:id="rId1" display="https://www.one-line.com/en/vessels "/>
    <hyperlink ref="B59" r:id="rId2" display="https://ecomm.one-line.com/ecom/CUP_HOM_3005.do?sessLocale=en"/>
    <hyperlink ref="B61" r:id="rId3" display="https://vn.one-line.com/standard-page/demurrage-and-detention-free-time-and-charges"/>
    <hyperlink ref="B62" r:id="rId4" display="https://vn.one-line.com/standard-page/local-charges-and-tariff"/>
    <hyperlink ref="J61" r:id="rId5" display="mailto:vn.sgn.exdoc@one-line.com"/>
    <hyperlink ref="J60" r:id="rId6" display="mailto:vn.sgn.ofs.si@one-line.com"/>
  </hyperlinks>
  <printOptions horizontalCentered="1"/>
  <pageMargins left="0" right="0" top="0" bottom="0" header="0" footer="0"/>
  <pageSetup fitToHeight="1" fitToWidth="1" horizontalDpi="600" verticalDpi="600" orientation="landscape" scale="34" r:id="rId8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24"/>
  <sheetViews>
    <sheetView showGridLines="0" view="pageBreakPreview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18.57421875" style="0" customWidth="1"/>
    <col min="2" max="2" width="34.8515625" style="0" customWidth="1"/>
    <col min="3" max="3" width="23.140625" style="0" customWidth="1"/>
    <col min="9" max="9" width="8.7109375" style="0" customWidth="1"/>
  </cols>
  <sheetData>
    <row r="1" spans="1:6" ht="12">
      <c r="A1" s="43"/>
      <c r="B1" s="43"/>
      <c r="C1" s="43"/>
      <c r="D1" s="43"/>
      <c r="E1" s="43"/>
      <c r="F1" s="43"/>
    </row>
    <row r="3" ht="12.75" thickBot="1"/>
    <row r="4" spans="1:3" ht="15" thickBot="1">
      <c r="A4" s="81" t="s">
        <v>73</v>
      </c>
      <c r="B4" s="82" t="s">
        <v>72</v>
      </c>
      <c r="C4" s="83" t="s">
        <v>47</v>
      </c>
    </row>
    <row r="5" spans="1:3" ht="30">
      <c r="A5" s="109" t="s">
        <v>48</v>
      </c>
      <c r="B5" s="109" t="s">
        <v>208</v>
      </c>
      <c r="C5" s="110" t="s">
        <v>49</v>
      </c>
    </row>
    <row r="6" spans="1:3" ht="30">
      <c r="A6" s="108" t="s">
        <v>53</v>
      </c>
      <c r="B6" s="108" t="s">
        <v>209</v>
      </c>
      <c r="C6" s="111" t="s">
        <v>49</v>
      </c>
    </row>
    <row r="7" spans="1:3" ht="30">
      <c r="A7" s="108" t="s">
        <v>58</v>
      </c>
      <c r="B7" s="108" t="s">
        <v>199</v>
      </c>
      <c r="C7" s="112" t="s">
        <v>201</v>
      </c>
    </row>
    <row r="8" spans="1:3" ht="15">
      <c r="A8" s="108" t="s">
        <v>51</v>
      </c>
      <c r="B8" s="108" t="s">
        <v>210</v>
      </c>
      <c r="C8" s="111" t="s">
        <v>52</v>
      </c>
    </row>
    <row r="9" spans="1:3" ht="15">
      <c r="A9" s="108" t="s">
        <v>56</v>
      </c>
      <c r="B9" s="108" t="s">
        <v>211</v>
      </c>
      <c r="C9" s="111" t="s">
        <v>57</v>
      </c>
    </row>
    <row r="10" spans="1:3" ht="30">
      <c r="A10" s="108" t="s">
        <v>55</v>
      </c>
      <c r="B10" s="108" t="s">
        <v>145</v>
      </c>
      <c r="C10" s="111" t="s">
        <v>146</v>
      </c>
    </row>
    <row r="11" spans="1:3" ht="15">
      <c r="A11" s="108" t="s">
        <v>59</v>
      </c>
      <c r="B11" s="108" t="s">
        <v>202</v>
      </c>
      <c r="C11" s="111" t="s">
        <v>146</v>
      </c>
    </row>
    <row r="12" spans="1:3" ht="15">
      <c r="A12" s="108" t="s">
        <v>60</v>
      </c>
      <c r="B12" s="108" t="s">
        <v>204</v>
      </c>
      <c r="C12" s="111" t="s">
        <v>146</v>
      </c>
    </row>
    <row r="13" spans="1:3" ht="15">
      <c r="A13" s="108" t="s">
        <v>63</v>
      </c>
      <c r="B13" s="108" t="s">
        <v>203</v>
      </c>
      <c r="C13" s="111" t="s">
        <v>146</v>
      </c>
    </row>
    <row r="14" spans="1:3" ht="15">
      <c r="A14" s="108" t="s">
        <v>64</v>
      </c>
      <c r="B14" s="108" t="s">
        <v>207</v>
      </c>
      <c r="C14" s="111" t="s">
        <v>146</v>
      </c>
    </row>
    <row r="15" spans="1:3" ht="15">
      <c r="A15" s="177" t="s">
        <v>50</v>
      </c>
      <c r="B15" s="87" t="s">
        <v>212</v>
      </c>
      <c r="C15" s="88" t="s">
        <v>225</v>
      </c>
    </row>
    <row r="16" spans="1:3" ht="15">
      <c r="A16" s="177"/>
      <c r="B16" s="87" t="s">
        <v>213</v>
      </c>
      <c r="C16" s="88" t="s">
        <v>45</v>
      </c>
    </row>
    <row r="17" spans="1:3" ht="15">
      <c r="A17" s="87" t="s">
        <v>54</v>
      </c>
      <c r="B17" s="87" t="s">
        <v>214</v>
      </c>
      <c r="C17" s="88" t="s">
        <v>45</v>
      </c>
    </row>
    <row r="18" spans="1:3" ht="15" thickBot="1">
      <c r="A18" s="89" t="s">
        <v>61</v>
      </c>
      <c r="B18" s="89" t="s">
        <v>205</v>
      </c>
      <c r="C18" s="111" t="s">
        <v>146</v>
      </c>
    </row>
    <row r="19" spans="1:3" ht="15" thickBot="1">
      <c r="A19" s="89"/>
      <c r="B19" s="91" t="s">
        <v>206</v>
      </c>
      <c r="C19" s="90" t="s">
        <v>45</v>
      </c>
    </row>
    <row r="20" spans="1:3" ht="30">
      <c r="A20" s="85"/>
      <c r="B20" s="92" t="s">
        <v>147</v>
      </c>
      <c r="C20" s="86" t="s">
        <v>200</v>
      </c>
    </row>
    <row r="21" spans="1:3" ht="15">
      <c r="A21" s="84"/>
      <c r="B21" s="92" t="s">
        <v>148</v>
      </c>
      <c r="C21" s="86" t="s">
        <v>62</v>
      </c>
    </row>
    <row r="22" spans="1:3" ht="15">
      <c r="A22" s="84"/>
      <c r="B22" s="92" t="s">
        <v>149</v>
      </c>
      <c r="C22" s="86" t="s">
        <v>216</v>
      </c>
    </row>
    <row r="23" spans="1:3" ht="45">
      <c r="A23" s="84"/>
      <c r="B23" s="92" t="s">
        <v>215</v>
      </c>
      <c r="C23" s="86" t="s">
        <v>150</v>
      </c>
    </row>
    <row r="24" ht="15">
      <c r="B24" s="113" t="s">
        <v>217</v>
      </c>
    </row>
  </sheetData>
  <sheetProtection/>
  <autoFilter ref="A4:C24"/>
  <mergeCells count="1">
    <mergeCell ref="A15:A16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"/>
  <sheetViews>
    <sheetView showGridLines="0" view="pageBreakPreview" zoomScale="90" zoomScaleSheetLayoutView="90" zoomScalePageLayoutView="0" workbookViewId="0" topLeftCell="A1">
      <selection activeCell="F12" sqref="F12"/>
    </sheetView>
  </sheetViews>
  <sheetFormatPr defaultColWidth="9.140625" defaultRowHeight="12.75"/>
  <cols>
    <col min="1" max="1" width="13.7109375" style="0" customWidth="1"/>
    <col min="2" max="2" width="22.28125" style="0" customWidth="1"/>
    <col min="3" max="3" width="4.8515625" style="0" customWidth="1"/>
    <col min="4" max="4" width="13.7109375" style="0" customWidth="1"/>
    <col min="5" max="5" width="22.28125" style="0" customWidth="1"/>
    <col min="6" max="6" width="5.00390625" style="0" customWidth="1"/>
    <col min="7" max="7" width="13.7109375" style="0" customWidth="1"/>
    <col min="8" max="8" width="22.28125" style="0" customWidth="1"/>
  </cols>
  <sheetData>
    <row r="2" spans="1:7" ht="12">
      <c r="A2" s="47" t="s">
        <v>76</v>
      </c>
      <c r="D2" s="47" t="s">
        <v>77</v>
      </c>
      <c r="G2" s="47" t="s">
        <v>78</v>
      </c>
    </row>
    <row r="3" spans="1:8" ht="19.5" customHeight="1">
      <c r="A3" s="71" t="s">
        <v>74</v>
      </c>
      <c r="B3" s="71" t="s">
        <v>75</v>
      </c>
      <c r="D3" s="71" t="s">
        <v>74</v>
      </c>
      <c r="E3" s="71" t="s">
        <v>75</v>
      </c>
      <c r="G3" s="71" t="s">
        <v>74</v>
      </c>
      <c r="H3" s="71" t="s">
        <v>75</v>
      </c>
    </row>
    <row r="4" spans="1:8" ht="12">
      <c r="A4" s="178" t="s">
        <v>244</v>
      </c>
      <c r="B4" s="179" t="s">
        <v>119</v>
      </c>
      <c r="D4" s="178" t="s">
        <v>111</v>
      </c>
      <c r="E4" s="179" t="s">
        <v>112</v>
      </c>
      <c r="G4" s="178" t="s">
        <v>151</v>
      </c>
      <c r="H4" s="179" t="s">
        <v>99</v>
      </c>
    </row>
    <row r="5" spans="1:8" ht="12">
      <c r="A5" s="178" t="s">
        <v>151</v>
      </c>
      <c r="B5" s="179" t="s">
        <v>99</v>
      </c>
      <c r="D5" s="178" t="s">
        <v>282</v>
      </c>
      <c r="E5" s="179" t="s">
        <v>281</v>
      </c>
      <c r="G5" s="178" t="s">
        <v>83</v>
      </c>
      <c r="H5" s="179" t="s">
        <v>84</v>
      </c>
    </row>
    <row r="6" spans="1:8" ht="12">
      <c r="A6" s="178" t="s">
        <v>245</v>
      </c>
      <c r="B6" s="179" t="s">
        <v>27</v>
      </c>
      <c r="D6" s="178" t="s">
        <v>79</v>
      </c>
      <c r="E6" s="179" t="s">
        <v>25</v>
      </c>
      <c r="G6" s="178" t="s">
        <v>130</v>
      </c>
      <c r="H6" s="179" t="s">
        <v>127</v>
      </c>
    </row>
    <row r="7" spans="1:8" ht="12">
      <c r="A7" s="178" t="s">
        <v>246</v>
      </c>
      <c r="B7" s="179" t="s">
        <v>120</v>
      </c>
      <c r="D7" s="178" t="s">
        <v>80</v>
      </c>
      <c r="E7" s="179" t="s">
        <v>32</v>
      </c>
      <c r="G7" s="178" t="s">
        <v>131</v>
      </c>
      <c r="H7" s="179" t="s">
        <v>128</v>
      </c>
    </row>
    <row r="8" spans="1:8" ht="12">
      <c r="A8" s="178" t="s">
        <v>247</v>
      </c>
      <c r="B8" s="179" t="s">
        <v>118</v>
      </c>
      <c r="D8" s="178" t="s">
        <v>81</v>
      </c>
      <c r="E8" s="179" t="s">
        <v>29</v>
      </c>
      <c r="G8" s="178" t="s">
        <v>85</v>
      </c>
      <c r="H8" s="179" t="s">
        <v>65</v>
      </c>
    </row>
    <row r="9" spans="1:8" ht="12">
      <c r="A9" s="178" t="s">
        <v>248</v>
      </c>
      <c r="B9" s="179" t="s">
        <v>227</v>
      </c>
      <c r="D9" s="178" t="s">
        <v>193</v>
      </c>
      <c r="E9" s="179" t="s">
        <v>192</v>
      </c>
      <c r="G9" s="178" t="s">
        <v>86</v>
      </c>
      <c r="H9" s="179" t="s">
        <v>87</v>
      </c>
    </row>
    <row r="10" spans="1:8" ht="12">
      <c r="A10" s="178" t="s">
        <v>249</v>
      </c>
      <c r="B10" s="179" t="s">
        <v>30</v>
      </c>
      <c r="D10" s="178" t="s">
        <v>283</v>
      </c>
      <c r="E10" s="179" t="s">
        <v>284</v>
      </c>
      <c r="G10" s="178" t="s">
        <v>88</v>
      </c>
      <c r="H10" s="179" t="s">
        <v>66</v>
      </c>
    </row>
    <row r="11" spans="1:8" ht="12">
      <c r="A11" s="178" t="s">
        <v>268</v>
      </c>
      <c r="B11" s="179" t="s">
        <v>97</v>
      </c>
      <c r="D11" s="178" t="s">
        <v>113</v>
      </c>
      <c r="E11" s="179" t="s">
        <v>101</v>
      </c>
      <c r="G11" s="178" t="s">
        <v>89</v>
      </c>
      <c r="H11" s="179" t="s">
        <v>67</v>
      </c>
    </row>
    <row r="12" spans="1:8" ht="24.75">
      <c r="A12" s="178" t="s">
        <v>250</v>
      </c>
      <c r="B12" s="179" t="s">
        <v>170</v>
      </c>
      <c r="D12" s="178" t="s">
        <v>123</v>
      </c>
      <c r="E12" s="179" t="s">
        <v>124</v>
      </c>
      <c r="G12" s="178" t="s">
        <v>90</v>
      </c>
      <c r="H12" s="179" t="s">
        <v>91</v>
      </c>
    </row>
    <row r="13" spans="1:8" ht="12">
      <c r="A13" s="178" t="s">
        <v>251</v>
      </c>
      <c r="B13" s="179" t="s">
        <v>28</v>
      </c>
      <c r="D13" s="178" t="s">
        <v>125</v>
      </c>
      <c r="E13" s="179" t="s">
        <v>126</v>
      </c>
      <c r="G13" s="178" t="s">
        <v>92</v>
      </c>
      <c r="H13" s="179" t="s">
        <v>93</v>
      </c>
    </row>
    <row r="14" spans="1:8" ht="12">
      <c r="A14" s="178" t="s">
        <v>252</v>
      </c>
      <c r="B14" s="179" t="s">
        <v>218</v>
      </c>
      <c r="D14" s="178" t="s">
        <v>82</v>
      </c>
      <c r="E14" s="179" t="s">
        <v>26</v>
      </c>
      <c r="G14" s="178" t="s">
        <v>94</v>
      </c>
      <c r="H14" s="179" t="s">
        <v>68</v>
      </c>
    </row>
    <row r="15" spans="1:8" ht="12">
      <c r="A15" s="178" t="s">
        <v>269</v>
      </c>
      <c r="B15" s="179" t="s">
        <v>270</v>
      </c>
      <c r="D15" s="178" t="s">
        <v>114</v>
      </c>
      <c r="E15" s="179" t="s">
        <v>106</v>
      </c>
      <c r="G15" s="45"/>
      <c r="H15" s="46"/>
    </row>
    <row r="16" spans="1:2" ht="12">
      <c r="A16" s="178" t="s">
        <v>253</v>
      </c>
      <c r="B16" s="179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 Tran</dc:creator>
  <cp:keywords/>
  <dc:description/>
  <cp:lastModifiedBy>Phuoc Lehong</cp:lastModifiedBy>
  <cp:lastPrinted>2019-08-15T01:39:37Z</cp:lastPrinted>
  <dcterms:created xsi:type="dcterms:W3CDTF">2018-01-12T08:10:16Z</dcterms:created>
  <dcterms:modified xsi:type="dcterms:W3CDTF">2019-10-15T01:35:03Z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