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LES TASKS\Vessel Schedule\"/>
    </mc:Choice>
  </mc:AlternateContent>
  <xr:revisionPtr revIDLastSave="0" documentId="13_ncr:1_{9EEE567B-32C9-46D0-BD86-F50B6940B6A5}" xr6:coauthVersionLast="41" xr6:coauthVersionMax="41" xr10:uidLastSave="{00000000-0000-0000-0000-000000000000}"/>
  <bookViews>
    <workbookView xWindow="-108" yWindow="-108" windowWidth="23256" windowHeight="12576" tabRatio="880" activeTab="1" xr2:uid="{00000000-000D-0000-FFFF-FFFF00000000}"/>
  </bookViews>
  <sheets>
    <sheet name="HOME" sheetId="1" r:id="rId1"/>
    <sheet name="JVH" sheetId="2" r:id="rId2"/>
    <sheet name="JAPAN TRANSIT" sheetId="3" r:id="rId3"/>
    <sheet name="MANILA &amp; JAPAN OUTPORT" sheetId="4" r:id="rId4"/>
    <sheet name="TVH" sheetId="5" r:id="rId5"/>
    <sheet name="NVS" sheetId="6" r:id="rId6"/>
    <sheet name="S.E.ASIA " sheetId="7" r:id="rId7"/>
  </sheets>
  <definedNames>
    <definedName name="_xlnm._FilterDatabase" localSheetId="5" hidden="1">NVS!$A$4:$G$19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3" l="1"/>
  <c r="C8" i="3" s="1"/>
  <c r="G7" i="3"/>
  <c r="F7" i="3"/>
  <c r="C7" i="3" s="1"/>
  <c r="I6" i="3"/>
  <c r="L6" i="3" s="1"/>
  <c r="G6" i="3"/>
  <c r="C6" i="3"/>
  <c r="F8" i="2"/>
  <c r="F9" i="2" s="1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F7" i="2"/>
  <c r="C7" i="2"/>
  <c r="O6" i="2"/>
  <c r="O7" i="2" s="1"/>
  <c r="O8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N6" i="2"/>
  <c r="N7" i="2" s="1"/>
  <c r="N8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M6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K6" i="2"/>
  <c r="K7" i="2" s="1"/>
  <c r="K8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I6" i="2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C6" i="2"/>
  <c r="J6" i="3" l="1"/>
  <c r="N6" i="3"/>
  <c r="I7" i="3"/>
  <c r="G8" i="3"/>
  <c r="F9" i="3"/>
  <c r="K6" i="3"/>
  <c r="M6" i="3"/>
  <c r="F10" i="2"/>
  <c r="C9" i="2"/>
  <c r="C8" i="2"/>
  <c r="K7" i="3" l="1"/>
  <c r="I8" i="3"/>
  <c r="N7" i="3"/>
  <c r="J7" i="3"/>
  <c r="M7" i="3"/>
  <c r="L7" i="3"/>
  <c r="F10" i="3"/>
  <c r="G9" i="3"/>
  <c r="C9" i="3"/>
  <c r="F11" i="2"/>
  <c r="C10" i="2"/>
  <c r="I9" i="3" l="1"/>
  <c r="N8" i="3"/>
  <c r="J8" i="3"/>
  <c r="M8" i="3"/>
  <c r="K8" i="3"/>
  <c r="L8" i="3"/>
  <c r="F11" i="3"/>
  <c r="G10" i="3"/>
  <c r="C10" i="3"/>
  <c r="F12" i="2"/>
  <c r="C11" i="2"/>
  <c r="F12" i="3" l="1"/>
  <c r="G11" i="3"/>
  <c r="C11" i="3"/>
  <c r="M9" i="3"/>
  <c r="I10" i="3"/>
  <c r="J9" i="3"/>
  <c r="L9" i="3"/>
  <c r="K9" i="3"/>
  <c r="N9" i="3"/>
  <c r="F13" i="2"/>
  <c r="C12" i="2"/>
  <c r="L10" i="3" l="1"/>
  <c r="K10" i="3"/>
  <c r="I11" i="3"/>
  <c r="N10" i="3"/>
  <c r="J10" i="3"/>
  <c r="M10" i="3"/>
  <c r="C12" i="3"/>
  <c r="F13" i="3"/>
  <c r="G12" i="3"/>
  <c r="F14" i="2"/>
  <c r="C13" i="2"/>
  <c r="K11" i="3" l="1"/>
  <c r="I12" i="3"/>
  <c r="N11" i="3"/>
  <c r="J11" i="3"/>
  <c r="M11" i="3"/>
  <c r="L11" i="3"/>
  <c r="F14" i="3"/>
  <c r="G13" i="3"/>
  <c r="C13" i="3"/>
  <c r="F15" i="2"/>
  <c r="C14" i="2"/>
  <c r="F15" i="3" l="1"/>
  <c r="G14" i="3"/>
  <c r="C14" i="3"/>
  <c r="I13" i="3"/>
  <c r="N12" i="3"/>
  <c r="J12" i="3"/>
  <c r="M12" i="3"/>
  <c r="L12" i="3"/>
  <c r="K12" i="3"/>
  <c r="F16" i="2"/>
  <c r="C15" i="2"/>
  <c r="M13" i="3" l="1"/>
  <c r="I14" i="3"/>
  <c r="L13" i="3"/>
  <c r="K13" i="3"/>
  <c r="N13" i="3"/>
  <c r="J13" i="3"/>
  <c r="C15" i="3"/>
  <c r="F16" i="3"/>
  <c r="G15" i="3"/>
  <c r="F17" i="2"/>
  <c r="C16" i="2"/>
  <c r="L14" i="3" l="1"/>
  <c r="K14" i="3"/>
  <c r="I15" i="3"/>
  <c r="N14" i="3"/>
  <c r="J14" i="3"/>
  <c r="M14" i="3"/>
  <c r="C16" i="3"/>
  <c r="G16" i="3"/>
  <c r="F18" i="2"/>
  <c r="C17" i="2"/>
  <c r="K15" i="3" l="1"/>
  <c r="I16" i="3"/>
  <c r="N15" i="3"/>
  <c r="J15" i="3"/>
  <c r="M15" i="3"/>
  <c r="L15" i="3"/>
  <c r="F19" i="2"/>
  <c r="C19" i="2" s="1"/>
  <c r="C18" i="2"/>
  <c r="N16" i="3" l="1"/>
  <c r="J16" i="3"/>
  <c r="M16" i="3"/>
  <c r="L16" i="3"/>
  <c r="K16" i="3"/>
  <c r="G8" i="7" l="1"/>
  <c r="J8" i="7"/>
  <c r="J9" i="7"/>
  <c r="J10" i="7"/>
  <c r="J11" i="7"/>
  <c r="J12" i="7"/>
  <c r="J13" i="7"/>
  <c r="J14" i="7"/>
  <c r="J15" i="7"/>
  <c r="J16" i="7"/>
  <c r="J17" i="7"/>
  <c r="J18" i="7"/>
  <c r="J19" i="7"/>
  <c r="J6" i="7"/>
  <c r="J7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6" i="7"/>
  <c r="E7" i="7" l="1"/>
  <c r="F7" i="7" s="1"/>
  <c r="F6" i="7"/>
  <c r="C6" i="7"/>
  <c r="K7" i="5"/>
  <c r="E8" i="7" l="1"/>
  <c r="C7" i="7"/>
  <c r="F7" i="4"/>
  <c r="C7" i="4" s="1"/>
  <c r="C6" i="4"/>
  <c r="E9" i="7" l="1"/>
  <c r="F8" i="7"/>
  <c r="C8" i="7"/>
  <c r="F8" i="4"/>
  <c r="F9" i="7" l="1"/>
  <c r="E10" i="7"/>
  <c r="C9" i="7"/>
  <c r="F9" i="4"/>
  <c r="C8" i="4"/>
  <c r="H7" i="5"/>
  <c r="G8" i="5"/>
  <c r="L7" i="5"/>
  <c r="J7" i="5"/>
  <c r="I7" i="5"/>
  <c r="C7" i="5"/>
  <c r="H8" i="5" l="1"/>
  <c r="K8" i="5"/>
  <c r="E11" i="7"/>
  <c r="F10" i="7"/>
  <c r="C10" i="7"/>
  <c r="C8" i="5"/>
  <c r="C9" i="4"/>
  <c r="F10" i="4"/>
  <c r="G9" i="5"/>
  <c r="K9" i="5" s="1"/>
  <c r="F11" i="7" l="1"/>
  <c r="E12" i="7"/>
  <c r="C11" i="7"/>
  <c r="F11" i="4"/>
  <c r="C10" i="4"/>
  <c r="C9" i="5"/>
  <c r="G10" i="5"/>
  <c r="K10" i="5" s="1"/>
  <c r="H9" i="5"/>
  <c r="E13" i="7" l="1"/>
  <c r="F12" i="7"/>
  <c r="C12" i="7"/>
  <c r="C11" i="4"/>
  <c r="F12" i="4"/>
  <c r="G11" i="5"/>
  <c r="K11" i="5" s="1"/>
  <c r="C10" i="5"/>
  <c r="H10" i="5"/>
  <c r="C6" i="6"/>
  <c r="F13" i="7" l="1"/>
  <c r="E14" i="7"/>
  <c r="C13" i="7"/>
  <c r="F13" i="4"/>
  <c r="C12" i="4"/>
  <c r="G12" i="5"/>
  <c r="K12" i="5" s="1"/>
  <c r="C11" i="5"/>
  <c r="H11" i="5"/>
  <c r="E15" i="7" l="1"/>
  <c r="F14" i="7"/>
  <c r="C14" i="7"/>
  <c r="C13" i="4"/>
  <c r="F14" i="4"/>
  <c r="G13" i="5"/>
  <c r="K13" i="5" s="1"/>
  <c r="H12" i="5"/>
  <c r="L12" i="5"/>
  <c r="J12" i="5"/>
  <c r="I12" i="5"/>
  <c r="C12" i="5"/>
  <c r="F15" i="7" l="1"/>
  <c r="E16" i="7"/>
  <c r="C15" i="7"/>
  <c r="F15" i="4"/>
  <c r="C14" i="4"/>
  <c r="H13" i="5"/>
  <c r="L13" i="5"/>
  <c r="C13" i="5"/>
  <c r="G14" i="5"/>
  <c r="K14" i="5" s="1"/>
  <c r="J13" i="5"/>
  <c r="I13" i="5"/>
  <c r="M7" i="7"/>
  <c r="M6" i="7"/>
  <c r="L6" i="7"/>
  <c r="K6" i="7"/>
  <c r="H6" i="7"/>
  <c r="F7" i="6"/>
  <c r="G6" i="6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J6" i="4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G6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E17" i="7" l="1"/>
  <c r="F16" i="7"/>
  <c r="C16" i="7"/>
  <c r="C15" i="4"/>
  <c r="F16" i="4"/>
  <c r="L14" i="5"/>
  <c r="H14" i="5"/>
  <c r="J14" i="5"/>
  <c r="I14" i="5"/>
  <c r="C14" i="5"/>
  <c r="G15" i="5"/>
  <c r="K15" i="5" s="1"/>
  <c r="F8" i="6"/>
  <c r="C8" i="6" s="1"/>
  <c r="C7" i="6"/>
  <c r="H7" i="7"/>
  <c r="L7" i="7"/>
  <c r="G7" i="6"/>
  <c r="K7" i="7"/>
  <c r="F17" i="7" l="1"/>
  <c r="E18" i="7"/>
  <c r="C17" i="7"/>
  <c r="F17" i="4"/>
  <c r="C16" i="4"/>
  <c r="F9" i="6"/>
  <c r="C9" i="6" s="1"/>
  <c r="L15" i="5"/>
  <c r="H15" i="5"/>
  <c r="J15" i="5"/>
  <c r="I15" i="5"/>
  <c r="C15" i="5"/>
  <c r="G16" i="5"/>
  <c r="K16" i="5" s="1"/>
  <c r="G8" i="6"/>
  <c r="L8" i="7"/>
  <c r="K8" i="7"/>
  <c r="M8" i="7"/>
  <c r="H8" i="7"/>
  <c r="M9" i="7"/>
  <c r="G9" i="7"/>
  <c r="L9" i="7"/>
  <c r="K9" i="7"/>
  <c r="H9" i="7"/>
  <c r="G9" i="6" l="1"/>
  <c r="E19" i="7"/>
  <c r="F19" i="7" s="1"/>
  <c r="F18" i="7"/>
  <c r="C18" i="7"/>
  <c r="F10" i="6"/>
  <c r="C10" i="6" s="1"/>
  <c r="C17" i="4"/>
  <c r="F18" i="4"/>
  <c r="H16" i="5"/>
  <c r="L16" i="5"/>
  <c r="J16" i="5"/>
  <c r="I16" i="5"/>
  <c r="C16" i="5"/>
  <c r="G17" i="5"/>
  <c r="K17" i="5" s="1"/>
  <c r="L10" i="7"/>
  <c r="H10" i="7"/>
  <c r="K10" i="7"/>
  <c r="G10" i="7"/>
  <c r="M10" i="7"/>
  <c r="G10" i="6" l="1"/>
  <c r="C19" i="7"/>
  <c r="F11" i="6"/>
  <c r="F19" i="4"/>
  <c r="C19" i="4" s="1"/>
  <c r="C18" i="4"/>
  <c r="H17" i="5"/>
  <c r="L17" i="5"/>
  <c r="I17" i="5"/>
  <c r="C17" i="5"/>
  <c r="G18" i="5"/>
  <c r="K18" i="5" s="1"/>
  <c r="J17" i="5"/>
  <c r="M11" i="7"/>
  <c r="K11" i="7"/>
  <c r="H11" i="7"/>
  <c r="G11" i="7"/>
  <c r="L11" i="7"/>
  <c r="C11" i="6" l="1"/>
  <c r="F12" i="6"/>
  <c r="G11" i="6"/>
  <c r="H18" i="5"/>
  <c r="L18" i="5"/>
  <c r="I18" i="5"/>
  <c r="C18" i="5"/>
  <c r="G19" i="5"/>
  <c r="K19" i="5" s="1"/>
  <c r="J18" i="5"/>
  <c r="H6" i="5"/>
  <c r="I6" i="5"/>
  <c r="J6" i="5"/>
  <c r="L6" i="5"/>
  <c r="C6" i="5"/>
  <c r="L12" i="7"/>
  <c r="H12" i="7"/>
  <c r="K12" i="7"/>
  <c r="G12" i="7"/>
  <c r="M12" i="7"/>
  <c r="F13" i="6" l="1"/>
  <c r="C12" i="6"/>
  <c r="G12" i="6"/>
  <c r="L19" i="5"/>
  <c r="H19" i="5"/>
  <c r="J19" i="5"/>
  <c r="I19" i="5"/>
  <c r="C19" i="5"/>
  <c r="L8" i="5"/>
  <c r="I8" i="5"/>
  <c r="J8" i="5"/>
  <c r="M13" i="7"/>
  <c r="G13" i="7"/>
  <c r="L13" i="7"/>
  <c r="K13" i="7"/>
  <c r="H13" i="7"/>
  <c r="F14" i="6" l="1"/>
  <c r="C13" i="6"/>
  <c r="G13" i="6"/>
  <c r="J9" i="5"/>
  <c r="L9" i="5"/>
  <c r="I9" i="5"/>
  <c r="L14" i="7"/>
  <c r="H14" i="7"/>
  <c r="K14" i="7"/>
  <c r="G14" i="7"/>
  <c r="M14" i="7"/>
  <c r="C14" i="6" l="1"/>
  <c r="G14" i="6"/>
  <c r="F15" i="6"/>
  <c r="J10" i="5"/>
  <c r="L10" i="5"/>
  <c r="I10" i="5"/>
  <c r="M15" i="7"/>
  <c r="K15" i="7"/>
  <c r="H15" i="7"/>
  <c r="G15" i="7"/>
  <c r="L15" i="7"/>
  <c r="G15" i="6" l="1"/>
  <c r="F16" i="6"/>
  <c r="C15" i="6"/>
  <c r="J11" i="5"/>
  <c r="L11" i="5"/>
  <c r="I11" i="5"/>
  <c r="L16" i="7"/>
  <c r="H16" i="7"/>
  <c r="K16" i="7"/>
  <c r="G16" i="7"/>
  <c r="M16" i="7"/>
  <c r="F17" i="6" l="1"/>
  <c r="G16" i="6"/>
  <c r="C16" i="6"/>
  <c r="M17" i="7"/>
  <c r="G17" i="7"/>
  <c r="L17" i="7"/>
  <c r="K17" i="7"/>
  <c r="H17" i="7"/>
  <c r="G17" i="6" l="1"/>
  <c r="F18" i="6"/>
  <c r="C17" i="6"/>
  <c r="L18" i="7"/>
  <c r="H18" i="7"/>
  <c r="K18" i="7"/>
  <c r="G18" i="7"/>
  <c r="M18" i="7"/>
  <c r="F19" i="6" l="1"/>
  <c r="C18" i="6"/>
  <c r="G18" i="6"/>
  <c r="M19" i="7"/>
  <c r="K19" i="7"/>
  <c r="H19" i="7"/>
  <c r="G19" i="7"/>
  <c r="L19" i="7"/>
  <c r="C19" i="6" l="1"/>
  <c r="G19" i="6"/>
</calcChain>
</file>

<file path=xl/sharedStrings.xml><?xml version="1.0" encoding="utf-8"?>
<sst xmlns="http://schemas.openxmlformats.org/spreadsheetml/2006/main" count="409" uniqueCount="171">
  <si>
    <t>HAIPHONG - JAPAN  / TRANSIT SERVICE (VIA HONGKONG)</t>
  </si>
  <si>
    <t>JVH - DIRECT SERVICE - HAIPHONG TO JAPAN</t>
  </si>
  <si>
    <t>Schedule is subject to changes with/without prior notice.</t>
  </si>
  <si>
    <t>CONTACT US</t>
  </si>
  <si>
    <t>VESSEL NAME</t>
  </si>
  <si>
    <t>VOY</t>
  </si>
  <si>
    <t xml:space="preserve">FEEDER </t>
  </si>
  <si>
    <t>CY CUT 
OFF</t>
  </si>
  <si>
    <t>VNACC CODE</t>
  </si>
  <si>
    <t>ETD</t>
  </si>
  <si>
    <t>CY CUT OFF</t>
  </si>
  <si>
    <t>ETD HPH</t>
  </si>
  <si>
    <t>ETA HKG</t>
  </si>
  <si>
    <t>KAOHSIUNG</t>
  </si>
  <si>
    <t>SERVICE</t>
  </si>
  <si>
    <t>Direct service HPH-JPM (JVH)</t>
  </si>
  <si>
    <t>ETD HKG</t>
  </si>
  <si>
    <t>Ocean Network Express (Vietnam) Co., Ltd - Hanoi Branch</t>
  </si>
  <si>
    <t>Ocean Network Express (Vietnam) Co., Ltd -Haiphong Branch Office</t>
  </si>
  <si>
    <t>KOBE</t>
  </si>
  <si>
    <t xml:space="preserve">KEELUNG </t>
  </si>
  <si>
    <t>NAGOYA</t>
  </si>
  <si>
    <t>YOKOHAMA</t>
  </si>
  <si>
    <t>TOKYO</t>
  </si>
  <si>
    <t>SHIMIZU</t>
  </si>
  <si>
    <t>6Fl, Sun Red River Building</t>
  </si>
  <si>
    <t>Room 720, 7th Floor, TD Business Center</t>
  </si>
  <si>
    <t>Japan Transit Service (Via HKG)</t>
  </si>
  <si>
    <t>HAKATA</t>
  </si>
  <si>
    <t>MOJI</t>
  </si>
  <si>
    <t>23 Phan Chu Trinh Str, Hoan Kiem Dist, Hanoi</t>
  </si>
  <si>
    <t>20A Le Hong Phong Str, Ngo Quyen Dist, Hai Phong City</t>
  </si>
  <si>
    <t>Service HPH MNL</t>
  </si>
  <si>
    <t>Tel #: 84 24 44582600/ Fax # : 84 24 32181928/ 84 24 32181918</t>
  </si>
  <si>
    <t>Tel #:  84 22 53266430 Fax # : 84 22 53556776</t>
  </si>
  <si>
    <t>Service HPH-SIN</t>
  </si>
  <si>
    <t>Website: www.one-line.com</t>
  </si>
  <si>
    <t>Service HPH-S.E.A</t>
  </si>
  <si>
    <t>Customer Service Team (booking &amp; related issue)</t>
  </si>
  <si>
    <t>Service HPH-YTI-HKG</t>
  </si>
  <si>
    <t>VN.HAN.CSVC@one-line.com</t>
  </si>
  <si>
    <t>HAIPHONG</t>
  </si>
  <si>
    <t>Shipping Instruction:</t>
  </si>
  <si>
    <t>vn.han.ofs.si@one-line.com</t>
  </si>
  <si>
    <t>B/L Amendment &amp; related issue</t>
  </si>
  <si>
    <t>vn.han.doc@one-line.com</t>
  </si>
  <si>
    <t>Debit note and payment</t>
  </si>
  <si>
    <t>vn.han.corp.act@one-line.com</t>
  </si>
  <si>
    <t>Intra Asia Sales team</t>
  </si>
  <si>
    <t>Mr.Khanh. Email: khanh.chauquang@one-line.com</t>
  </si>
  <si>
    <t xml:space="preserve">                Mobile: 091 304 4243</t>
  </si>
  <si>
    <t>PEARL RIVER BRIDGE</t>
  </si>
  <si>
    <t>Ms.Thuy.   Email: thuy.vuthu@one-line.com</t>
  </si>
  <si>
    <t xml:space="preserve">                Mobile: 090 473 6655</t>
  </si>
  <si>
    <t>Ms.Dung.  Email: dung.dongoc@one-line.com</t>
  </si>
  <si>
    <t xml:space="preserve">                Mobile: 098 554 7070 </t>
  </si>
  <si>
    <t>VNHPN - 03CCS03</t>
  </si>
  <si>
    <t>JSM</t>
  </si>
  <si>
    <t>SI CUT OFF TIME</t>
  </si>
  <si>
    <t>VGM CUT OFF TIME</t>
  </si>
  <si>
    <t>17:00 FRIDAY</t>
  </si>
  <si>
    <t>10: 00 TUE</t>
  </si>
  <si>
    <t>DOC CUT OFF</t>
  </si>
  <si>
    <t>16:00 FRIDAY</t>
  </si>
  <si>
    <t>11:00 FRI</t>
  </si>
  <si>
    <t>12:00 MONDAY</t>
  </si>
  <si>
    <t>HAIPHONG - MANILA &amp; JAPAN OUTPORTS  (VIA KHH)</t>
  </si>
  <si>
    <t xml:space="preserve">ETA </t>
  </si>
  <si>
    <t>ETA</t>
  </si>
  <si>
    <t>MANILA</t>
  </si>
  <si>
    <t>NAHA</t>
  </si>
  <si>
    <t>SHIBUSHI</t>
  </si>
  <si>
    <t>NAKANOSEKI</t>
  </si>
  <si>
    <t>TVH - DIRECT SERVICE - HAIPHONG TO THAILAND</t>
  </si>
  <si>
    <t>NVS - HAIPHONG TO SINGAPORE</t>
  </si>
  <si>
    <t>SHEKOU</t>
  </si>
  <si>
    <t>LEAM CHABANG</t>
  </si>
  <si>
    <t>LAT KRABANG (truck via LCB )</t>
  </si>
  <si>
    <t>BANGKOK-PAT (barge via LCB)</t>
  </si>
  <si>
    <t>VNTCE - 03CES07</t>
  </si>
  <si>
    <t>SINGAPORE</t>
  </si>
  <si>
    <t>ALS SATSUKI</t>
  </si>
  <si>
    <t>NORDEMILIA</t>
  </si>
  <si>
    <t>12:00 FRI</t>
  </si>
  <si>
    <t>11:00 THU</t>
  </si>
  <si>
    <t>16:00 TUE</t>
  </si>
  <si>
    <t>09:00 MON</t>
  </si>
  <si>
    <t>04:00 MON</t>
  </si>
  <si>
    <t>16:00 MON</t>
  </si>
  <si>
    <t>SOUTH EAST ASIA SERVICE</t>
  </si>
  <si>
    <t>ETA ( via SINGAPORE )</t>
  </si>
  <si>
    <t>JAKARTA</t>
  </si>
  <si>
    <t>PENANG</t>
  </si>
  <si>
    <t>YANGON</t>
  </si>
  <si>
    <t>SIHANOUKVILE</t>
  </si>
  <si>
    <t>SURABAYA</t>
  </si>
  <si>
    <t>SEMARANG</t>
  </si>
  <si>
    <t>BELAWAN</t>
  </si>
  <si>
    <t>10:00 MON</t>
  </si>
  <si>
    <t>TAN CANG 128</t>
  </si>
  <si>
    <t>HAIPHONG CY</t>
  </si>
  <si>
    <t xml:space="preserve"> </t>
  </si>
  <si>
    <t>190N</t>
  </si>
  <si>
    <t>Direct service HPH-SHK-HKG-THAI (TVH)</t>
  </si>
  <si>
    <t>SCHEDULE</t>
  </si>
  <si>
    <t>003N</t>
  </si>
  <si>
    <t>004N</t>
  </si>
  <si>
    <t>HUNSA BHUM</t>
  </si>
  <si>
    <t>RATANA THIDA</t>
  </si>
  <si>
    <t>005N</t>
  </si>
  <si>
    <t>006N</t>
  </si>
  <si>
    <t>067S</t>
  </si>
  <si>
    <t>ST MARY</t>
  </si>
  <si>
    <t>068S</t>
  </si>
  <si>
    <t>069S</t>
  </si>
  <si>
    <t>VNDVN - 03CES11</t>
  </si>
  <si>
    <t>NAM DINH VU</t>
  </si>
  <si>
    <t>NORDMAAS</t>
  </si>
  <si>
    <t>113N</t>
  </si>
  <si>
    <t>114N</t>
  </si>
  <si>
    <t>151N</t>
  </si>
  <si>
    <t>152N</t>
  </si>
  <si>
    <t>455N</t>
  </si>
  <si>
    <t>456N</t>
  </si>
  <si>
    <t>070S</t>
  </si>
  <si>
    <t>071S</t>
  </si>
  <si>
    <t>007N</t>
  </si>
  <si>
    <t>115N</t>
  </si>
  <si>
    <t>008N</t>
  </si>
  <si>
    <t>HAIAN PARK</t>
  </si>
  <si>
    <t>VNHIA - 03CES01</t>
  </si>
  <si>
    <t>HAIAN SONG</t>
  </si>
  <si>
    <t>173E</t>
  </si>
  <si>
    <t>HAIAN BELL</t>
  </si>
  <si>
    <t>HAIAN TIME</t>
  </si>
  <si>
    <t>185E</t>
  </si>
  <si>
    <t>194E</t>
  </si>
  <si>
    <t>HAIAN MIND</t>
  </si>
  <si>
    <t>020E</t>
  </si>
  <si>
    <t>196E</t>
  </si>
  <si>
    <t>TBA</t>
  </si>
  <si>
    <t>457N</t>
  </si>
  <si>
    <t>458N</t>
  </si>
  <si>
    <t>459N</t>
  </si>
  <si>
    <t>153N</t>
  </si>
  <si>
    <t>154N</t>
  </si>
  <si>
    <t>BANGKOK - TST (Direct)</t>
  </si>
  <si>
    <t>LILA HOCHIMINH</t>
  </si>
  <si>
    <t>005S</t>
  </si>
  <si>
    <t>006S</t>
  </si>
  <si>
    <t>007S</t>
  </si>
  <si>
    <t>008S</t>
  </si>
  <si>
    <t>009S</t>
  </si>
  <si>
    <t>072S</t>
  </si>
  <si>
    <t>073S</t>
  </si>
  <si>
    <t>010S</t>
  </si>
  <si>
    <t>011S</t>
  </si>
  <si>
    <r>
      <rPr>
        <b/>
        <sz val="16"/>
        <color rgb="FFBD0F72"/>
        <rFont val="Calibri"/>
        <family val="2"/>
      </rPr>
      <t>*NOTE:</t>
    </r>
    <r>
      <rPr>
        <sz val="16"/>
        <rFont val="Calibri"/>
        <family val="2"/>
      </rPr>
      <t xml:space="preserve"> Vessel name and voyage are subject to change. Please check with Customer Service team for correct information of each sailing.</t>
    </r>
  </si>
  <si>
    <t>OMIT</t>
  </si>
  <si>
    <t>197E</t>
  </si>
  <si>
    <t>107E</t>
  </si>
  <si>
    <t>191E</t>
  </si>
  <si>
    <t>155N</t>
  </si>
  <si>
    <t>460N</t>
  </si>
  <si>
    <t>156N</t>
  </si>
  <si>
    <t>461N</t>
  </si>
  <si>
    <t>074S</t>
  </si>
  <si>
    <t>012S</t>
  </si>
  <si>
    <t>075S</t>
  </si>
  <si>
    <t>013S</t>
  </si>
  <si>
    <t>076S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</si>
</sst>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[$-409]d\-mmm"/>
  </numFmts>
  <fonts count="32" x14ac:knownFonts="1">
    <font>
      <sz val="10"/>
      <color rgb="FF000000"/>
      <name val="Arial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36"/>
      <color rgb="FF3F3F3F"/>
      <name val="Calibri"/>
      <family val="2"/>
    </font>
    <font>
      <sz val="10"/>
      <color rgb="FF000000"/>
      <name val="Calibri"/>
      <family val="2"/>
    </font>
    <font>
      <b/>
      <sz val="10"/>
      <color rgb="FFBD0F72"/>
      <name val="Arial"/>
      <family val="2"/>
    </font>
    <font>
      <sz val="12"/>
      <color rgb="FF3F3F3F"/>
      <name val="Calibri"/>
      <family val="2"/>
    </font>
    <font>
      <b/>
      <sz val="10"/>
      <color rgb="FFCCD3D1"/>
      <name val="Arial"/>
      <family val="2"/>
    </font>
    <font>
      <sz val="22"/>
      <color rgb="FF0000FF"/>
      <name val="Calibri"/>
      <family val="2"/>
    </font>
    <font>
      <b/>
      <sz val="12"/>
      <color rgb="FFBD0F72"/>
      <name val="Arial"/>
      <family val="2"/>
    </font>
    <font>
      <sz val="10"/>
      <color rgb="FFBD0F72"/>
      <name val="Arial"/>
      <family val="2"/>
    </font>
    <font>
      <b/>
      <sz val="16"/>
      <color rgb="FFFFFFFF"/>
      <name val="Calibri"/>
      <family val="2"/>
    </font>
    <font>
      <sz val="10"/>
      <name val="Arial"/>
      <family val="2"/>
    </font>
    <font>
      <b/>
      <sz val="10"/>
      <color rgb="FFFF33CC"/>
      <name val="Arial"/>
      <family val="2"/>
    </font>
    <font>
      <b/>
      <sz val="14"/>
      <name val="Calibri"/>
      <family val="2"/>
    </font>
    <font>
      <u/>
      <sz val="10"/>
      <color rgb="FF0563C1"/>
      <name val="Arial"/>
      <family val="2"/>
    </font>
    <font>
      <b/>
      <u/>
      <sz val="10"/>
      <color rgb="FFBD0F72"/>
      <name val="Arial"/>
      <family val="2"/>
    </font>
    <font>
      <sz val="16"/>
      <name val="Calibri"/>
      <family val="2"/>
    </font>
    <font>
      <sz val="16"/>
      <color rgb="FFFF0000"/>
      <name val="Calibri"/>
      <family val="2"/>
    </font>
    <font>
      <sz val="16"/>
      <color rgb="FF800080"/>
      <name val="Calibri"/>
      <family val="2"/>
    </font>
    <font>
      <sz val="16"/>
      <color rgb="FF003300"/>
      <name val="Calibri"/>
      <family val="2"/>
    </font>
    <font>
      <b/>
      <sz val="16"/>
      <color rgb="FF262626"/>
      <name val="Calibri"/>
      <family val="2"/>
    </font>
    <font>
      <sz val="16"/>
      <color rgb="FF262626"/>
      <name val="Calibri"/>
      <family val="2"/>
    </font>
    <font>
      <sz val="10"/>
      <color rgb="FF262626"/>
      <name val="Calibri"/>
      <family val="2"/>
    </font>
    <font>
      <b/>
      <sz val="10"/>
      <color rgb="FF000000"/>
      <name val="Calibri"/>
      <family val="2"/>
    </font>
    <font>
      <b/>
      <sz val="28"/>
      <color rgb="FF3F3F3F"/>
      <name val="Calibri"/>
      <family val="2"/>
    </font>
    <font>
      <u/>
      <sz val="10"/>
      <color theme="4"/>
      <name val="Arial"/>
      <family val="2"/>
    </font>
    <font>
      <sz val="16"/>
      <color rgb="FF000000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BD0F7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0F72"/>
        <bgColor rgb="FFBD0F72"/>
      </patternFill>
    </fill>
    <fill>
      <patternFill patternType="solid">
        <fgColor rgb="FFFFFF00"/>
        <bgColor rgb="FFFFFFFF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hair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164" fontId="8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164" fontId="8" fillId="0" borderId="0" xfId="0" applyNumberFormat="1" applyFont="1" applyAlignment="1">
      <alignment horizontal="left" vertical="center"/>
    </xf>
    <xf numFmtId="0" fontId="7" fillId="0" borderId="0" xfId="0" applyFont="1"/>
    <xf numFmtId="165" fontId="13" fillId="3" borderId="6" xfId="0" applyNumberFormat="1" applyFont="1" applyFill="1" applyBorder="1" applyAlignment="1">
      <alignment horizontal="center"/>
    </xf>
    <xf numFmtId="0" fontId="15" fillId="0" borderId="0" xfId="0" applyFont="1"/>
    <xf numFmtId="0" fontId="12" fillId="0" borderId="0" xfId="0" applyFont="1" applyAlignment="1">
      <alignment horizontal="left"/>
    </xf>
    <xf numFmtId="0" fontId="16" fillId="2" borderId="1" xfId="0" applyFont="1" applyFill="1" applyBorder="1"/>
    <xf numFmtId="0" fontId="17" fillId="0" borderId="0" xfId="0" applyFont="1"/>
    <xf numFmtId="165" fontId="13" fillId="3" borderId="14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center"/>
    </xf>
    <xf numFmtId="166" fontId="19" fillId="2" borderId="19" xfId="0" applyNumberFormat="1" applyFont="1" applyFill="1" applyBorder="1" applyAlignment="1">
      <alignment horizontal="center" wrapText="1"/>
    </xf>
    <xf numFmtId="20" fontId="19" fillId="2" borderId="19" xfId="0" applyNumberFormat="1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/>
    </xf>
    <xf numFmtId="166" fontId="19" fillId="2" borderId="19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 wrapText="1"/>
    </xf>
    <xf numFmtId="20" fontId="19" fillId="2" borderId="17" xfId="0" applyNumberFormat="1" applyFont="1" applyFill="1" applyBorder="1" applyAlignment="1">
      <alignment horizontal="center" wrapText="1"/>
    </xf>
    <xf numFmtId="166" fontId="19" fillId="2" borderId="17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66" fontId="19" fillId="2" borderId="22" xfId="0" applyNumberFormat="1" applyFont="1" applyFill="1" applyBorder="1" applyAlignment="1">
      <alignment horizontal="center" wrapText="1"/>
    </xf>
    <xf numFmtId="20" fontId="19" fillId="2" borderId="22" xfId="0" applyNumberFormat="1" applyFont="1" applyFill="1" applyBorder="1" applyAlignment="1">
      <alignment horizontal="center" wrapText="1"/>
    </xf>
    <xf numFmtId="166" fontId="19" fillId="2" borderId="22" xfId="0" applyNumberFormat="1" applyFont="1" applyFill="1" applyBorder="1" applyAlignment="1">
      <alignment horizontal="center"/>
    </xf>
    <xf numFmtId="166" fontId="19" fillId="2" borderId="23" xfId="0" applyNumberFormat="1" applyFont="1" applyFill="1" applyBorder="1" applyAlignment="1">
      <alignment horizontal="center"/>
    </xf>
    <xf numFmtId="166" fontId="20" fillId="2" borderId="1" xfId="0" applyNumberFormat="1" applyFont="1" applyFill="1" applyBorder="1"/>
    <xf numFmtId="166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/>
    <xf numFmtId="0" fontId="24" fillId="2" borderId="1" xfId="0" applyFont="1" applyFill="1" applyBorder="1" applyAlignment="1">
      <alignment horizontal="left"/>
    </xf>
    <xf numFmtId="164" fontId="19" fillId="2" borderId="1" xfId="0" applyNumberFormat="1" applyFont="1" applyFill="1" applyBorder="1" applyAlignment="1">
      <alignment horizontal="left"/>
    </xf>
    <xf numFmtId="164" fontId="24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/>
    <xf numFmtId="164" fontId="24" fillId="2" borderId="1" xfId="0" applyNumberFormat="1" applyFont="1" applyFill="1" applyBorder="1"/>
    <xf numFmtId="0" fontId="19" fillId="2" borderId="1" xfId="0" applyFont="1" applyFill="1" applyBorder="1" applyAlignment="1">
      <alignment horizontal="left"/>
    </xf>
    <xf numFmtId="164" fontId="24" fillId="2" borderId="1" xfId="0" applyNumberFormat="1" applyFont="1" applyFill="1" applyBorder="1" applyAlignment="1">
      <alignment horizontal="center"/>
    </xf>
    <xf numFmtId="0" fontId="25" fillId="2" borderId="1" xfId="0" applyFont="1" applyFill="1" applyBorder="1"/>
    <xf numFmtId="0" fontId="4" fillId="2" borderId="1" xfId="0" applyFont="1" applyFill="1" applyBorder="1" applyAlignment="1">
      <alignment wrapText="1"/>
    </xf>
    <xf numFmtId="165" fontId="20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13" fillId="3" borderId="27" xfId="0" applyNumberFormat="1" applyFont="1" applyFill="1" applyBorder="1" applyAlignment="1">
      <alignment horizontal="center"/>
    </xf>
    <xf numFmtId="165" fontId="13" fillId="3" borderId="27" xfId="0" applyNumberFormat="1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13" fillId="3" borderId="31" xfId="0" applyNumberFormat="1" applyFont="1" applyFill="1" applyBorder="1" applyAlignment="1">
      <alignment horizontal="center"/>
    </xf>
    <xf numFmtId="0" fontId="26" fillId="0" borderId="0" xfId="0" applyFont="1"/>
    <xf numFmtId="165" fontId="13" fillId="3" borderId="20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vertical="center"/>
    </xf>
    <xf numFmtId="166" fontId="19" fillId="2" borderId="33" xfId="0" applyNumberFormat="1" applyFont="1" applyFill="1" applyBorder="1" applyAlignment="1">
      <alignment horizontal="center" wrapText="1"/>
    </xf>
    <xf numFmtId="20" fontId="19" fillId="2" borderId="33" xfId="0" applyNumberFormat="1" applyFont="1" applyFill="1" applyBorder="1" applyAlignment="1">
      <alignment horizontal="center" wrapText="1"/>
    </xf>
    <xf numFmtId="0" fontId="19" fillId="2" borderId="33" xfId="0" applyFont="1" applyFill="1" applyBorder="1" applyAlignment="1">
      <alignment horizontal="center"/>
    </xf>
    <xf numFmtId="166" fontId="19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left"/>
    </xf>
    <xf numFmtId="0" fontId="19" fillId="2" borderId="32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left"/>
    </xf>
    <xf numFmtId="0" fontId="19" fillId="2" borderId="36" xfId="0" applyFont="1" applyFill="1" applyBorder="1" applyAlignment="1">
      <alignment horizontal="center"/>
    </xf>
    <xf numFmtId="166" fontId="19" fillId="2" borderId="37" xfId="0" applyNumberFormat="1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left"/>
    </xf>
    <xf numFmtId="166" fontId="19" fillId="2" borderId="39" xfId="0" applyNumberFormat="1" applyFont="1" applyFill="1" applyBorder="1" applyAlignment="1">
      <alignment horizontal="center" wrapText="1"/>
    </xf>
    <xf numFmtId="0" fontId="24" fillId="2" borderId="24" xfId="0" applyFont="1" applyFill="1" applyBorder="1" applyAlignment="1">
      <alignment horizontal="left" wrapText="1"/>
    </xf>
    <xf numFmtId="0" fontId="24" fillId="2" borderId="26" xfId="0" applyFont="1" applyFill="1" applyBorder="1" applyAlignment="1">
      <alignment horizontal="left" vertical="center"/>
    </xf>
    <xf numFmtId="0" fontId="28" fillId="0" borderId="0" xfId="0" applyFont="1"/>
    <xf numFmtId="0" fontId="18" fillId="0" borderId="2" xfId="0" applyFont="1" applyBorder="1"/>
    <xf numFmtId="166" fontId="19" fillId="2" borderId="32" xfId="0" applyNumberFormat="1" applyFont="1" applyFill="1" applyBorder="1" applyAlignment="1">
      <alignment horizontal="center"/>
    </xf>
    <xf numFmtId="0" fontId="19" fillId="2" borderId="41" xfId="0" applyFont="1" applyFill="1" applyBorder="1" applyAlignment="1">
      <alignment horizontal="left"/>
    </xf>
    <xf numFmtId="166" fontId="19" fillId="2" borderId="42" xfId="0" applyNumberFormat="1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left"/>
    </xf>
    <xf numFmtId="166" fontId="19" fillId="2" borderId="26" xfId="0" applyNumberFormat="1" applyFont="1" applyFill="1" applyBorder="1" applyAlignment="1">
      <alignment horizontal="center"/>
    </xf>
    <xf numFmtId="0" fontId="24" fillId="2" borderId="26" xfId="0" applyFont="1" applyFill="1" applyBorder="1"/>
    <xf numFmtId="0" fontId="4" fillId="2" borderId="26" xfId="0" applyFont="1" applyFill="1" applyBorder="1"/>
    <xf numFmtId="0" fontId="29" fillId="0" borderId="0" xfId="0" applyFont="1" applyAlignment="1">
      <alignment vertical="center"/>
    </xf>
    <xf numFmtId="166" fontId="19" fillId="0" borderId="17" xfId="0" applyNumberFormat="1" applyFont="1" applyFill="1" applyBorder="1" applyAlignment="1">
      <alignment horizontal="center"/>
    </xf>
    <xf numFmtId="166" fontId="19" fillId="0" borderId="22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23" fillId="2" borderId="26" xfId="0" applyFont="1" applyFill="1" applyBorder="1"/>
    <xf numFmtId="0" fontId="30" fillId="2" borderId="26" xfId="0" applyFont="1" applyFill="1" applyBorder="1"/>
    <xf numFmtId="0" fontId="19" fillId="2" borderId="26" xfId="0" applyFont="1" applyFill="1" applyBorder="1"/>
    <xf numFmtId="166" fontId="19" fillId="2" borderId="18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6" fontId="19" fillId="2" borderId="18" xfId="0" applyNumberFormat="1" applyFont="1" applyFill="1" applyBorder="1" applyAlignment="1">
      <alignment horizontal="center" vertical="center" wrapText="1"/>
    </xf>
    <xf numFmtId="20" fontId="19" fillId="2" borderId="18" xfId="0" applyNumberFormat="1" applyFont="1" applyFill="1" applyBorder="1" applyAlignment="1">
      <alignment horizontal="center" vertical="center" wrapText="1"/>
    </xf>
    <xf numFmtId="166" fontId="19" fillId="2" borderId="43" xfId="0" applyNumberFormat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horizontal="center" vertical="center"/>
    </xf>
    <xf numFmtId="166" fontId="19" fillId="2" borderId="26" xfId="0" applyNumberFormat="1" applyFont="1" applyFill="1" applyBorder="1" applyAlignment="1">
      <alignment horizontal="center" vertical="center" wrapText="1"/>
    </xf>
    <xf numFmtId="20" fontId="19" fillId="2" borderId="26" xfId="0" applyNumberFormat="1" applyFont="1" applyFill="1" applyBorder="1" applyAlignment="1">
      <alignment horizontal="center" vertical="center" wrapText="1"/>
    </xf>
    <xf numFmtId="166" fontId="19" fillId="2" borderId="26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left" wrapText="1"/>
    </xf>
    <xf numFmtId="164" fontId="3" fillId="2" borderId="26" xfId="0" applyNumberFormat="1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left" vertical="center"/>
    </xf>
    <xf numFmtId="166" fontId="19" fillId="2" borderId="35" xfId="0" applyNumberFormat="1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164" fontId="23" fillId="2" borderId="26" xfId="0" applyNumberFormat="1" applyFont="1" applyFill="1" applyBorder="1" applyAlignment="1">
      <alignment horizontal="left"/>
    </xf>
    <xf numFmtId="164" fontId="19" fillId="2" borderId="26" xfId="0" applyNumberFormat="1" applyFont="1" applyFill="1" applyBorder="1" applyAlignment="1">
      <alignment horizontal="left"/>
    </xf>
    <xf numFmtId="164" fontId="24" fillId="2" borderId="26" xfId="0" applyNumberFormat="1" applyFont="1" applyFill="1" applyBorder="1" applyAlignment="1">
      <alignment horizontal="left" vertical="center"/>
    </xf>
    <xf numFmtId="0" fontId="25" fillId="2" borderId="26" xfId="0" applyFont="1" applyFill="1" applyBorder="1"/>
    <xf numFmtId="166" fontId="19" fillId="0" borderId="21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166" fontId="19" fillId="0" borderId="34" xfId="0" applyNumberFormat="1" applyFont="1" applyFill="1" applyBorder="1" applyAlignment="1">
      <alignment horizontal="center"/>
    </xf>
    <xf numFmtId="166" fontId="19" fillId="0" borderId="23" xfId="0" applyNumberFormat="1" applyFont="1" applyFill="1" applyBorder="1" applyAlignment="1">
      <alignment horizontal="center"/>
    </xf>
    <xf numFmtId="0" fontId="19" fillId="2" borderId="45" xfId="0" applyFont="1" applyFill="1" applyBorder="1" applyAlignment="1">
      <alignment horizontal="center" vertical="center"/>
    </xf>
    <xf numFmtId="166" fontId="19" fillId="2" borderId="45" xfId="0" applyNumberFormat="1" applyFont="1" applyFill="1" applyBorder="1" applyAlignment="1">
      <alignment horizontal="center" vertical="center" wrapText="1"/>
    </xf>
    <xf numFmtId="20" fontId="19" fillId="2" borderId="45" xfId="0" applyNumberFormat="1" applyFont="1" applyFill="1" applyBorder="1" applyAlignment="1">
      <alignment horizontal="center" vertical="center" wrapText="1"/>
    </xf>
    <xf numFmtId="166" fontId="19" fillId="2" borderId="45" xfId="0" applyNumberFormat="1" applyFont="1" applyFill="1" applyBorder="1" applyAlignment="1">
      <alignment horizontal="center" vertical="center"/>
    </xf>
    <xf numFmtId="166" fontId="19" fillId="2" borderId="46" xfId="0" applyNumberFormat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left" vertical="center" wrapText="1"/>
    </xf>
    <xf numFmtId="0" fontId="19" fillId="2" borderId="47" xfId="0" applyFont="1" applyFill="1" applyBorder="1" applyAlignment="1">
      <alignment horizontal="left" vertical="center" wrapText="1"/>
    </xf>
    <xf numFmtId="0" fontId="19" fillId="2" borderId="48" xfId="0" applyFont="1" applyFill="1" applyBorder="1" applyAlignment="1">
      <alignment horizontal="center" vertical="center"/>
    </xf>
    <xf numFmtId="166" fontId="19" fillId="2" borderId="48" xfId="0" applyNumberFormat="1" applyFont="1" applyFill="1" applyBorder="1" applyAlignment="1">
      <alignment horizontal="center" vertical="center" wrapText="1"/>
    </xf>
    <xf numFmtId="20" fontId="19" fillId="2" borderId="48" xfId="0" applyNumberFormat="1" applyFont="1" applyFill="1" applyBorder="1" applyAlignment="1">
      <alignment horizontal="center" vertical="center" wrapText="1"/>
    </xf>
    <xf numFmtId="166" fontId="19" fillId="2" borderId="48" xfId="0" applyNumberFormat="1" applyFont="1" applyFill="1" applyBorder="1" applyAlignment="1">
      <alignment horizontal="center" vertical="center"/>
    </xf>
    <xf numFmtId="166" fontId="19" fillId="2" borderId="49" xfId="0" applyNumberFormat="1" applyFont="1" applyFill="1" applyBorder="1" applyAlignment="1">
      <alignment horizontal="center" vertical="center"/>
    </xf>
    <xf numFmtId="166" fontId="19" fillId="4" borderId="17" xfId="0" applyNumberFormat="1" applyFont="1" applyFill="1" applyBorder="1" applyAlignment="1">
      <alignment horizontal="center"/>
    </xf>
    <xf numFmtId="166" fontId="19" fillId="4" borderId="21" xfId="0" applyNumberFormat="1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9" fillId="2" borderId="50" xfId="0" applyFont="1" applyFill="1" applyBorder="1" applyAlignment="1">
      <alignment horizontal="left"/>
    </xf>
    <xf numFmtId="0" fontId="19" fillId="2" borderId="51" xfId="0" applyFont="1" applyFill="1" applyBorder="1" applyAlignment="1">
      <alignment horizontal="left"/>
    </xf>
    <xf numFmtId="0" fontId="19" fillId="2" borderId="52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left" wrapText="1"/>
    </xf>
    <xf numFmtId="0" fontId="14" fillId="0" borderId="25" xfId="0" applyFont="1" applyBorder="1"/>
    <xf numFmtId="0" fontId="14" fillId="0" borderId="26" xfId="0" applyFont="1" applyBorder="1"/>
    <xf numFmtId="0" fontId="13" fillId="3" borderId="4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10" xfId="0" applyFont="1" applyBorder="1"/>
    <xf numFmtId="0" fontId="14" fillId="0" borderId="12" xfId="0" applyFont="1" applyBorder="1"/>
    <xf numFmtId="164" fontId="13" fillId="3" borderId="3" xfId="0" applyNumberFormat="1" applyFont="1" applyFill="1" applyBorder="1" applyAlignment="1">
      <alignment horizontal="center" vertical="center" wrapText="1"/>
    </xf>
    <xf numFmtId="0" fontId="14" fillId="0" borderId="8" xfId="0" applyFont="1" applyBorder="1"/>
    <xf numFmtId="165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0" fontId="14" fillId="0" borderId="16" xfId="0" applyFont="1" applyBorder="1"/>
    <xf numFmtId="0" fontId="14" fillId="0" borderId="9" xfId="0" applyFont="1" applyBorder="1"/>
    <xf numFmtId="0" fontId="14" fillId="0" borderId="15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3" fillId="3" borderId="28" xfId="0" applyNumberFormat="1" applyFont="1" applyFill="1" applyBorder="1" applyAlignment="1">
      <alignment horizontal="center" vertical="center" wrapText="1"/>
    </xf>
    <xf numFmtId="0" fontId="14" fillId="0" borderId="29" xfId="0" applyFont="1" applyBorder="1"/>
    <xf numFmtId="0" fontId="14" fillId="0" borderId="30" xfId="0" applyFont="1" applyBorder="1"/>
    <xf numFmtId="0" fontId="24" fillId="2" borderId="2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3" fillId="3" borderId="3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/>
    </xf>
    <xf numFmtId="165" fontId="13" fillId="3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0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133350</xdr:rowOff>
    </xdr:from>
    <xdr:ext cx="340995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533400</xdr:rowOff>
    </xdr:from>
    <xdr:to>
      <xdr:col>2</xdr:col>
      <xdr:colOff>815340</xdr:colOff>
      <xdr:row>2</xdr:row>
      <xdr:rowOff>76200</xdr:rowOff>
    </xdr:to>
    <xdr:pic>
      <xdr:nvPicPr>
        <xdr:cNvPr id="2049" name="image1.png">
          <a:extLst>
            <a:ext uri="{FF2B5EF4-FFF2-40B4-BE49-F238E27FC236}">
              <a16:creationId xmlns:a16="http://schemas.microsoft.com/office/drawing/2014/main" id="{3434EEB7-DD94-4C14-B2D7-41A77B6BE4B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533400</xdr:rowOff>
    </xdr:from>
    <xdr:to>
      <xdr:col>2</xdr:col>
      <xdr:colOff>815340</xdr:colOff>
      <xdr:row>2</xdr:row>
      <xdr:rowOff>76200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97833194-2386-49ED-8B92-418D233C7EC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1718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533400</xdr:rowOff>
    </xdr:from>
    <xdr:to>
      <xdr:col>2</xdr:col>
      <xdr:colOff>746760</xdr:colOff>
      <xdr:row>2</xdr:row>
      <xdr:rowOff>76200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E7DF277A-9E70-4C5A-ABFD-5B75C706A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533400</xdr:rowOff>
    </xdr:from>
    <xdr:to>
      <xdr:col>2</xdr:col>
      <xdr:colOff>746760</xdr:colOff>
      <xdr:row>2</xdr:row>
      <xdr:rowOff>76200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9DC25EB8-DD72-4620-BCEB-1C28F2D458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an.doc@one-line.com" TargetMode="External"/><Relationship Id="rId2" Type="http://schemas.openxmlformats.org/officeDocument/2006/relationships/hyperlink" Target="mailto:vn.han.ofs.si@one-line.com" TargetMode="External"/><Relationship Id="rId1" Type="http://schemas.openxmlformats.org/officeDocument/2006/relationships/hyperlink" Target="INTRA%20ASIA%20SCHEDULE.xls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vn.han.corp.act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D0F72"/>
  </sheetPr>
  <dimension ref="A1:Z1000"/>
  <sheetViews>
    <sheetView showGridLines="0" zoomScale="80" zoomScaleNormal="80" workbookViewId="0">
      <selection activeCell="E36" sqref="E36"/>
    </sheetView>
  </sheetViews>
  <sheetFormatPr defaultColWidth="14.44140625" defaultRowHeight="15" customHeight="1" x14ac:dyDescent="0.25"/>
  <cols>
    <col min="1" max="1" width="38.77734375" customWidth="1"/>
    <col min="2" max="2" width="6.77734375" customWidth="1"/>
    <col min="3" max="8" width="9.109375" customWidth="1"/>
    <col min="9" max="9" width="3.77734375" customWidth="1"/>
    <col min="10" max="26" width="9.109375" customWidth="1"/>
  </cols>
  <sheetData>
    <row r="1" spans="1:26" ht="12.75" customHeight="1" x14ac:dyDescent="0.2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1"/>
      <c r="B6" s="4"/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 x14ac:dyDescent="0.3">
      <c r="A7" s="157" t="s">
        <v>104</v>
      </c>
      <c r="B7" s="4"/>
      <c r="C7" s="14" t="s">
        <v>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4"/>
      <c r="U7" s="4"/>
      <c r="V7" s="4"/>
      <c r="W7" s="4"/>
      <c r="X7" s="4"/>
      <c r="Y7" s="4"/>
      <c r="Z7" s="4"/>
    </row>
    <row r="8" spans="1:26" ht="17.25" customHeight="1" x14ac:dyDescent="0.25">
      <c r="A8" s="158"/>
      <c r="B8" s="4"/>
      <c r="C8" s="17" t="s">
        <v>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4"/>
      <c r="U8" s="4"/>
      <c r="V8" s="4"/>
      <c r="W8" s="4"/>
      <c r="X8" s="4"/>
      <c r="Y8" s="4"/>
      <c r="Z8" s="4"/>
    </row>
    <row r="9" spans="1:26" ht="20.25" customHeight="1" x14ac:dyDescent="0.25">
      <c r="A9" s="101" t="s">
        <v>15</v>
      </c>
      <c r="B9" s="19"/>
      <c r="C9" s="17" t="s">
        <v>17</v>
      </c>
      <c r="D9" s="15"/>
      <c r="E9" s="15"/>
      <c r="F9" s="15"/>
      <c r="G9" s="15"/>
      <c r="H9" s="15"/>
      <c r="I9" s="15"/>
      <c r="J9" s="11" t="s">
        <v>18</v>
      </c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19"/>
      <c r="W9" s="19"/>
      <c r="X9" s="19"/>
      <c r="Y9" s="19"/>
      <c r="Z9" s="19"/>
    </row>
    <row r="10" spans="1:26" ht="20.25" customHeight="1" x14ac:dyDescent="0.25">
      <c r="A10" s="101" t="s">
        <v>103</v>
      </c>
      <c r="B10" s="19"/>
      <c r="C10" s="15" t="s">
        <v>25</v>
      </c>
      <c r="D10" s="15"/>
      <c r="E10" s="15"/>
      <c r="F10" s="15"/>
      <c r="G10" s="15"/>
      <c r="H10" s="15"/>
      <c r="I10" s="17"/>
      <c r="J10" s="20" t="s">
        <v>26</v>
      </c>
      <c r="K10" s="11"/>
      <c r="L10" s="11"/>
      <c r="M10" s="11"/>
      <c r="N10" s="11"/>
      <c r="O10" s="11"/>
      <c r="P10" s="11"/>
      <c r="Q10" s="11"/>
      <c r="R10" s="11"/>
      <c r="S10" s="11"/>
      <c r="T10" s="19"/>
      <c r="U10" s="19"/>
      <c r="V10" s="19"/>
      <c r="W10" s="19"/>
      <c r="X10" s="19"/>
      <c r="Y10" s="19"/>
      <c r="Z10" s="19"/>
    </row>
    <row r="11" spans="1:26" ht="20.25" customHeight="1" x14ac:dyDescent="0.25">
      <c r="A11" s="101" t="s">
        <v>27</v>
      </c>
      <c r="B11" s="19"/>
      <c r="C11" s="15" t="s">
        <v>30</v>
      </c>
      <c r="D11" s="15"/>
      <c r="E11" s="15"/>
      <c r="F11" s="15"/>
      <c r="G11" s="15"/>
      <c r="H11" s="15"/>
      <c r="I11" s="17"/>
      <c r="J11" s="20" t="s">
        <v>31</v>
      </c>
      <c r="K11" s="11"/>
      <c r="L11" s="11"/>
      <c r="M11" s="11"/>
      <c r="N11" s="11"/>
      <c r="O11" s="11"/>
      <c r="P11" s="11"/>
      <c r="Q11" s="11"/>
      <c r="R11" s="11"/>
      <c r="S11" s="11"/>
      <c r="T11" s="19"/>
      <c r="U11" s="19"/>
      <c r="V11" s="19"/>
      <c r="W11" s="19"/>
      <c r="X11" s="19"/>
      <c r="Y11" s="19"/>
      <c r="Z11" s="19"/>
    </row>
    <row r="12" spans="1:26" ht="20.25" customHeight="1" x14ac:dyDescent="0.25">
      <c r="A12" s="24" t="s">
        <v>32</v>
      </c>
      <c r="B12" s="19"/>
      <c r="C12" s="15" t="s">
        <v>33</v>
      </c>
      <c r="D12" s="15"/>
      <c r="E12" s="15"/>
      <c r="F12" s="15"/>
      <c r="G12" s="15"/>
      <c r="H12" s="15"/>
      <c r="I12" s="17"/>
      <c r="J12" s="20" t="s">
        <v>34</v>
      </c>
      <c r="K12" s="20"/>
      <c r="L12" s="11"/>
      <c r="M12" s="11"/>
      <c r="N12" s="11"/>
      <c r="O12" s="11"/>
      <c r="P12" s="11"/>
      <c r="Q12" s="11"/>
      <c r="R12" s="11"/>
      <c r="S12" s="11"/>
      <c r="T12" s="19"/>
      <c r="U12" s="19"/>
      <c r="V12" s="19"/>
      <c r="W12" s="19"/>
      <c r="X12" s="19"/>
      <c r="Y12" s="19"/>
      <c r="Z12" s="19"/>
    </row>
    <row r="13" spans="1:26" ht="20.25" customHeight="1" x14ac:dyDescent="0.25">
      <c r="A13" s="24" t="s">
        <v>35</v>
      </c>
      <c r="B13" s="19"/>
      <c r="C13" s="15" t="s">
        <v>36</v>
      </c>
      <c r="D13" s="15"/>
      <c r="E13" s="15"/>
      <c r="F13" s="15"/>
      <c r="G13" s="15"/>
      <c r="H13" s="15"/>
      <c r="I13" s="17"/>
      <c r="J13" s="20" t="s">
        <v>36</v>
      </c>
      <c r="K13" s="20"/>
      <c r="L13" s="11"/>
      <c r="M13" s="11"/>
      <c r="N13" s="11"/>
      <c r="O13" s="11"/>
      <c r="P13" s="11"/>
      <c r="Q13" s="11"/>
      <c r="R13" s="11"/>
      <c r="S13" s="11"/>
      <c r="T13" s="19"/>
      <c r="U13" s="19"/>
      <c r="V13" s="19"/>
      <c r="W13" s="19"/>
      <c r="X13" s="19"/>
      <c r="Y13" s="19"/>
      <c r="Z13" s="19"/>
    </row>
    <row r="14" spans="1:26" ht="20.25" customHeight="1" x14ac:dyDescent="0.25">
      <c r="A14" s="24" t="s">
        <v>37</v>
      </c>
      <c r="B14" s="19"/>
      <c r="C14" s="17" t="s">
        <v>38</v>
      </c>
      <c r="D14" s="15"/>
      <c r="E14" s="15"/>
      <c r="F14" s="15"/>
      <c r="G14" s="15"/>
      <c r="H14" s="15"/>
      <c r="I14" s="17"/>
      <c r="J14" s="17"/>
      <c r="K14" s="11"/>
      <c r="L14" s="20"/>
      <c r="M14" s="20"/>
      <c r="N14" s="20"/>
      <c r="O14" s="20"/>
      <c r="P14" s="20"/>
      <c r="Q14" s="20"/>
      <c r="R14" s="20"/>
      <c r="S14" s="20"/>
      <c r="T14" s="19"/>
      <c r="U14" s="19"/>
      <c r="V14" s="19"/>
      <c r="W14" s="19"/>
      <c r="X14" s="19"/>
      <c r="Y14" s="19"/>
      <c r="Z14" s="19"/>
    </row>
    <row r="15" spans="1:26" ht="20.25" customHeight="1" x14ac:dyDescent="0.25">
      <c r="A15" s="101" t="s">
        <v>39</v>
      </c>
      <c r="B15" s="19"/>
      <c r="C15" s="100" t="s">
        <v>40</v>
      </c>
      <c r="D15" s="15"/>
      <c r="E15" s="15"/>
      <c r="F15" s="15"/>
      <c r="G15" s="15"/>
      <c r="H15" s="15"/>
      <c r="I15" s="17"/>
      <c r="J15" s="15"/>
      <c r="K15" s="11"/>
      <c r="L15" s="20"/>
      <c r="M15" s="20"/>
      <c r="N15" s="20"/>
      <c r="O15" s="20"/>
      <c r="P15" s="20"/>
      <c r="Q15" s="20"/>
      <c r="R15" s="20"/>
      <c r="S15" s="20"/>
      <c r="T15" s="19"/>
      <c r="U15" s="19"/>
      <c r="V15" s="19"/>
      <c r="W15" s="19"/>
      <c r="X15" s="19"/>
      <c r="Y15" s="19"/>
      <c r="Z15" s="19"/>
    </row>
    <row r="16" spans="1:26" ht="20.25" customHeight="1" x14ac:dyDescent="0.25">
      <c r="A16" s="24"/>
      <c r="B16" s="19"/>
      <c r="C16" s="17" t="s">
        <v>42</v>
      </c>
      <c r="D16" s="15"/>
      <c r="E16" s="15"/>
      <c r="F16" s="15"/>
      <c r="G16" s="15"/>
      <c r="H16" s="15"/>
      <c r="I16" s="15"/>
      <c r="J16" s="11"/>
      <c r="K16" s="15"/>
      <c r="L16" s="11"/>
      <c r="M16" s="11"/>
      <c r="N16" s="11"/>
      <c r="O16" s="11"/>
      <c r="P16" s="11"/>
      <c r="Q16" s="11"/>
      <c r="R16" s="11"/>
      <c r="S16" s="11"/>
      <c r="T16" s="19"/>
      <c r="U16" s="19"/>
      <c r="V16" s="19"/>
      <c r="W16" s="19"/>
      <c r="X16" s="19"/>
      <c r="Y16" s="19"/>
      <c r="Z16" s="19"/>
    </row>
    <row r="17" spans="1:26" ht="17.25" customHeight="1" x14ac:dyDescent="0.25">
      <c r="A17" s="11"/>
      <c r="B17" s="4"/>
      <c r="C17" s="100" t="s">
        <v>43</v>
      </c>
      <c r="D17" s="15"/>
      <c r="E17" s="15"/>
      <c r="F17" s="15"/>
      <c r="G17" s="15"/>
      <c r="H17" s="15"/>
      <c r="I17" s="15"/>
      <c r="J17" s="20"/>
      <c r="K17" s="15"/>
      <c r="L17" s="11"/>
      <c r="M17" s="11"/>
      <c r="N17" s="11"/>
      <c r="O17" s="11"/>
      <c r="P17" s="11"/>
      <c r="Q17" s="11"/>
      <c r="R17" s="11"/>
      <c r="S17" s="11"/>
      <c r="T17" s="4"/>
      <c r="U17" s="4"/>
      <c r="V17" s="4"/>
      <c r="W17" s="4"/>
      <c r="X17" s="4"/>
      <c r="Y17" s="4"/>
      <c r="Z17" s="4"/>
    </row>
    <row r="18" spans="1:26" ht="17.25" customHeight="1" x14ac:dyDescent="0.25">
      <c r="A18" s="11"/>
      <c r="B18" s="4"/>
      <c r="C18" s="17" t="s">
        <v>44</v>
      </c>
      <c r="D18" s="15"/>
      <c r="E18" s="15"/>
      <c r="F18" s="15"/>
      <c r="G18" s="15"/>
      <c r="H18" s="15"/>
      <c r="I18" s="15"/>
      <c r="J18" s="20"/>
      <c r="K18" s="15"/>
      <c r="L18" s="11"/>
      <c r="M18" s="11"/>
      <c r="N18" s="11"/>
      <c r="O18" s="11"/>
      <c r="P18" s="11"/>
      <c r="Q18" s="11"/>
      <c r="R18" s="11"/>
      <c r="S18" s="11"/>
      <c r="T18" s="4"/>
      <c r="U18" s="4"/>
      <c r="V18" s="4"/>
      <c r="W18" s="4"/>
      <c r="X18" s="4"/>
      <c r="Y18" s="4"/>
      <c r="Z18" s="4"/>
    </row>
    <row r="19" spans="1:26" ht="17.25" customHeight="1" x14ac:dyDescent="0.25">
      <c r="A19" s="11"/>
      <c r="B19" s="4"/>
      <c r="C19" s="22" t="s">
        <v>45</v>
      </c>
      <c r="D19" s="15"/>
      <c r="E19" s="15"/>
      <c r="F19" s="15"/>
      <c r="G19" s="15"/>
      <c r="H19" s="15"/>
      <c r="I19" s="15"/>
      <c r="J19" s="20"/>
      <c r="K19" s="15"/>
      <c r="L19" s="11"/>
      <c r="M19" s="11"/>
      <c r="N19" s="11"/>
      <c r="O19" s="11"/>
      <c r="P19" s="11"/>
      <c r="Q19" s="11"/>
      <c r="R19" s="11"/>
      <c r="S19" s="11"/>
      <c r="T19" s="4"/>
      <c r="U19" s="4"/>
      <c r="V19" s="4"/>
      <c r="W19" s="4"/>
      <c r="X19" s="4"/>
      <c r="Y19" s="4"/>
      <c r="Z19" s="4"/>
    </row>
    <row r="20" spans="1:26" ht="17.25" customHeight="1" x14ac:dyDescent="0.25">
      <c r="A20" s="1"/>
      <c r="B20" s="4"/>
      <c r="C20" s="17" t="s">
        <v>46</v>
      </c>
      <c r="D20" s="15"/>
      <c r="E20" s="15"/>
      <c r="F20" s="15"/>
      <c r="G20" s="15"/>
      <c r="H20" s="15"/>
      <c r="I20" s="15"/>
      <c r="J20" s="11"/>
      <c r="K20" s="15"/>
      <c r="L20" s="15"/>
      <c r="M20" s="15"/>
      <c r="N20" s="15"/>
      <c r="O20" s="15"/>
      <c r="P20" s="15"/>
      <c r="Q20" s="15"/>
      <c r="R20" s="15"/>
      <c r="S20" s="15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1"/>
      <c r="B21" s="4"/>
      <c r="C21" s="22" t="s">
        <v>47</v>
      </c>
      <c r="D21" s="15"/>
      <c r="E21" s="15"/>
      <c r="F21" s="15"/>
      <c r="G21" s="15"/>
      <c r="H21" s="15"/>
      <c r="I21" s="15"/>
      <c r="J21" s="20"/>
      <c r="K21" s="15"/>
      <c r="L21" s="15"/>
      <c r="M21" s="15"/>
      <c r="N21" s="15"/>
      <c r="O21" s="15"/>
      <c r="P21" s="15"/>
      <c r="Q21" s="15"/>
      <c r="R21" s="15"/>
      <c r="S21" s="15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1"/>
      <c r="B22" s="4"/>
      <c r="C22" s="1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1"/>
      <c r="B23" s="4"/>
      <c r="C23" s="17" t="s">
        <v>48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1"/>
      <c r="B24" s="4"/>
      <c r="C24" s="15" t="s">
        <v>49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1"/>
      <c r="B25" s="4"/>
      <c r="C25" s="15" t="s">
        <v>50</v>
      </c>
      <c r="D25" s="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1"/>
      <c r="B26" s="4"/>
      <c r="C26" s="15" t="s">
        <v>52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1"/>
      <c r="B27" s="4"/>
      <c r="C27" s="15" t="s">
        <v>53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1"/>
      <c r="B28" s="4"/>
      <c r="C28" s="15" t="s">
        <v>54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1"/>
      <c r="B29" s="4"/>
      <c r="C29" s="15" t="s">
        <v>55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7:A8"/>
  </mergeCells>
  <hyperlinks>
    <hyperlink ref="A9" location="JVH!A1" display="Direct service HPH-JPM (JVH)" xr:uid="{00000000-0004-0000-0000-000000000000}"/>
    <hyperlink ref="A10" location="TVH!A1" display="Direct service HPH-SHK-THAI (TVH)" xr:uid="{00000000-0004-0000-0000-000001000000}"/>
    <hyperlink ref="A11" r:id="rId1" location="'JAPAN TRANSIT'!A1" xr:uid="{00000000-0004-0000-0000-000002000000}"/>
    <hyperlink ref="A12" location="null!A1" display="Service HPH MNL" xr:uid="{00000000-0004-0000-0000-000003000000}"/>
    <hyperlink ref="A13" location="NVS!A1" display="Service HPH-SIN" xr:uid="{00000000-0004-0000-0000-000004000000}"/>
    <hyperlink ref="A14" location="S.E.ASIA !A1" display="Service HPH-S.E.A" xr:uid="{00000000-0004-0000-0000-000005000000}"/>
    <hyperlink ref="A15" location="YANTIAN HKG!A1" display="Service HPH-YTI-HKG" xr:uid="{00000000-0004-0000-0000-000006000000}"/>
    <hyperlink ref="C17" r:id="rId2" xr:uid="{00000000-0004-0000-0000-000007000000}"/>
    <hyperlink ref="C19" r:id="rId3" xr:uid="{00000000-0004-0000-0000-000008000000}"/>
    <hyperlink ref="C21" r:id="rId4" xr:uid="{00000000-0004-0000-0000-000009000000}"/>
  </hyperlinks>
  <pageMargins left="0.7" right="0.7" top="0.75" bottom="0.75" header="0" footer="0"/>
  <pageSetup paperSize="9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</sheetPr>
  <dimension ref="A1:AE998"/>
  <sheetViews>
    <sheetView tabSelected="1" zoomScale="60" zoomScaleNormal="60" workbookViewId="0">
      <selection activeCell="F6" sqref="F6"/>
    </sheetView>
  </sheetViews>
  <sheetFormatPr defaultColWidth="14.44140625" defaultRowHeight="15" customHeight="1" x14ac:dyDescent="0.25"/>
  <cols>
    <col min="1" max="1" width="27.77734375" customWidth="1"/>
    <col min="2" max="2" width="11" customWidth="1"/>
    <col min="3" max="3" width="14.109375" customWidth="1"/>
    <col min="4" max="4" width="9.109375" customWidth="1"/>
    <col min="5" max="5" width="23.109375" customWidth="1"/>
    <col min="6" max="6" width="21.77734375" customWidth="1"/>
    <col min="7" max="12" width="18.5546875" customWidth="1"/>
    <col min="13" max="13" width="20.5546875" customWidth="1"/>
    <col min="14" max="15" width="18.5546875" customWidth="1"/>
    <col min="16" max="25" width="9.109375" customWidth="1"/>
    <col min="26" max="31" width="8.77734375" customWidth="1"/>
  </cols>
  <sheetData>
    <row r="1" spans="1:31" ht="46.5" customHeight="1" x14ac:dyDescent="0.3">
      <c r="A1" s="2"/>
      <c r="B1" s="3"/>
      <c r="C1" s="3"/>
      <c r="D1" s="3"/>
      <c r="E1" s="5"/>
      <c r="F1" s="3"/>
      <c r="G1" s="3"/>
      <c r="H1" s="6"/>
      <c r="I1" s="6"/>
      <c r="J1" s="6"/>
      <c r="K1" s="6"/>
      <c r="L1" s="6"/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46.5" customHeight="1" x14ac:dyDescent="0.3">
      <c r="A2" s="5"/>
      <c r="B2" s="7"/>
      <c r="C2" s="9"/>
      <c r="D2" s="10"/>
      <c r="E2" s="10"/>
      <c r="F2" s="9" t="s">
        <v>1</v>
      </c>
      <c r="G2" s="9"/>
      <c r="H2" s="12"/>
      <c r="I2" s="12"/>
      <c r="J2" s="12"/>
      <c r="K2" s="12"/>
      <c r="L2" s="12"/>
      <c r="M2" s="12"/>
      <c r="N2" s="12"/>
      <c r="O2" s="1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46.5" customHeight="1" thickBot="1" x14ac:dyDescent="0.6">
      <c r="A3" s="5"/>
      <c r="B3" s="3"/>
      <c r="C3" s="3"/>
      <c r="D3" s="3"/>
      <c r="E3" s="13"/>
      <c r="F3" s="3"/>
      <c r="G3" s="3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4.75" customHeight="1" x14ac:dyDescent="0.4">
      <c r="A4" s="169" t="s">
        <v>4</v>
      </c>
      <c r="B4" s="169" t="s">
        <v>5</v>
      </c>
      <c r="C4" s="162" t="s">
        <v>7</v>
      </c>
      <c r="D4" s="163"/>
      <c r="E4" s="169" t="s">
        <v>8</v>
      </c>
      <c r="F4" s="18" t="s">
        <v>9</v>
      </c>
      <c r="G4" s="168" t="s">
        <v>13</v>
      </c>
      <c r="H4" s="166" t="s">
        <v>20</v>
      </c>
      <c r="I4" s="166" t="s">
        <v>22</v>
      </c>
      <c r="J4" s="166" t="s">
        <v>23</v>
      </c>
      <c r="K4" s="166" t="s">
        <v>24</v>
      </c>
      <c r="L4" s="166" t="s">
        <v>21</v>
      </c>
      <c r="M4" s="166" t="s">
        <v>19</v>
      </c>
      <c r="N4" s="166" t="s">
        <v>28</v>
      </c>
      <c r="O4" s="170" t="s">
        <v>29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24.75" customHeight="1" thickBot="1" x14ac:dyDescent="0.45">
      <c r="A5" s="167"/>
      <c r="B5" s="167"/>
      <c r="C5" s="164"/>
      <c r="D5" s="165"/>
      <c r="E5" s="167"/>
      <c r="F5" s="23" t="s">
        <v>41</v>
      </c>
      <c r="G5" s="167"/>
      <c r="H5" s="167"/>
      <c r="I5" s="167"/>
      <c r="J5" s="167"/>
      <c r="K5" s="167"/>
      <c r="L5" s="167"/>
      <c r="M5" s="167"/>
      <c r="N5" s="167"/>
      <c r="O5" s="17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8.5" customHeight="1" x14ac:dyDescent="0.4">
      <c r="A6" s="26" t="s">
        <v>117</v>
      </c>
      <c r="B6" s="112" t="s">
        <v>105</v>
      </c>
      <c r="C6" s="28">
        <f t="shared" ref="C6:C19" si="0">F6-1</f>
        <v>43802</v>
      </c>
      <c r="D6" s="29">
        <v>0.625</v>
      </c>
      <c r="E6" s="30" t="s">
        <v>56</v>
      </c>
      <c r="F6" s="31">
        <v>43803</v>
      </c>
      <c r="G6" s="31">
        <f t="shared" ref="G6:H6" si="1">F6+2</f>
        <v>43805</v>
      </c>
      <c r="H6" s="31">
        <f t="shared" si="1"/>
        <v>43807</v>
      </c>
      <c r="I6" s="31">
        <f>F6+6</f>
        <v>43809</v>
      </c>
      <c r="J6" s="31">
        <f>F6+7</f>
        <v>43810</v>
      </c>
      <c r="K6" s="34">
        <f>F6+8</f>
        <v>43811</v>
      </c>
      <c r="L6" s="31">
        <f>F6+9</f>
        <v>43812</v>
      </c>
      <c r="M6" s="31">
        <f>F6+10</f>
        <v>43813</v>
      </c>
      <c r="N6" s="31">
        <f>F6+11</f>
        <v>43814</v>
      </c>
      <c r="O6" s="35">
        <f>F6+11</f>
        <v>43814</v>
      </c>
      <c r="P6" s="11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8.5" customHeight="1" x14ac:dyDescent="0.4">
      <c r="A7" s="26" t="s">
        <v>51</v>
      </c>
      <c r="B7" s="27" t="s">
        <v>118</v>
      </c>
      <c r="C7" s="32">
        <f t="shared" si="0"/>
        <v>43809</v>
      </c>
      <c r="D7" s="33">
        <v>0.625</v>
      </c>
      <c r="E7" s="27" t="s">
        <v>56</v>
      </c>
      <c r="F7" s="34">
        <f t="shared" ref="F7:O19" si="2">F6+7</f>
        <v>43810</v>
      </c>
      <c r="G7" s="34">
        <f t="shared" si="2"/>
        <v>43812</v>
      </c>
      <c r="H7" s="34">
        <f t="shared" si="2"/>
        <v>43814</v>
      </c>
      <c r="I7" s="34">
        <f t="shared" si="2"/>
        <v>43816</v>
      </c>
      <c r="J7" s="34">
        <f t="shared" si="2"/>
        <v>43817</v>
      </c>
      <c r="K7" s="34">
        <f>K6+7</f>
        <v>43818</v>
      </c>
      <c r="L7" s="34">
        <f t="shared" si="2"/>
        <v>43819</v>
      </c>
      <c r="M7" s="34">
        <f t="shared" si="2"/>
        <v>43820</v>
      </c>
      <c r="N7" s="34">
        <f t="shared" si="2"/>
        <v>43821</v>
      </c>
      <c r="O7" s="35">
        <f>O6+7</f>
        <v>43821</v>
      </c>
      <c r="P7" s="11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28.5" customHeight="1" x14ac:dyDescent="0.4">
      <c r="A8" s="26" t="s">
        <v>112</v>
      </c>
      <c r="B8" s="112" t="s">
        <v>110</v>
      </c>
      <c r="C8" s="32">
        <f t="shared" si="0"/>
        <v>43816</v>
      </c>
      <c r="D8" s="33">
        <v>0.625</v>
      </c>
      <c r="E8" s="27" t="s">
        <v>56</v>
      </c>
      <c r="F8" s="34">
        <f t="shared" si="2"/>
        <v>43817</v>
      </c>
      <c r="G8" s="34">
        <f t="shared" si="2"/>
        <v>43819</v>
      </c>
      <c r="H8" s="34">
        <f t="shared" si="2"/>
        <v>43821</v>
      </c>
      <c r="I8" s="34">
        <f t="shared" si="2"/>
        <v>43823</v>
      </c>
      <c r="J8" s="34">
        <f t="shared" si="2"/>
        <v>43824</v>
      </c>
      <c r="K8" s="34">
        <f>K7+7</f>
        <v>43825</v>
      </c>
      <c r="L8" s="34">
        <f t="shared" si="2"/>
        <v>43826</v>
      </c>
      <c r="M8" s="34">
        <f t="shared" si="2"/>
        <v>43827</v>
      </c>
      <c r="N8" s="34">
        <f t="shared" si="2"/>
        <v>43828</v>
      </c>
      <c r="O8" s="35">
        <f>O7+7</f>
        <v>43828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28.5" customHeight="1" x14ac:dyDescent="0.4">
      <c r="A9" s="26" t="s">
        <v>117</v>
      </c>
      <c r="B9" s="112" t="s">
        <v>106</v>
      </c>
      <c r="C9" s="32">
        <f t="shared" si="0"/>
        <v>43823</v>
      </c>
      <c r="D9" s="33">
        <v>0.625</v>
      </c>
      <c r="E9" s="27" t="s">
        <v>56</v>
      </c>
      <c r="F9" s="34">
        <f t="shared" si="2"/>
        <v>43824</v>
      </c>
      <c r="G9" s="34">
        <f t="shared" si="2"/>
        <v>43826</v>
      </c>
      <c r="H9" s="34">
        <f t="shared" si="2"/>
        <v>43828</v>
      </c>
      <c r="I9" s="34">
        <f t="shared" si="2"/>
        <v>43830</v>
      </c>
      <c r="J9" s="34">
        <f t="shared" si="2"/>
        <v>43831</v>
      </c>
      <c r="K9" s="151" t="s">
        <v>158</v>
      </c>
      <c r="L9" s="34">
        <f t="shared" si="2"/>
        <v>43833</v>
      </c>
      <c r="M9" s="34">
        <f t="shared" si="2"/>
        <v>43834</v>
      </c>
      <c r="N9" s="151" t="s">
        <v>158</v>
      </c>
      <c r="O9" s="152" t="s">
        <v>158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28.5" customHeight="1" x14ac:dyDescent="0.4">
      <c r="A10" s="26" t="s">
        <v>51</v>
      </c>
      <c r="B10" s="27" t="s">
        <v>119</v>
      </c>
      <c r="C10" s="32">
        <f t="shared" si="0"/>
        <v>43830</v>
      </c>
      <c r="D10" s="33">
        <v>0.625</v>
      </c>
      <c r="E10" s="27" t="s">
        <v>56</v>
      </c>
      <c r="F10" s="34">
        <f t="shared" si="2"/>
        <v>43831</v>
      </c>
      <c r="G10" s="34">
        <f t="shared" si="2"/>
        <v>43833</v>
      </c>
      <c r="H10" s="34">
        <f t="shared" si="2"/>
        <v>43835</v>
      </c>
      <c r="I10" s="34">
        <f t="shared" si="2"/>
        <v>43837</v>
      </c>
      <c r="J10" s="34">
        <f t="shared" si="2"/>
        <v>43838</v>
      </c>
      <c r="K10" s="34">
        <f>K8+14</f>
        <v>43839</v>
      </c>
      <c r="L10" s="34">
        <f t="shared" si="2"/>
        <v>43840</v>
      </c>
      <c r="M10" s="34">
        <f t="shared" si="2"/>
        <v>43841</v>
      </c>
      <c r="N10" s="34">
        <f>N8+14</f>
        <v>43842</v>
      </c>
      <c r="O10" s="35">
        <f>O8+14</f>
        <v>43842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8.5" customHeight="1" x14ac:dyDescent="0.4">
      <c r="A11" s="26" t="s">
        <v>112</v>
      </c>
      <c r="B11" s="112" t="s">
        <v>126</v>
      </c>
      <c r="C11" s="32">
        <f t="shared" si="0"/>
        <v>43837</v>
      </c>
      <c r="D11" s="33">
        <v>0.625</v>
      </c>
      <c r="E11" s="27" t="s">
        <v>56</v>
      </c>
      <c r="F11" s="34">
        <f t="shared" si="2"/>
        <v>43838</v>
      </c>
      <c r="G11" s="34">
        <f t="shared" si="2"/>
        <v>43840</v>
      </c>
      <c r="H11" s="34">
        <f t="shared" si="2"/>
        <v>43842</v>
      </c>
      <c r="I11" s="34">
        <f t="shared" si="2"/>
        <v>43844</v>
      </c>
      <c r="J11" s="34">
        <f t="shared" si="2"/>
        <v>43845</v>
      </c>
      <c r="K11" s="34">
        <f>K10+7</f>
        <v>43846</v>
      </c>
      <c r="L11" s="34">
        <f t="shared" si="2"/>
        <v>43847</v>
      </c>
      <c r="M11" s="34">
        <f t="shared" si="2"/>
        <v>43848</v>
      </c>
      <c r="N11" s="34">
        <f t="shared" si="2"/>
        <v>43849</v>
      </c>
      <c r="O11" s="35">
        <f t="shared" si="2"/>
        <v>43849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28.5" customHeight="1" x14ac:dyDescent="0.4">
      <c r="A12" s="26" t="s">
        <v>117</v>
      </c>
      <c r="B12" s="112" t="s">
        <v>109</v>
      </c>
      <c r="C12" s="32">
        <f t="shared" si="0"/>
        <v>43844</v>
      </c>
      <c r="D12" s="33">
        <v>0.625</v>
      </c>
      <c r="E12" s="27" t="s">
        <v>56</v>
      </c>
      <c r="F12" s="34">
        <f t="shared" si="2"/>
        <v>43845</v>
      </c>
      <c r="G12" s="34">
        <f t="shared" si="2"/>
        <v>43847</v>
      </c>
      <c r="H12" s="34">
        <f t="shared" si="2"/>
        <v>43849</v>
      </c>
      <c r="I12" s="34">
        <f t="shared" si="2"/>
        <v>43851</v>
      </c>
      <c r="J12" s="34">
        <f t="shared" si="2"/>
        <v>43852</v>
      </c>
      <c r="K12" s="34">
        <f t="shared" si="2"/>
        <v>43853</v>
      </c>
      <c r="L12" s="34">
        <f t="shared" si="2"/>
        <v>43854</v>
      </c>
      <c r="M12" s="34">
        <f t="shared" si="2"/>
        <v>43855</v>
      </c>
      <c r="N12" s="34">
        <f t="shared" si="2"/>
        <v>43856</v>
      </c>
      <c r="O12" s="35">
        <f t="shared" si="2"/>
        <v>43856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28.5" customHeight="1" x14ac:dyDescent="0.4">
      <c r="A13" s="26" t="s">
        <v>51</v>
      </c>
      <c r="B13" s="27" t="s">
        <v>127</v>
      </c>
      <c r="C13" s="32">
        <f t="shared" si="0"/>
        <v>43851</v>
      </c>
      <c r="D13" s="33">
        <v>0.625</v>
      </c>
      <c r="E13" s="27" t="s">
        <v>56</v>
      </c>
      <c r="F13" s="34">
        <f t="shared" si="2"/>
        <v>43852</v>
      </c>
      <c r="G13" s="34">
        <f t="shared" si="2"/>
        <v>43854</v>
      </c>
      <c r="H13" s="34">
        <f t="shared" si="2"/>
        <v>43856</v>
      </c>
      <c r="I13" s="34">
        <f t="shared" si="2"/>
        <v>43858</v>
      </c>
      <c r="J13" s="34">
        <f t="shared" si="2"/>
        <v>43859</v>
      </c>
      <c r="K13" s="110">
        <f t="shared" si="2"/>
        <v>43860</v>
      </c>
      <c r="L13" s="34">
        <f t="shared" si="2"/>
        <v>43861</v>
      </c>
      <c r="M13" s="34">
        <f t="shared" si="2"/>
        <v>43862</v>
      </c>
      <c r="N13" s="110">
        <f t="shared" si="2"/>
        <v>43863</v>
      </c>
      <c r="O13" s="135">
        <f t="shared" si="2"/>
        <v>43863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8.5" customHeight="1" x14ac:dyDescent="0.4">
      <c r="A14" s="26" t="s">
        <v>112</v>
      </c>
      <c r="B14" s="112" t="s">
        <v>128</v>
      </c>
      <c r="C14" s="32">
        <f t="shared" si="0"/>
        <v>43858</v>
      </c>
      <c r="D14" s="33">
        <v>0.625</v>
      </c>
      <c r="E14" s="27" t="s">
        <v>56</v>
      </c>
      <c r="F14" s="34">
        <f t="shared" si="2"/>
        <v>43859</v>
      </c>
      <c r="G14" s="34">
        <f t="shared" si="2"/>
        <v>43861</v>
      </c>
      <c r="H14" s="34">
        <f t="shared" si="2"/>
        <v>43863</v>
      </c>
      <c r="I14" s="34">
        <f t="shared" si="2"/>
        <v>43865</v>
      </c>
      <c r="J14" s="34">
        <f t="shared" si="2"/>
        <v>43866</v>
      </c>
      <c r="K14" s="34">
        <f t="shared" si="2"/>
        <v>43867</v>
      </c>
      <c r="L14" s="34">
        <f t="shared" si="2"/>
        <v>43868</v>
      </c>
      <c r="M14" s="34">
        <f t="shared" si="2"/>
        <v>43869</v>
      </c>
      <c r="N14" s="34">
        <f t="shared" si="2"/>
        <v>43870</v>
      </c>
      <c r="O14" s="35">
        <f t="shared" si="2"/>
        <v>43870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28.5" customHeight="1" x14ac:dyDescent="0.4">
      <c r="A15" s="26" t="s">
        <v>117</v>
      </c>
      <c r="B15" s="112" t="s">
        <v>110</v>
      </c>
      <c r="C15" s="32">
        <f t="shared" si="0"/>
        <v>43865</v>
      </c>
      <c r="D15" s="33">
        <v>0.625</v>
      </c>
      <c r="E15" s="27" t="s">
        <v>56</v>
      </c>
      <c r="F15" s="34">
        <f t="shared" si="2"/>
        <v>43866</v>
      </c>
      <c r="G15" s="34">
        <f t="shared" si="2"/>
        <v>43868</v>
      </c>
      <c r="H15" s="34">
        <f t="shared" si="2"/>
        <v>43870</v>
      </c>
      <c r="I15" s="34">
        <f t="shared" si="2"/>
        <v>43872</v>
      </c>
      <c r="J15" s="34">
        <f t="shared" si="2"/>
        <v>43873</v>
      </c>
      <c r="K15" s="34">
        <f t="shared" si="2"/>
        <v>43874</v>
      </c>
      <c r="L15" s="34">
        <f t="shared" si="2"/>
        <v>43875</v>
      </c>
      <c r="M15" s="34">
        <f t="shared" si="2"/>
        <v>43876</v>
      </c>
      <c r="N15" s="34">
        <f t="shared" si="2"/>
        <v>43877</v>
      </c>
      <c r="O15" s="35">
        <f t="shared" si="2"/>
        <v>43877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28.5" customHeight="1" x14ac:dyDescent="0.4">
      <c r="A16" s="26" t="s">
        <v>117</v>
      </c>
      <c r="B16" s="27" t="s">
        <v>109</v>
      </c>
      <c r="C16" s="32">
        <f t="shared" si="0"/>
        <v>43872</v>
      </c>
      <c r="D16" s="33">
        <v>0.625</v>
      </c>
      <c r="E16" s="27" t="s">
        <v>56</v>
      </c>
      <c r="F16" s="34">
        <f t="shared" si="2"/>
        <v>43873</v>
      </c>
      <c r="G16" s="34">
        <f t="shared" si="2"/>
        <v>43875</v>
      </c>
      <c r="H16" s="34">
        <f t="shared" si="2"/>
        <v>43877</v>
      </c>
      <c r="I16" s="34">
        <f t="shared" si="2"/>
        <v>43879</v>
      </c>
      <c r="J16" s="34">
        <f t="shared" si="2"/>
        <v>43880</v>
      </c>
      <c r="K16" s="34">
        <f t="shared" si="2"/>
        <v>43881</v>
      </c>
      <c r="L16" s="34">
        <f t="shared" si="2"/>
        <v>43882</v>
      </c>
      <c r="M16" s="34">
        <f t="shared" si="2"/>
        <v>43883</v>
      </c>
      <c r="N16" s="34">
        <f t="shared" si="2"/>
        <v>43884</v>
      </c>
      <c r="O16" s="35">
        <f t="shared" si="2"/>
        <v>43884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8.5" customHeight="1" x14ac:dyDescent="0.4">
      <c r="A17" s="26" t="s">
        <v>51</v>
      </c>
      <c r="B17" s="112" t="s">
        <v>127</v>
      </c>
      <c r="C17" s="32">
        <f t="shared" si="0"/>
        <v>43879</v>
      </c>
      <c r="D17" s="33">
        <v>0.625</v>
      </c>
      <c r="E17" s="27" t="s">
        <v>56</v>
      </c>
      <c r="F17" s="34">
        <f t="shared" si="2"/>
        <v>43880</v>
      </c>
      <c r="G17" s="34">
        <f t="shared" si="2"/>
        <v>43882</v>
      </c>
      <c r="H17" s="34">
        <f t="shared" si="2"/>
        <v>43884</v>
      </c>
      <c r="I17" s="34">
        <f t="shared" si="2"/>
        <v>43886</v>
      </c>
      <c r="J17" s="34">
        <f t="shared" si="2"/>
        <v>43887</v>
      </c>
      <c r="K17" s="34">
        <f t="shared" si="2"/>
        <v>43888</v>
      </c>
      <c r="L17" s="34">
        <f t="shared" si="2"/>
        <v>43889</v>
      </c>
      <c r="M17" s="34">
        <f t="shared" si="2"/>
        <v>43890</v>
      </c>
      <c r="N17" s="34">
        <f t="shared" si="2"/>
        <v>43891</v>
      </c>
      <c r="O17" s="35">
        <f t="shared" si="2"/>
        <v>43891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28.5" customHeight="1" x14ac:dyDescent="0.4">
      <c r="A18" s="26" t="s">
        <v>112</v>
      </c>
      <c r="B18" s="112" t="s">
        <v>128</v>
      </c>
      <c r="C18" s="32">
        <f t="shared" si="0"/>
        <v>43886</v>
      </c>
      <c r="D18" s="33">
        <v>0.625</v>
      </c>
      <c r="E18" s="27" t="s">
        <v>56</v>
      </c>
      <c r="F18" s="34">
        <f t="shared" si="2"/>
        <v>43887</v>
      </c>
      <c r="G18" s="34">
        <f t="shared" si="2"/>
        <v>43889</v>
      </c>
      <c r="H18" s="34">
        <f t="shared" si="2"/>
        <v>43891</v>
      </c>
      <c r="I18" s="34">
        <f t="shared" si="2"/>
        <v>43893</v>
      </c>
      <c r="J18" s="34">
        <f t="shared" si="2"/>
        <v>43894</v>
      </c>
      <c r="K18" s="34">
        <f t="shared" si="2"/>
        <v>43895</v>
      </c>
      <c r="L18" s="34">
        <f t="shared" si="2"/>
        <v>43896</v>
      </c>
      <c r="M18" s="34">
        <f t="shared" si="2"/>
        <v>43897</v>
      </c>
      <c r="N18" s="34">
        <f t="shared" si="2"/>
        <v>43898</v>
      </c>
      <c r="O18" s="35">
        <f t="shared" si="2"/>
        <v>43898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8.5" customHeight="1" thickBot="1" x14ac:dyDescent="0.45">
      <c r="A19" s="91" t="s">
        <v>117</v>
      </c>
      <c r="B19" s="36" t="s">
        <v>110</v>
      </c>
      <c r="C19" s="37">
        <f t="shared" si="0"/>
        <v>43893</v>
      </c>
      <c r="D19" s="38">
        <v>0.625</v>
      </c>
      <c r="E19" s="36" t="s">
        <v>56</v>
      </c>
      <c r="F19" s="39">
        <f t="shared" si="2"/>
        <v>43894</v>
      </c>
      <c r="G19" s="39">
        <f t="shared" si="2"/>
        <v>43896</v>
      </c>
      <c r="H19" s="39">
        <f t="shared" si="2"/>
        <v>43898</v>
      </c>
      <c r="I19" s="39">
        <f t="shared" si="2"/>
        <v>43900</v>
      </c>
      <c r="J19" s="39">
        <f t="shared" si="2"/>
        <v>43901</v>
      </c>
      <c r="K19" s="39">
        <f t="shared" si="2"/>
        <v>43902</v>
      </c>
      <c r="L19" s="102">
        <f t="shared" si="2"/>
        <v>43903</v>
      </c>
      <c r="M19" s="102">
        <f t="shared" si="2"/>
        <v>43904</v>
      </c>
      <c r="N19" s="102">
        <f t="shared" si="2"/>
        <v>43905</v>
      </c>
      <c r="O19" s="40">
        <f t="shared" si="2"/>
        <v>43905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0.25" customHeight="1" x14ac:dyDescent="0.4">
      <c r="A20" s="41"/>
      <c r="B20" s="42"/>
      <c r="C20" s="43"/>
      <c r="D20" s="43"/>
      <c r="E20" s="44"/>
      <c r="F20" s="45"/>
      <c r="G20" s="45"/>
      <c r="H20" s="46"/>
      <c r="I20" s="46"/>
      <c r="J20" s="46"/>
      <c r="K20" s="46"/>
      <c r="L20" s="46"/>
      <c r="M20" s="46"/>
      <c r="N20" s="46"/>
      <c r="O20" s="4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7" customHeight="1" x14ac:dyDescent="0.4">
      <c r="A21" s="49" t="s">
        <v>58</v>
      </c>
      <c r="B21" s="48"/>
      <c r="C21" s="49"/>
      <c r="D21" s="10"/>
      <c r="E21" s="50" t="s">
        <v>59</v>
      </c>
      <c r="F21" s="49"/>
      <c r="G21" s="49"/>
      <c r="H21" s="47"/>
      <c r="I21" s="47"/>
      <c r="J21" s="47"/>
      <c r="K21" s="47"/>
      <c r="L21" s="47"/>
      <c r="M21" s="47"/>
      <c r="N21" s="47"/>
      <c r="O21" s="4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7" customHeight="1" x14ac:dyDescent="0.4">
      <c r="A22" s="51" t="s">
        <v>60</v>
      </c>
      <c r="B22" s="48"/>
      <c r="C22" s="48"/>
      <c r="D22" s="50"/>
      <c r="E22" s="51" t="s">
        <v>61</v>
      </c>
      <c r="F22" s="50"/>
      <c r="G22" s="50"/>
      <c r="H22" s="52"/>
      <c r="I22" s="52"/>
      <c r="J22" s="52"/>
      <c r="K22" s="52"/>
      <c r="L22" s="52"/>
      <c r="M22" s="52"/>
      <c r="N22" s="53"/>
      <c r="O22" s="4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30" customHeight="1" x14ac:dyDescent="0.4">
      <c r="A23" s="49" t="s">
        <v>62</v>
      </c>
      <c r="B23" s="48"/>
      <c r="C23" s="48"/>
      <c r="D23" s="159"/>
      <c r="E23" s="160"/>
      <c r="F23" s="160"/>
      <c r="G23" s="161"/>
      <c r="H23" s="52"/>
      <c r="I23" s="52"/>
      <c r="J23" s="52"/>
      <c r="K23" s="52"/>
      <c r="L23" s="52"/>
      <c r="M23" s="52"/>
      <c r="N23" s="53"/>
      <c r="O23" s="4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7" customHeight="1" x14ac:dyDescent="0.4">
      <c r="A24" s="99" t="s">
        <v>98</v>
      </c>
      <c r="B24" s="48"/>
      <c r="C24" s="48"/>
      <c r="D24" s="159"/>
      <c r="E24" s="160"/>
      <c r="F24" s="160"/>
      <c r="G24" s="161"/>
      <c r="H24" s="53"/>
      <c r="I24" s="53"/>
      <c r="J24" s="53"/>
      <c r="K24" s="53"/>
      <c r="L24" s="53"/>
      <c r="M24" s="52"/>
      <c r="N24" s="53"/>
      <c r="O24" s="4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7" customHeight="1" x14ac:dyDescent="0.4">
      <c r="A25" s="113"/>
      <c r="B25" s="114"/>
      <c r="C25" s="51"/>
      <c r="D25" s="51"/>
      <c r="E25" s="51"/>
      <c r="F25" s="51"/>
      <c r="G25" s="51"/>
      <c r="H25" s="7"/>
      <c r="I25" s="7"/>
      <c r="J25" s="7"/>
      <c r="K25" s="7"/>
      <c r="L25" s="7"/>
      <c r="M25" s="53"/>
      <c r="N25" s="53"/>
      <c r="O25" s="5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27" customHeight="1" x14ac:dyDescent="0.4">
      <c r="A26" s="113"/>
      <c r="B26" s="114"/>
      <c r="C26" s="51"/>
      <c r="D26" s="51"/>
      <c r="E26" s="51"/>
      <c r="F26" s="51"/>
      <c r="G26" s="51"/>
      <c r="H26" s="54"/>
      <c r="I26" s="54"/>
      <c r="J26" s="54"/>
      <c r="K26" s="54"/>
      <c r="L26" s="54"/>
      <c r="M26" s="53"/>
      <c r="N26" s="53"/>
      <c r="O26" s="55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27" customHeight="1" x14ac:dyDescent="0.4">
      <c r="A27" s="54"/>
      <c r="B27" s="48"/>
      <c r="C27" s="49"/>
      <c r="D27" s="49"/>
      <c r="E27" s="49"/>
      <c r="F27" s="49"/>
      <c r="G27" s="49"/>
      <c r="H27" s="54"/>
      <c r="I27" s="54"/>
      <c r="J27" s="54"/>
      <c r="K27" s="54"/>
      <c r="L27" s="54"/>
      <c r="M27" s="53"/>
      <c r="N27" s="53"/>
      <c r="O27" s="5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27" customHeight="1" x14ac:dyDescent="0.4">
      <c r="A28" s="54"/>
      <c r="B28" s="48"/>
      <c r="C28" s="56"/>
      <c r="D28" s="56"/>
      <c r="E28" s="56"/>
      <c r="F28" s="56"/>
      <c r="G28" s="56"/>
      <c r="H28" s="54"/>
      <c r="I28" s="54"/>
      <c r="J28" s="54"/>
      <c r="K28" s="54"/>
      <c r="L28" s="54"/>
      <c r="M28" s="53"/>
      <c r="N28" s="53"/>
      <c r="O28" s="55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27" customHeight="1" x14ac:dyDescent="0.4">
      <c r="A29" s="51"/>
      <c r="B29" s="48"/>
      <c r="C29" s="49"/>
      <c r="D29" s="49"/>
      <c r="E29" s="49"/>
      <c r="F29" s="49"/>
      <c r="G29" s="49"/>
      <c r="H29" s="54"/>
      <c r="I29" s="54"/>
      <c r="J29" s="54"/>
      <c r="K29" s="54"/>
      <c r="L29" s="54"/>
      <c r="M29" s="53"/>
      <c r="N29" s="53"/>
      <c r="O29" s="5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27" customHeight="1" x14ac:dyDescent="0.4">
      <c r="A30" s="54"/>
      <c r="B30" s="48"/>
      <c r="C30" s="56"/>
      <c r="D30" s="56"/>
      <c r="E30" s="56"/>
      <c r="F30" s="56"/>
      <c r="G30" s="56"/>
      <c r="H30" s="54"/>
      <c r="I30" s="54"/>
      <c r="J30" s="54"/>
      <c r="K30" s="54"/>
      <c r="L30" s="54"/>
      <c r="M30" s="53"/>
      <c r="N30" s="53"/>
      <c r="O30" s="5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 customHeight="1" x14ac:dyDescent="0.3">
      <c r="A31" s="58"/>
      <c r="B31" s="48"/>
      <c r="C31" s="58"/>
      <c r="D31" s="58"/>
      <c r="E31" s="58"/>
      <c r="F31" s="7"/>
      <c r="G31" s="58"/>
      <c r="H31" s="58"/>
      <c r="I31" s="58"/>
      <c r="J31" s="58"/>
      <c r="K31" s="58"/>
      <c r="L31" s="58"/>
      <c r="M31" s="58"/>
      <c r="N31" s="58"/>
      <c r="O31" s="5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1" customHeight="1" x14ac:dyDescent="0.3">
      <c r="A45" s="5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2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2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:31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:31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1:31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:31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:31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1:31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1:31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1:31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1:31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1:31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1:31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1:31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 spans="1:31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 spans="1:31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1:31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 spans="1:31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 spans="1:31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1:31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 spans="1:31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 spans="1:31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 spans="1:31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1:31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1:31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1:31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 spans="1:31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 spans="1:31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 spans="1:31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1:31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 spans="1:31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 spans="1:31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 spans="1:31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1:31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1:31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1:31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1:31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1:31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1:31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1:31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 spans="1:31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1:31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1:31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1:31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1:31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 spans="1:31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 spans="1:31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 spans="1:31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1:31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 spans="1:31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 spans="1:31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 spans="1:31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 spans="1:31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 spans="1:31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 spans="1:31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 spans="1:31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 spans="1:31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 spans="1:31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 spans="1:31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1:31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 spans="1:31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 spans="1:31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0" spans="1:31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</row>
    <row r="311" spans="1:31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 spans="1:31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13" spans="1:31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</row>
    <row r="314" spans="1:31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</row>
    <row r="315" spans="1:31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</row>
    <row r="316" spans="1:31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</row>
    <row r="317" spans="1:31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</row>
    <row r="318" spans="1:31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</row>
    <row r="319" spans="1:31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</row>
    <row r="320" spans="1:31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</row>
    <row r="321" spans="1:31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</row>
    <row r="322" spans="1:31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</row>
    <row r="323" spans="1:31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</row>
    <row r="324" spans="1:31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</row>
    <row r="325" spans="1:31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</row>
    <row r="326" spans="1:31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</row>
    <row r="327" spans="1:31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</row>
    <row r="328" spans="1:31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</row>
    <row r="329" spans="1:31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</row>
    <row r="330" spans="1:31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</row>
    <row r="331" spans="1:31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</row>
    <row r="332" spans="1:31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</row>
    <row r="333" spans="1:31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</row>
    <row r="334" spans="1:31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</row>
    <row r="335" spans="1:31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</row>
    <row r="336" spans="1:31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</row>
    <row r="337" spans="1:31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</row>
    <row r="338" spans="1:31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</row>
    <row r="339" spans="1:31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</row>
    <row r="340" spans="1:31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</row>
    <row r="341" spans="1:31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</row>
    <row r="342" spans="1:31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</row>
    <row r="343" spans="1:31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</row>
    <row r="344" spans="1:31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</row>
    <row r="345" spans="1:31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</row>
    <row r="346" spans="1:31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</row>
    <row r="347" spans="1:31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</row>
    <row r="348" spans="1:31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</row>
    <row r="349" spans="1:31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</row>
    <row r="350" spans="1:31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</row>
    <row r="351" spans="1:31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</row>
    <row r="352" spans="1:31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</row>
    <row r="353" spans="1:31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</row>
    <row r="354" spans="1:31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</row>
    <row r="355" spans="1:31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</row>
    <row r="356" spans="1:31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</row>
    <row r="357" spans="1:31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</row>
    <row r="358" spans="1:31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</row>
    <row r="359" spans="1:31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</row>
    <row r="360" spans="1:31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</row>
    <row r="361" spans="1:31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</row>
    <row r="362" spans="1:31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</row>
    <row r="363" spans="1:31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</row>
    <row r="364" spans="1:31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</row>
    <row r="365" spans="1:31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</row>
    <row r="366" spans="1:31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</row>
    <row r="367" spans="1:31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</row>
    <row r="368" spans="1:31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</row>
    <row r="369" spans="1:31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</row>
    <row r="370" spans="1:31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</row>
    <row r="371" spans="1:31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</row>
    <row r="372" spans="1:31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</row>
    <row r="373" spans="1:31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</row>
    <row r="374" spans="1:31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</row>
    <row r="375" spans="1:31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</row>
    <row r="376" spans="1:31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</row>
    <row r="377" spans="1:31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</row>
    <row r="378" spans="1:31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</row>
    <row r="379" spans="1:31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</row>
    <row r="380" spans="1:31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</row>
    <row r="381" spans="1:31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</row>
    <row r="382" spans="1:31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</row>
    <row r="383" spans="1:31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</row>
    <row r="384" spans="1:31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</row>
    <row r="385" spans="1:31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</row>
    <row r="386" spans="1:31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</row>
    <row r="387" spans="1:31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</row>
    <row r="388" spans="1:31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</row>
    <row r="389" spans="1:31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</row>
    <row r="390" spans="1:31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</row>
    <row r="391" spans="1:31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</row>
    <row r="392" spans="1:31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</row>
    <row r="393" spans="1:31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</row>
    <row r="394" spans="1:31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</row>
    <row r="395" spans="1:31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</row>
    <row r="396" spans="1:31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</row>
    <row r="397" spans="1:31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</row>
    <row r="398" spans="1:31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</row>
    <row r="399" spans="1:31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</row>
    <row r="400" spans="1:31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</row>
    <row r="401" spans="1:31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</row>
    <row r="402" spans="1:31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</row>
    <row r="403" spans="1:31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</row>
    <row r="404" spans="1:31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</row>
    <row r="405" spans="1:31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</row>
    <row r="406" spans="1:31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</row>
    <row r="407" spans="1:31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</row>
    <row r="408" spans="1:31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</row>
    <row r="409" spans="1:31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</row>
    <row r="410" spans="1:31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</row>
    <row r="411" spans="1:31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</row>
    <row r="412" spans="1:31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</row>
    <row r="413" spans="1:31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</row>
    <row r="414" spans="1:31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</row>
    <row r="415" spans="1:31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</row>
    <row r="416" spans="1:31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</row>
    <row r="417" spans="1:31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</row>
    <row r="418" spans="1:31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</row>
    <row r="419" spans="1:31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</row>
    <row r="420" spans="1:31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</row>
    <row r="421" spans="1:31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</row>
    <row r="422" spans="1:31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</row>
    <row r="423" spans="1:31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</row>
    <row r="424" spans="1:31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</row>
    <row r="425" spans="1:31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</row>
    <row r="426" spans="1:31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</row>
    <row r="427" spans="1:31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</row>
    <row r="428" spans="1:31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</row>
    <row r="429" spans="1:31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</row>
    <row r="430" spans="1:31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</row>
    <row r="431" spans="1:31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</row>
    <row r="432" spans="1:31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</row>
    <row r="433" spans="1:31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 spans="1:31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 spans="1:31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 spans="1:31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 spans="1:31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 spans="1:31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 spans="1:31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 spans="1:31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 spans="1:31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 spans="1:31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 spans="1:31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 spans="1:31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 spans="1:31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 spans="1:31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 spans="1:31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 spans="1:31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 spans="1:31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 spans="1:31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 spans="1:31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 spans="1:31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 spans="1:31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1:31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 spans="1:31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 spans="1:31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 spans="1:31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 spans="1:31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1:31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 spans="1:31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 spans="1:31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 spans="1:31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 spans="1:31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 spans="1:31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 spans="1:31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 spans="1:31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 spans="1:31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 spans="1:31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1:31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1:31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 spans="1:31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 spans="1:31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 spans="1:31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 spans="1:31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 spans="1:31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 spans="1:31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 spans="1:31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1:31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1:31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 spans="1:31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 spans="1:31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 spans="1:31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1:31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 spans="1:31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 spans="1:31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 spans="1:31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1:31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 spans="1:31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 spans="1:31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 spans="1:31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 spans="1:31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 spans="1:31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 spans="1:31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 spans="1:31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 spans="1:31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 spans="1:31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 spans="1:31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 spans="1:31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 spans="1:31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 spans="1:31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 spans="1:31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 spans="1:31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 spans="1:31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 spans="1:31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 spans="1:31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 spans="1:31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 spans="1:31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 spans="1:31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 spans="1:31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 spans="1:31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 spans="1:31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 spans="1:31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1:31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 spans="1:31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 spans="1:31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 spans="1:31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 spans="1:31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 spans="1:31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1:31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 spans="1:31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 spans="1:31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 spans="1:31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 spans="1:31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 spans="1:31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 spans="1:31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 spans="1:31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 spans="1:31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 spans="1:31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 spans="1:31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 spans="1:31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 spans="1:31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 spans="1:31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1:31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1:31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 spans="1:31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 spans="1:31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 spans="1:31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 spans="1:31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 spans="1:31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 spans="1:31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 spans="1:31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 spans="1:31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 spans="1:31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 spans="1:31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 spans="1:31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1:31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 spans="1:31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 spans="1:31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 spans="1:31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 spans="1:31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 spans="1:31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1:31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 spans="1:31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 spans="1:31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 spans="1:31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 spans="1:31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 spans="1:31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 spans="1:31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 spans="1:31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 spans="1:31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 spans="1:31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 spans="1:31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 spans="1:31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 spans="1:31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 spans="1:31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 spans="1:31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 spans="1:31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 spans="1:31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 spans="1:31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1:31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1:31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1:31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 spans="1:31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1:31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1:31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  <row r="576" spans="1:31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</row>
    <row r="577" spans="1:31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</row>
    <row r="578" spans="1:31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</row>
    <row r="579" spans="1:31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 spans="1:31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 spans="1:31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1:31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 spans="1:31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1:31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 spans="1:31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1:31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1:31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 spans="1:31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 spans="1:31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1:31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 spans="1:31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1:31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 spans="1:31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 spans="1:31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 spans="1:31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 spans="1:31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 spans="1:31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1:31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1:31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1:31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 spans="1:31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 spans="1:31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 spans="1:31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 spans="1:31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 spans="1:31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1:31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1:31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1:31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1:31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 spans="1:31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 spans="1:31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1:31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 spans="1:31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 spans="1:31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 spans="1:31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 spans="1:31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 spans="1:31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 spans="1:31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 spans="1:31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 spans="1:31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1:31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 spans="1:31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 spans="1:31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 spans="1:31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 spans="1:31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 spans="1:31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 spans="1:31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 spans="1:31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 spans="1:31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 spans="1:31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 spans="1:31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 spans="1:31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1:31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1:31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 spans="1:31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 spans="1:31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 spans="1:31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 spans="1:31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 spans="1:31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 spans="1:31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 spans="1:31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 spans="1:31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 spans="1:31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 spans="1:31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 spans="1:31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 spans="1:31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 spans="1:31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 spans="1:31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 spans="1:31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 spans="1:31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 spans="1:31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 spans="1:31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 spans="1:31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 spans="1:31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 spans="1:31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 spans="1:31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 spans="1:31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 spans="1:31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 spans="1:31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 spans="1:31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 spans="1:31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 spans="1:31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 spans="1:31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 spans="1:31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 spans="1:31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 spans="1:31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 spans="1:31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 spans="1:31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 spans="1:31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 spans="1:31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 spans="1:31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 spans="1:31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 spans="1:31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 spans="1:31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 spans="1:31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 spans="1:31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 spans="1:31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 spans="1:31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 spans="1:31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 spans="1:31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 spans="1:31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 spans="1:31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 spans="1:31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 spans="1:31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 spans="1:31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 spans="1:31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 spans="1:31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 spans="1:31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 spans="1:31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 spans="1:31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 spans="1:31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 spans="1:31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 spans="1:31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 spans="1:31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 spans="1:31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 spans="1:31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 spans="1:31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 spans="1:31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 spans="1:31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 spans="1:31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 spans="1:31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 spans="1:31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 spans="1:31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 spans="1:31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 spans="1:31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 spans="1:31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 spans="1:31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 spans="1:31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 spans="1:31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 spans="1:31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 spans="1:31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 spans="1:31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 spans="1:31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 spans="1:31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 spans="1:31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 spans="1:31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 spans="1:31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 spans="1:31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 spans="1:31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 spans="1:31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 spans="1:31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 spans="1:31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 spans="1:31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 spans="1:31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 spans="1:31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 spans="1:31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 spans="1:31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 spans="1:31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 spans="1:31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 spans="1:31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 spans="1:31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 spans="1:31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 spans="1:31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 spans="1:31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 spans="1:31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 spans="1:31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 spans="1:31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 spans="1:31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 spans="1:31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 spans="1:31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 spans="1:31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 spans="1:31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 spans="1:31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 spans="1:31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 spans="1:31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 spans="1:31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 spans="1:31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 spans="1:31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 spans="1:31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 spans="1:31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 spans="1:31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 spans="1:31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 spans="1:31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 spans="1:31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 spans="1:31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 spans="1:31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 spans="1:31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 spans="1:31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 spans="1:31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 spans="1:31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 spans="1:31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 spans="1:31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 spans="1:31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 spans="1:31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 spans="1:31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 spans="1:31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 spans="1:31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 spans="1:31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 spans="1:31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 spans="1:31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 spans="1:31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 spans="1:31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 spans="1:31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 spans="1:31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 spans="1:31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 spans="1:31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 spans="1:31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 spans="1:31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 spans="1:31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 spans="1:31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 spans="1:31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 spans="1:31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  <row r="783" spans="1:31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</row>
    <row r="784" spans="1:31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</row>
    <row r="785" spans="1:31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</row>
    <row r="786" spans="1:31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</row>
    <row r="787" spans="1:31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</row>
    <row r="788" spans="1:31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</row>
    <row r="789" spans="1:31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</row>
    <row r="790" spans="1:31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</row>
    <row r="791" spans="1:31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</row>
    <row r="792" spans="1:31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</row>
    <row r="793" spans="1:31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</row>
    <row r="794" spans="1:31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</row>
    <row r="795" spans="1:31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</row>
    <row r="796" spans="1:31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</row>
    <row r="797" spans="1:31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</row>
    <row r="798" spans="1:31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</row>
    <row r="799" spans="1:31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</row>
    <row r="800" spans="1:31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</row>
    <row r="801" spans="1:31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</row>
    <row r="802" spans="1:31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</row>
    <row r="803" spans="1:31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</row>
    <row r="804" spans="1:31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</row>
    <row r="805" spans="1:31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</row>
    <row r="806" spans="1:31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</row>
    <row r="807" spans="1:31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</row>
    <row r="808" spans="1:31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</row>
    <row r="809" spans="1:31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</row>
    <row r="810" spans="1:31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</row>
    <row r="811" spans="1:31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</row>
    <row r="812" spans="1:31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</row>
    <row r="813" spans="1:31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</row>
    <row r="814" spans="1:31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</row>
    <row r="815" spans="1:31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</row>
    <row r="816" spans="1:31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</row>
    <row r="817" spans="1:31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</row>
    <row r="818" spans="1:31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</row>
    <row r="819" spans="1:31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</row>
    <row r="820" spans="1:31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</row>
    <row r="821" spans="1:31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</row>
    <row r="822" spans="1:31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</row>
    <row r="823" spans="1:31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</row>
    <row r="824" spans="1:31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</row>
    <row r="825" spans="1:31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</row>
    <row r="826" spans="1:31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</row>
    <row r="827" spans="1:31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</row>
    <row r="828" spans="1:31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</row>
    <row r="829" spans="1:31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</row>
    <row r="830" spans="1:31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</row>
    <row r="831" spans="1:31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</row>
    <row r="832" spans="1:31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</row>
    <row r="833" spans="1:31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</row>
    <row r="834" spans="1:31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</row>
    <row r="835" spans="1:31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</row>
    <row r="836" spans="1:31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</row>
    <row r="837" spans="1:31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</row>
    <row r="838" spans="1:31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</row>
    <row r="839" spans="1:31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</row>
    <row r="840" spans="1:31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</row>
    <row r="841" spans="1:31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</row>
    <row r="842" spans="1:31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</row>
    <row r="843" spans="1:31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</row>
    <row r="844" spans="1:31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</row>
    <row r="845" spans="1:31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</row>
    <row r="846" spans="1:31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</row>
    <row r="847" spans="1:31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</row>
    <row r="848" spans="1:31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</row>
    <row r="849" spans="1:31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</row>
    <row r="850" spans="1:31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</row>
    <row r="851" spans="1:31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</row>
    <row r="852" spans="1:31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</row>
    <row r="853" spans="1:31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</row>
    <row r="854" spans="1:31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</row>
    <row r="855" spans="1:31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</row>
    <row r="856" spans="1:31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</row>
    <row r="857" spans="1:31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</row>
    <row r="858" spans="1:31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</row>
    <row r="859" spans="1:31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</row>
    <row r="860" spans="1:31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</row>
    <row r="861" spans="1:31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</row>
    <row r="862" spans="1:31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</row>
    <row r="863" spans="1:31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</row>
    <row r="864" spans="1:31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</row>
    <row r="865" spans="1:31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</row>
    <row r="866" spans="1:31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</row>
    <row r="867" spans="1:31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</row>
    <row r="868" spans="1:31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</row>
    <row r="869" spans="1:31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</row>
    <row r="870" spans="1:31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</row>
    <row r="871" spans="1:31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</row>
    <row r="872" spans="1:31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</row>
    <row r="873" spans="1:31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</row>
    <row r="874" spans="1:31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</row>
    <row r="875" spans="1:31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</row>
    <row r="876" spans="1:31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</row>
    <row r="877" spans="1:31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</row>
    <row r="878" spans="1:31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</row>
    <row r="879" spans="1:31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</row>
    <row r="880" spans="1:31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</row>
    <row r="881" spans="1:31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</row>
    <row r="882" spans="1:31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</row>
    <row r="883" spans="1:31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</row>
    <row r="884" spans="1:31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</row>
    <row r="885" spans="1:31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</row>
    <row r="886" spans="1:31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</row>
    <row r="887" spans="1:31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</row>
    <row r="888" spans="1:31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</row>
    <row r="889" spans="1:31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</row>
    <row r="890" spans="1:31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</row>
    <row r="891" spans="1:31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</row>
    <row r="892" spans="1:31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</row>
    <row r="893" spans="1:31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</row>
    <row r="894" spans="1:31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</row>
    <row r="895" spans="1:31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</row>
    <row r="896" spans="1:31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</row>
    <row r="897" spans="1:31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</row>
    <row r="898" spans="1:31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</row>
    <row r="899" spans="1:31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</row>
    <row r="900" spans="1:31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</row>
    <row r="901" spans="1:31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</row>
    <row r="902" spans="1:31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</row>
    <row r="903" spans="1:31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</row>
    <row r="904" spans="1:31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</row>
    <row r="905" spans="1:31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</row>
    <row r="906" spans="1:31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</row>
    <row r="907" spans="1:31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</row>
    <row r="908" spans="1:31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</row>
    <row r="909" spans="1:31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</row>
    <row r="910" spans="1:31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</row>
    <row r="911" spans="1:31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</row>
    <row r="912" spans="1:31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</row>
    <row r="913" spans="1:31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</row>
    <row r="914" spans="1:31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</row>
    <row r="915" spans="1:31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</row>
    <row r="916" spans="1:31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</row>
    <row r="917" spans="1:31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</row>
    <row r="918" spans="1:31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</row>
    <row r="919" spans="1:31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</row>
    <row r="920" spans="1:31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</row>
    <row r="921" spans="1:31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</row>
    <row r="922" spans="1:31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</row>
    <row r="923" spans="1:31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</row>
    <row r="924" spans="1:31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</row>
    <row r="925" spans="1:31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</row>
    <row r="926" spans="1:31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</row>
    <row r="927" spans="1:31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</row>
    <row r="928" spans="1:31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</row>
    <row r="929" spans="1:31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</row>
    <row r="930" spans="1:31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</row>
    <row r="931" spans="1:31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</row>
    <row r="932" spans="1:31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</row>
    <row r="933" spans="1:31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</row>
    <row r="934" spans="1:31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</row>
    <row r="935" spans="1:31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</row>
    <row r="936" spans="1:31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</row>
    <row r="937" spans="1:31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</row>
    <row r="938" spans="1:31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</row>
    <row r="939" spans="1:31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</row>
    <row r="940" spans="1:31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</row>
    <row r="941" spans="1:31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</row>
    <row r="942" spans="1:31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</row>
    <row r="943" spans="1:31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</row>
    <row r="944" spans="1:31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</row>
    <row r="945" spans="1:31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</row>
    <row r="946" spans="1:31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</row>
    <row r="947" spans="1:31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</row>
    <row r="948" spans="1:31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</row>
    <row r="949" spans="1:31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</row>
    <row r="950" spans="1:31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</row>
    <row r="951" spans="1:31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</row>
    <row r="952" spans="1:31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</row>
    <row r="953" spans="1:31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</row>
    <row r="954" spans="1:31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</row>
    <row r="955" spans="1:31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</row>
    <row r="956" spans="1:31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</row>
    <row r="957" spans="1:31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</row>
    <row r="958" spans="1:31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</row>
    <row r="959" spans="1:31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</row>
    <row r="960" spans="1:31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</row>
    <row r="961" spans="1:31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</row>
    <row r="962" spans="1:31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</row>
    <row r="963" spans="1:31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</row>
    <row r="964" spans="1:31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</row>
    <row r="965" spans="1:31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</row>
    <row r="966" spans="1:31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</row>
    <row r="967" spans="1:31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</row>
    <row r="968" spans="1:31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</row>
    <row r="969" spans="1:31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</row>
    <row r="970" spans="1:31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</row>
    <row r="971" spans="1:31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</row>
    <row r="972" spans="1:31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</row>
    <row r="973" spans="1:31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</row>
    <row r="974" spans="1:31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</row>
    <row r="975" spans="1:31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</row>
    <row r="976" spans="1:31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</row>
    <row r="977" spans="1:31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</row>
    <row r="978" spans="1:31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</row>
    <row r="979" spans="1:31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</row>
    <row r="980" spans="1:31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</row>
    <row r="981" spans="1:31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</row>
    <row r="982" spans="1:31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</row>
    <row r="983" spans="1:31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</row>
    <row r="984" spans="1:31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</row>
    <row r="985" spans="1:31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</row>
    <row r="986" spans="1:31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</row>
    <row r="987" spans="1:31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</row>
    <row r="988" spans="1:31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</row>
    <row r="989" spans="1:31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</row>
    <row r="990" spans="1:31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</row>
    <row r="991" spans="1:31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</row>
    <row r="992" spans="1:31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</row>
    <row r="993" spans="1:31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</row>
    <row r="994" spans="1:31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</row>
    <row r="995" spans="1:31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</row>
    <row r="996" spans="1:31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</row>
    <row r="997" spans="1:31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</row>
    <row r="998" spans="1:31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</row>
  </sheetData>
  <mergeCells count="15">
    <mergeCell ref="A4:A5"/>
    <mergeCell ref="B4:B5"/>
    <mergeCell ref="E4:E5"/>
    <mergeCell ref="D23:G23"/>
    <mergeCell ref="O4:O5"/>
    <mergeCell ref="N4:N5"/>
    <mergeCell ref="M4:M5"/>
    <mergeCell ref="L4:L5"/>
    <mergeCell ref="D24:G24"/>
    <mergeCell ref="C4:D5"/>
    <mergeCell ref="K4:K5"/>
    <mergeCell ref="J4:J5"/>
    <mergeCell ref="G4:G5"/>
    <mergeCell ref="I4:I5"/>
    <mergeCell ref="H4:H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</sheetPr>
  <dimension ref="A1:AD988"/>
  <sheetViews>
    <sheetView zoomScale="60" zoomScaleNormal="60" workbookViewId="0">
      <selection activeCell="C12" sqref="C12"/>
    </sheetView>
  </sheetViews>
  <sheetFormatPr defaultColWidth="14.44140625" defaultRowHeight="15" customHeight="1" x14ac:dyDescent="0.25"/>
  <cols>
    <col min="1" max="1" width="31.77734375" customWidth="1"/>
    <col min="2" max="2" width="7.77734375" customWidth="1"/>
    <col min="3" max="4" width="15.77734375" customWidth="1"/>
    <col min="5" max="5" width="23.109375" customWidth="1"/>
    <col min="6" max="6" width="19.5546875" customWidth="1"/>
    <col min="7" max="7" width="18.77734375" customWidth="1"/>
    <col min="8" max="8" width="11.77734375" customWidth="1"/>
    <col min="9" max="9" width="21.77734375" customWidth="1"/>
    <col min="10" max="14" width="20.77734375" customWidth="1"/>
    <col min="15" max="24" width="9.109375" customWidth="1"/>
    <col min="25" max="30" width="8.77734375" customWidth="1"/>
  </cols>
  <sheetData>
    <row r="1" spans="1:30" ht="46.5" customHeight="1" x14ac:dyDescent="0.3">
      <c r="A1" s="2"/>
      <c r="B1" s="3"/>
      <c r="C1" s="3"/>
      <c r="D1" s="3"/>
      <c r="E1" s="5"/>
      <c r="F1" s="5"/>
      <c r="G1" s="5"/>
      <c r="H1" s="5"/>
      <c r="I1" s="8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6.5" customHeight="1" x14ac:dyDescent="0.3">
      <c r="A2" s="5"/>
      <c r="B2" s="7"/>
      <c r="C2" s="9"/>
      <c r="D2" s="9" t="s">
        <v>0</v>
      </c>
      <c r="E2" s="9"/>
      <c r="F2" s="9"/>
      <c r="G2" s="9"/>
      <c r="H2" s="9"/>
      <c r="I2" s="9"/>
      <c r="J2" s="12"/>
      <c r="K2" s="12"/>
      <c r="L2" s="12"/>
      <c r="M2" s="12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6.5" customHeight="1" x14ac:dyDescent="0.55000000000000004">
      <c r="A3" s="5"/>
      <c r="B3" s="3"/>
      <c r="C3" s="3"/>
      <c r="D3" s="3"/>
      <c r="E3" s="13"/>
      <c r="F3" s="13"/>
      <c r="G3" s="13"/>
      <c r="H3" s="13"/>
      <c r="I3" s="8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4.75" customHeight="1" x14ac:dyDescent="0.35">
      <c r="A4" s="169" t="s">
        <v>6</v>
      </c>
      <c r="B4" s="169" t="s">
        <v>5</v>
      </c>
      <c r="C4" s="162" t="s">
        <v>10</v>
      </c>
      <c r="D4" s="163"/>
      <c r="E4" s="169" t="s">
        <v>8</v>
      </c>
      <c r="F4" s="169" t="s">
        <v>11</v>
      </c>
      <c r="G4" s="169" t="s">
        <v>12</v>
      </c>
      <c r="H4" s="169" t="s">
        <v>14</v>
      </c>
      <c r="I4" s="168" t="s">
        <v>16</v>
      </c>
      <c r="J4" s="166" t="s">
        <v>22</v>
      </c>
      <c r="K4" s="166" t="s">
        <v>23</v>
      </c>
      <c r="L4" s="166" t="s">
        <v>24</v>
      </c>
      <c r="M4" s="166" t="s">
        <v>21</v>
      </c>
      <c r="N4" s="170" t="s">
        <v>19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4.75" customHeight="1" x14ac:dyDescent="0.35">
      <c r="A5" s="172"/>
      <c r="B5" s="172"/>
      <c r="C5" s="174"/>
      <c r="D5" s="175"/>
      <c r="E5" s="172"/>
      <c r="F5" s="172"/>
      <c r="G5" s="172"/>
      <c r="H5" s="172"/>
      <c r="I5" s="172"/>
      <c r="J5" s="172"/>
      <c r="K5" s="172"/>
      <c r="L5" s="172"/>
      <c r="M5" s="172"/>
      <c r="N5" s="173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8.5" customHeight="1" x14ac:dyDescent="0.3">
      <c r="A6" s="144" t="s">
        <v>134</v>
      </c>
      <c r="B6" s="139" t="s">
        <v>135</v>
      </c>
      <c r="C6" s="118">
        <f t="shared" ref="C6:C16" si="0">F6-1</f>
        <v>43799</v>
      </c>
      <c r="D6" s="119">
        <v>0.45833333333333331</v>
      </c>
      <c r="E6" s="117" t="s">
        <v>130</v>
      </c>
      <c r="F6" s="116">
        <v>43800</v>
      </c>
      <c r="G6" s="116">
        <f>F6+2</f>
        <v>43802</v>
      </c>
      <c r="H6" s="117" t="s">
        <v>57</v>
      </c>
      <c r="I6" s="116">
        <f>F6+7</f>
        <v>43807</v>
      </c>
      <c r="J6" s="116">
        <f t="shared" ref="J6" si="1">I6+4</f>
        <v>43811</v>
      </c>
      <c r="K6" s="116">
        <f t="shared" ref="K6" si="2">I6+5</f>
        <v>43812</v>
      </c>
      <c r="L6" s="116">
        <f t="shared" ref="L6" si="3">I6+6</f>
        <v>43813</v>
      </c>
      <c r="M6" s="116">
        <f t="shared" ref="M6" si="4">I6+7</f>
        <v>43814</v>
      </c>
      <c r="N6" s="120">
        <f t="shared" ref="N6" si="5">I6+8</f>
        <v>43815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8.5" customHeight="1" x14ac:dyDescent="0.3">
      <c r="A7" s="144" t="s">
        <v>131</v>
      </c>
      <c r="B7" s="139" t="s">
        <v>132</v>
      </c>
      <c r="C7" s="140">
        <f t="shared" si="0"/>
        <v>43806</v>
      </c>
      <c r="D7" s="141">
        <v>0.45833333333333331</v>
      </c>
      <c r="E7" s="139" t="s">
        <v>130</v>
      </c>
      <c r="F7" s="142">
        <f t="shared" ref="F7:F16" si="6">F6+7</f>
        <v>43807</v>
      </c>
      <c r="G7" s="142">
        <f>F7+2</f>
        <v>43809</v>
      </c>
      <c r="H7" s="139" t="s">
        <v>57</v>
      </c>
      <c r="I7" s="142">
        <f t="shared" ref="I7:I16" si="7">I6+7</f>
        <v>43814</v>
      </c>
      <c r="J7" s="142">
        <f>I7+4</f>
        <v>43818</v>
      </c>
      <c r="K7" s="142">
        <f>I7+5</f>
        <v>43819</v>
      </c>
      <c r="L7" s="142">
        <f>I7+6</f>
        <v>43820</v>
      </c>
      <c r="M7" s="142">
        <f>I7+7</f>
        <v>43821</v>
      </c>
      <c r="N7" s="143">
        <f>I7+8</f>
        <v>43822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8.5" customHeight="1" x14ac:dyDescent="0.3">
      <c r="A8" s="144" t="s">
        <v>129</v>
      </c>
      <c r="B8" s="139" t="s">
        <v>136</v>
      </c>
      <c r="C8" s="140">
        <f t="shared" si="0"/>
        <v>43813</v>
      </c>
      <c r="D8" s="141">
        <v>0.45833333333333331</v>
      </c>
      <c r="E8" s="139" t="s">
        <v>130</v>
      </c>
      <c r="F8" s="142">
        <f t="shared" si="6"/>
        <v>43814</v>
      </c>
      <c r="G8" s="142">
        <f>F8+2</f>
        <v>43816</v>
      </c>
      <c r="H8" s="139" t="s">
        <v>57</v>
      </c>
      <c r="I8" s="142">
        <f t="shared" si="7"/>
        <v>43821</v>
      </c>
      <c r="J8" s="142">
        <f>I8+4</f>
        <v>43825</v>
      </c>
      <c r="K8" s="142">
        <f>I8+5</f>
        <v>43826</v>
      </c>
      <c r="L8" s="142">
        <f>I8+6</f>
        <v>43827</v>
      </c>
      <c r="M8" s="142">
        <f>I8+7</f>
        <v>43828</v>
      </c>
      <c r="N8" s="143">
        <f>I8+8</f>
        <v>43829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8.5" customHeight="1" x14ac:dyDescent="0.3">
      <c r="A9" s="144" t="s">
        <v>137</v>
      </c>
      <c r="B9" s="139" t="s">
        <v>138</v>
      </c>
      <c r="C9" s="140">
        <f t="shared" si="0"/>
        <v>43820</v>
      </c>
      <c r="D9" s="141">
        <v>0.45833333333333331</v>
      </c>
      <c r="E9" s="139" t="s">
        <v>130</v>
      </c>
      <c r="F9" s="142">
        <f t="shared" si="6"/>
        <v>43821</v>
      </c>
      <c r="G9" s="142">
        <f>F9+2</f>
        <v>43823</v>
      </c>
      <c r="H9" s="139" t="s">
        <v>57</v>
      </c>
      <c r="I9" s="142">
        <f t="shared" si="7"/>
        <v>43828</v>
      </c>
      <c r="J9" s="142">
        <f>I9+4</f>
        <v>43832</v>
      </c>
      <c r="K9" s="142">
        <f>I9+5</f>
        <v>43833</v>
      </c>
      <c r="L9" s="142">
        <f>I9+6</f>
        <v>43834</v>
      </c>
      <c r="M9" s="142">
        <f>I9+7</f>
        <v>43835</v>
      </c>
      <c r="N9" s="143">
        <f>I9+8</f>
        <v>43836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8.5" customHeight="1" x14ac:dyDescent="0.3">
      <c r="A10" s="144" t="s">
        <v>129</v>
      </c>
      <c r="B10" s="139" t="s">
        <v>139</v>
      </c>
      <c r="C10" s="140">
        <f t="shared" si="0"/>
        <v>43827</v>
      </c>
      <c r="D10" s="141">
        <v>0.45833333333333331</v>
      </c>
      <c r="E10" s="139" t="s">
        <v>130</v>
      </c>
      <c r="F10" s="142">
        <f t="shared" si="6"/>
        <v>43828</v>
      </c>
      <c r="G10" s="142">
        <f t="shared" ref="G10:G12" si="8">F10+2</f>
        <v>43830</v>
      </c>
      <c r="H10" s="139" t="s">
        <v>57</v>
      </c>
      <c r="I10" s="142">
        <f t="shared" si="7"/>
        <v>43835</v>
      </c>
      <c r="J10" s="142">
        <f t="shared" ref="J10:J12" si="9">I10+4</f>
        <v>43839</v>
      </c>
      <c r="K10" s="142">
        <f t="shared" ref="K10:K12" si="10">I10+5</f>
        <v>43840</v>
      </c>
      <c r="L10" s="142">
        <f t="shared" ref="L10:L12" si="11">I10+6</f>
        <v>43841</v>
      </c>
      <c r="M10" s="142">
        <f t="shared" ref="M10:M12" si="12">I10+7</f>
        <v>43842</v>
      </c>
      <c r="N10" s="143">
        <f t="shared" ref="N10:N12" si="13">I10+8</f>
        <v>43843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8.5" customHeight="1" x14ac:dyDescent="0.3">
      <c r="A11" s="144" t="s">
        <v>129</v>
      </c>
      <c r="B11" s="139" t="s">
        <v>159</v>
      </c>
      <c r="C11" s="140">
        <f t="shared" si="0"/>
        <v>43834</v>
      </c>
      <c r="D11" s="141">
        <v>0.45833333333333331</v>
      </c>
      <c r="E11" s="139" t="s">
        <v>130</v>
      </c>
      <c r="F11" s="142">
        <f t="shared" si="6"/>
        <v>43835</v>
      </c>
      <c r="G11" s="142">
        <f t="shared" si="8"/>
        <v>43837</v>
      </c>
      <c r="H11" s="139" t="s">
        <v>57</v>
      </c>
      <c r="I11" s="142">
        <f t="shared" si="7"/>
        <v>43842</v>
      </c>
      <c r="J11" s="142">
        <f t="shared" si="9"/>
        <v>43846</v>
      </c>
      <c r="K11" s="142">
        <f t="shared" si="10"/>
        <v>43847</v>
      </c>
      <c r="L11" s="142">
        <f t="shared" si="11"/>
        <v>43848</v>
      </c>
      <c r="M11" s="142">
        <f t="shared" si="12"/>
        <v>43849</v>
      </c>
      <c r="N11" s="143">
        <f t="shared" si="13"/>
        <v>43850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8.5" customHeight="1" x14ac:dyDescent="0.3">
      <c r="A12" s="144" t="s">
        <v>133</v>
      </c>
      <c r="B12" s="139" t="s">
        <v>160</v>
      </c>
      <c r="C12" s="140">
        <f t="shared" si="0"/>
        <v>43841</v>
      </c>
      <c r="D12" s="141">
        <v>0.45833333333333331</v>
      </c>
      <c r="E12" s="139" t="s">
        <v>130</v>
      </c>
      <c r="F12" s="142">
        <f t="shared" si="6"/>
        <v>43842</v>
      </c>
      <c r="G12" s="142">
        <f t="shared" si="8"/>
        <v>43844</v>
      </c>
      <c r="H12" s="139" t="s">
        <v>57</v>
      </c>
      <c r="I12" s="142">
        <f t="shared" si="7"/>
        <v>43849</v>
      </c>
      <c r="J12" s="142">
        <f t="shared" si="9"/>
        <v>43853</v>
      </c>
      <c r="K12" s="142">
        <f t="shared" si="10"/>
        <v>43854</v>
      </c>
      <c r="L12" s="142">
        <f t="shared" si="11"/>
        <v>43855</v>
      </c>
      <c r="M12" s="142">
        <f t="shared" si="12"/>
        <v>43856</v>
      </c>
      <c r="N12" s="143">
        <f t="shared" si="13"/>
        <v>43857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8.5" customHeight="1" x14ac:dyDescent="0.3">
      <c r="A13" s="144" t="s">
        <v>134</v>
      </c>
      <c r="B13" s="139" t="s">
        <v>161</v>
      </c>
      <c r="C13" s="140">
        <f t="shared" si="0"/>
        <v>43848</v>
      </c>
      <c r="D13" s="141">
        <v>0.45833333333333331</v>
      </c>
      <c r="E13" s="139" t="s">
        <v>130</v>
      </c>
      <c r="F13" s="142">
        <f t="shared" si="6"/>
        <v>43849</v>
      </c>
      <c r="G13" s="142">
        <f>F13+2</f>
        <v>43851</v>
      </c>
      <c r="H13" s="139" t="s">
        <v>57</v>
      </c>
      <c r="I13" s="142">
        <f t="shared" si="7"/>
        <v>43856</v>
      </c>
      <c r="J13" s="142">
        <f>I13+4</f>
        <v>43860</v>
      </c>
      <c r="K13" s="142">
        <f>I13+5</f>
        <v>43861</v>
      </c>
      <c r="L13" s="142">
        <f>I13+6</f>
        <v>43862</v>
      </c>
      <c r="M13" s="142">
        <f>I13+7</f>
        <v>43863</v>
      </c>
      <c r="N13" s="143">
        <f>I13+8</f>
        <v>43864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8.5" customHeight="1" x14ac:dyDescent="0.3">
      <c r="A14" s="144" t="s">
        <v>140</v>
      </c>
      <c r="B14" s="139"/>
      <c r="C14" s="140">
        <f t="shared" si="0"/>
        <v>43855</v>
      </c>
      <c r="D14" s="141">
        <v>0.45833333333333331</v>
      </c>
      <c r="E14" s="139" t="s">
        <v>130</v>
      </c>
      <c r="F14" s="142">
        <f t="shared" si="6"/>
        <v>43856</v>
      </c>
      <c r="G14" s="142">
        <f t="shared" ref="G14:G16" si="14">F14+2</f>
        <v>43858</v>
      </c>
      <c r="H14" s="139" t="s">
        <v>57</v>
      </c>
      <c r="I14" s="142">
        <f t="shared" si="7"/>
        <v>43863</v>
      </c>
      <c r="J14" s="142">
        <f t="shared" ref="J14:J16" si="15">I14+4</f>
        <v>43867</v>
      </c>
      <c r="K14" s="142">
        <f t="shared" ref="K14:K16" si="16">I14+5</f>
        <v>43868</v>
      </c>
      <c r="L14" s="142">
        <f t="shared" ref="L14:L16" si="17">I14+6</f>
        <v>43869</v>
      </c>
      <c r="M14" s="142">
        <f t="shared" ref="M14:M16" si="18">I14+7</f>
        <v>43870</v>
      </c>
      <c r="N14" s="143">
        <f t="shared" ref="N14:N16" si="19">I14+8</f>
        <v>43871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8.5" customHeight="1" x14ac:dyDescent="0.3">
      <c r="A15" s="144" t="s">
        <v>140</v>
      </c>
      <c r="B15" s="139"/>
      <c r="C15" s="140">
        <f t="shared" si="0"/>
        <v>43862</v>
      </c>
      <c r="D15" s="141">
        <v>0.45833333333333331</v>
      </c>
      <c r="E15" s="139" t="s">
        <v>130</v>
      </c>
      <c r="F15" s="142">
        <f t="shared" si="6"/>
        <v>43863</v>
      </c>
      <c r="G15" s="142">
        <f t="shared" si="14"/>
        <v>43865</v>
      </c>
      <c r="H15" s="139" t="s">
        <v>57</v>
      </c>
      <c r="I15" s="142">
        <f t="shared" si="7"/>
        <v>43870</v>
      </c>
      <c r="J15" s="142">
        <f t="shared" si="15"/>
        <v>43874</v>
      </c>
      <c r="K15" s="142">
        <f t="shared" si="16"/>
        <v>43875</v>
      </c>
      <c r="L15" s="142">
        <f t="shared" si="17"/>
        <v>43876</v>
      </c>
      <c r="M15" s="142">
        <f t="shared" si="18"/>
        <v>43877</v>
      </c>
      <c r="N15" s="143">
        <f t="shared" si="19"/>
        <v>43878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8.5" customHeight="1" thickBot="1" x14ac:dyDescent="0.35">
      <c r="A16" s="145" t="s">
        <v>140</v>
      </c>
      <c r="B16" s="146"/>
      <c r="C16" s="147">
        <f t="shared" si="0"/>
        <v>43869</v>
      </c>
      <c r="D16" s="148">
        <v>0.45833333333333331</v>
      </c>
      <c r="E16" s="146" t="s">
        <v>130</v>
      </c>
      <c r="F16" s="149">
        <f t="shared" si="6"/>
        <v>43870</v>
      </c>
      <c r="G16" s="149">
        <f t="shared" si="14"/>
        <v>43872</v>
      </c>
      <c r="H16" s="146" t="s">
        <v>57</v>
      </c>
      <c r="I16" s="149">
        <f t="shared" si="7"/>
        <v>43877</v>
      </c>
      <c r="J16" s="149">
        <f t="shared" si="15"/>
        <v>43881</v>
      </c>
      <c r="K16" s="149">
        <f t="shared" si="16"/>
        <v>43882</v>
      </c>
      <c r="L16" s="149">
        <f t="shared" si="17"/>
        <v>43883</v>
      </c>
      <c r="M16" s="149">
        <f t="shared" si="18"/>
        <v>43884</v>
      </c>
      <c r="N16" s="150">
        <f t="shared" si="19"/>
        <v>43885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8.2" customHeight="1" x14ac:dyDescent="0.3">
      <c r="A17" s="121" t="s">
        <v>157</v>
      </c>
      <c r="B17" s="122"/>
      <c r="C17" s="123"/>
      <c r="D17" s="124"/>
      <c r="E17" s="122"/>
      <c r="F17" s="125"/>
      <c r="G17" s="125"/>
      <c r="H17" s="122"/>
      <c r="I17" s="125"/>
      <c r="J17" s="125"/>
      <c r="K17" s="125"/>
      <c r="L17" s="125"/>
      <c r="M17" s="125"/>
      <c r="N17" s="12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0.25" customHeight="1" x14ac:dyDescent="0.4">
      <c r="A18" s="41"/>
      <c r="B18" s="42"/>
      <c r="C18" s="43"/>
      <c r="D18" s="43"/>
      <c r="E18" s="44"/>
      <c r="F18" s="44"/>
      <c r="G18" s="44"/>
      <c r="H18" s="44"/>
      <c r="I18" s="60"/>
      <c r="J18" s="46"/>
      <c r="K18" s="46"/>
      <c r="L18" s="46"/>
      <c r="M18" s="46"/>
      <c r="N18" s="4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7" customHeight="1" x14ac:dyDescent="0.4">
      <c r="A19" s="49" t="s">
        <v>58</v>
      </c>
      <c r="B19" s="48"/>
      <c r="C19" s="49"/>
      <c r="D19" s="49"/>
      <c r="E19" s="49" t="s">
        <v>59</v>
      </c>
      <c r="F19" s="49"/>
      <c r="G19" s="49"/>
      <c r="H19" s="49"/>
      <c r="I19" s="61"/>
      <c r="J19" s="47"/>
      <c r="K19" s="47"/>
      <c r="L19" s="47"/>
      <c r="M19" s="47"/>
      <c r="N19" s="4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7" customHeight="1" x14ac:dyDescent="0.4">
      <c r="A20" s="51" t="s">
        <v>63</v>
      </c>
      <c r="B20" s="48"/>
      <c r="C20" s="48"/>
      <c r="D20" s="10"/>
      <c r="E20" s="51" t="s">
        <v>64</v>
      </c>
      <c r="F20" s="10"/>
      <c r="G20" s="62"/>
      <c r="H20" s="62"/>
      <c r="I20" s="63"/>
      <c r="J20" s="52"/>
      <c r="K20" s="52"/>
      <c r="L20" s="52"/>
      <c r="M20" s="52"/>
      <c r="N20" s="52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30" customHeight="1" x14ac:dyDescent="0.4">
      <c r="A21" s="49" t="s">
        <v>62</v>
      </c>
      <c r="B21" s="48"/>
      <c r="C21" s="48"/>
      <c r="D21" s="159"/>
      <c r="E21" s="160"/>
      <c r="F21" s="160"/>
      <c r="G21" s="160"/>
      <c r="H21" s="160"/>
      <c r="I21" s="161"/>
      <c r="J21" s="52"/>
      <c r="K21" s="52"/>
      <c r="L21" s="52"/>
      <c r="M21" s="52"/>
      <c r="N21" s="5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7" customHeight="1" x14ac:dyDescent="0.4">
      <c r="A22" s="51" t="s">
        <v>65</v>
      </c>
      <c r="B22" s="48"/>
      <c r="C22" s="48"/>
      <c r="D22" s="159"/>
      <c r="E22" s="160"/>
      <c r="F22" s="160"/>
      <c r="G22" s="160"/>
      <c r="H22" s="160"/>
      <c r="I22" s="161"/>
      <c r="J22" s="53"/>
      <c r="K22" s="53"/>
      <c r="L22" s="53"/>
      <c r="M22" s="53"/>
      <c r="N22" s="5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27" customHeight="1" x14ac:dyDescent="0.4">
      <c r="A23" s="54"/>
      <c r="B23" s="48"/>
      <c r="C23" s="51"/>
      <c r="D23" s="51"/>
      <c r="E23" s="51"/>
      <c r="F23" s="51"/>
      <c r="G23" s="51"/>
      <c r="H23" s="51"/>
      <c r="I23" s="6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27" customHeight="1" x14ac:dyDescent="0.4">
      <c r="A24" s="54"/>
      <c r="B24" s="48"/>
      <c r="C24" s="51"/>
      <c r="D24" s="51"/>
      <c r="E24" s="51"/>
      <c r="F24" s="51"/>
      <c r="G24" s="51"/>
      <c r="H24" s="51"/>
      <c r="I24" s="64"/>
      <c r="J24" s="54"/>
      <c r="K24" s="54"/>
      <c r="L24" s="54"/>
      <c r="M24" s="54"/>
      <c r="N24" s="5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7" customHeight="1" x14ac:dyDescent="0.4">
      <c r="A25" s="54"/>
      <c r="B25" s="48"/>
      <c r="C25" s="49"/>
      <c r="D25" s="49"/>
      <c r="E25" s="49"/>
      <c r="F25" s="49"/>
      <c r="G25" s="49"/>
      <c r="H25" s="49"/>
      <c r="I25" s="61"/>
      <c r="J25" s="54"/>
      <c r="K25" s="54"/>
      <c r="L25" s="54"/>
      <c r="M25" s="54"/>
      <c r="N25" s="5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7" customHeight="1" x14ac:dyDescent="0.4">
      <c r="A26" s="54"/>
      <c r="B26" s="48"/>
      <c r="C26" s="56"/>
      <c r="D26" s="56"/>
      <c r="E26" s="56"/>
      <c r="F26" s="56"/>
      <c r="G26" s="56"/>
      <c r="H26" s="56"/>
      <c r="I26" s="65"/>
      <c r="J26" s="54"/>
      <c r="K26" s="54"/>
      <c r="L26" s="54"/>
      <c r="M26" s="54"/>
      <c r="N26" s="5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7" customHeight="1" x14ac:dyDescent="0.4">
      <c r="A27" s="51"/>
      <c r="B27" s="48"/>
      <c r="C27" s="49"/>
      <c r="D27" s="49"/>
      <c r="E27" s="49"/>
      <c r="F27" s="49"/>
      <c r="G27" s="49"/>
      <c r="H27" s="49"/>
      <c r="I27" s="61"/>
      <c r="J27" s="54"/>
      <c r="K27" s="54"/>
      <c r="L27" s="54"/>
      <c r="M27" s="54"/>
      <c r="N27" s="5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7" customHeight="1" x14ac:dyDescent="0.4">
      <c r="A28" s="54"/>
      <c r="B28" s="48"/>
      <c r="C28" s="56"/>
      <c r="D28" s="56"/>
      <c r="E28" s="56"/>
      <c r="F28" s="56"/>
      <c r="G28" s="56"/>
      <c r="H28" s="56"/>
      <c r="I28" s="65"/>
      <c r="J28" s="54"/>
      <c r="K28" s="54"/>
      <c r="L28" s="54"/>
      <c r="M28" s="54"/>
      <c r="N28" s="5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 customHeight="1" x14ac:dyDescent="0.3">
      <c r="A29" s="58"/>
      <c r="B29" s="48"/>
      <c r="C29" s="58"/>
      <c r="D29" s="58"/>
      <c r="E29" s="58"/>
      <c r="F29" s="58"/>
      <c r="G29" s="58"/>
      <c r="H29" s="58"/>
      <c r="I29" s="66"/>
      <c r="J29" s="58"/>
      <c r="K29" s="58"/>
      <c r="L29" s="58"/>
      <c r="M29" s="58"/>
      <c r="N29" s="5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 customHeight="1" x14ac:dyDescent="0.3">
      <c r="A30" s="7"/>
      <c r="B30" s="7"/>
      <c r="C30" s="7"/>
      <c r="D30" s="7"/>
      <c r="E30" s="7"/>
      <c r="F30" s="7"/>
      <c r="G30" s="7"/>
      <c r="H30" s="7"/>
      <c r="I30" s="6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 customHeight="1" x14ac:dyDescent="0.3">
      <c r="A31" s="7"/>
      <c r="B31" s="7"/>
      <c r="C31" s="7"/>
      <c r="D31" s="7"/>
      <c r="E31" s="7"/>
      <c r="F31" s="7"/>
      <c r="G31" s="7"/>
      <c r="H31" s="7"/>
      <c r="I31" s="6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 customHeight="1" x14ac:dyDescent="0.3">
      <c r="A32" s="7"/>
      <c r="B32" s="7"/>
      <c r="C32" s="7"/>
      <c r="D32" s="7"/>
      <c r="E32" s="7"/>
      <c r="F32" s="7"/>
      <c r="G32" s="7"/>
      <c r="H32" s="7"/>
      <c r="I32" s="6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 customHeight="1" x14ac:dyDescent="0.3">
      <c r="A33" s="7"/>
      <c r="B33" s="7"/>
      <c r="C33" s="7"/>
      <c r="D33" s="7"/>
      <c r="E33" s="7"/>
      <c r="F33" s="7"/>
      <c r="G33" s="7"/>
      <c r="H33" s="7"/>
      <c r="I33" s="6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 customHeight="1" x14ac:dyDescent="0.3">
      <c r="A34" s="7"/>
      <c r="B34" s="7"/>
      <c r="C34" s="7"/>
      <c r="D34" s="7"/>
      <c r="E34" s="7"/>
      <c r="F34" s="7"/>
      <c r="G34" s="7"/>
      <c r="H34" s="7"/>
      <c r="I34" s="6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 customHeight="1" x14ac:dyDescent="0.3">
      <c r="A35" s="7"/>
      <c r="B35" s="7"/>
      <c r="C35" s="7"/>
      <c r="D35" s="7"/>
      <c r="E35" s="7"/>
      <c r="F35" s="7"/>
      <c r="G35" s="7"/>
      <c r="H35" s="7"/>
      <c r="I35" s="6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3">
      <c r="A36" s="7"/>
      <c r="B36" s="7"/>
      <c r="C36" s="7"/>
      <c r="D36" s="7"/>
      <c r="E36" s="7"/>
      <c r="F36" s="7"/>
      <c r="G36" s="7"/>
      <c r="H36" s="7"/>
      <c r="I36" s="6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 customHeight="1" x14ac:dyDescent="0.3">
      <c r="A37" s="7"/>
      <c r="B37" s="7"/>
      <c r="C37" s="7"/>
      <c r="D37" s="7"/>
      <c r="E37" s="7"/>
      <c r="F37" s="7"/>
      <c r="G37" s="7"/>
      <c r="H37" s="7"/>
      <c r="I37" s="6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 customHeight="1" x14ac:dyDescent="0.3">
      <c r="A38" s="7"/>
      <c r="B38" s="7"/>
      <c r="C38" s="7"/>
      <c r="D38" s="7"/>
      <c r="E38" s="7"/>
      <c r="F38" s="7"/>
      <c r="G38" s="7"/>
      <c r="H38" s="7"/>
      <c r="I38" s="6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 customHeight="1" x14ac:dyDescent="0.3">
      <c r="A39" s="7"/>
      <c r="B39" s="7"/>
      <c r="C39" s="7"/>
      <c r="D39" s="7"/>
      <c r="E39" s="7"/>
      <c r="F39" s="7"/>
      <c r="G39" s="7"/>
      <c r="H39" s="7"/>
      <c r="I39" s="6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 customHeight="1" x14ac:dyDescent="0.3">
      <c r="A40" s="7"/>
      <c r="B40" s="7"/>
      <c r="C40" s="7"/>
      <c r="D40" s="7"/>
      <c r="E40" s="7"/>
      <c r="F40" s="7"/>
      <c r="G40" s="7"/>
      <c r="H40" s="7"/>
      <c r="I40" s="6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 customHeight="1" x14ac:dyDescent="0.3">
      <c r="A41" s="7"/>
      <c r="B41" s="7"/>
      <c r="C41" s="7"/>
      <c r="D41" s="7"/>
      <c r="E41" s="7"/>
      <c r="F41" s="7"/>
      <c r="G41" s="7"/>
      <c r="H41" s="7"/>
      <c r="I41" s="6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 customHeight="1" x14ac:dyDescent="0.3">
      <c r="A42" s="7"/>
      <c r="B42" s="7"/>
      <c r="C42" s="7"/>
      <c r="D42" s="7"/>
      <c r="E42" s="7"/>
      <c r="F42" s="7"/>
      <c r="G42" s="7"/>
      <c r="H42" s="7"/>
      <c r="I42" s="6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21" customHeight="1" x14ac:dyDescent="0.3">
      <c r="A43" s="59"/>
      <c r="B43" s="7"/>
      <c r="C43" s="7"/>
      <c r="D43" s="7"/>
      <c r="E43" s="7"/>
      <c r="F43" s="7"/>
      <c r="G43" s="7"/>
      <c r="H43" s="7"/>
      <c r="I43" s="6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 customHeight="1" x14ac:dyDescent="0.3">
      <c r="A44" s="7"/>
      <c r="B44" s="7"/>
      <c r="C44" s="7"/>
      <c r="D44" s="7"/>
      <c r="E44" s="7"/>
      <c r="F44" s="7"/>
      <c r="G44" s="7"/>
      <c r="H44" s="7"/>
      <c r="I44" s="6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 customHeight="1" x14ac:dyDescent="0.3">
      <c r="A45" s="7"/>
      <c r="B45" s="7"/>
      <c r="C45" s="7"/>
      <c r="D45" s="7"/>
      <c r="E45" s="7"/>
      <c r="F45" s="7"/>
      <c r="G45" s="7"/>
      <c r="H45" s="7"/>
      <c r="I45" s="6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 customHeight="1" x14ac:dyDescent="0.3">
      <c r="A46" s="7"/>
      <c r="B46" s="7"/>
      <c r="C46" s="7"/>
      <c r="D46" s="7"/>
      <c r="E46" s="7"/>
      <c r="F46" s="7"/>
      <c r="G46" s="7"/>
      <c r="H46" s="7"/>
      <c r="I46" s="6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 customHeight="1" x14ac:dyDescent="0.3">
      <c r="A47" s="7"/>
      <c r="B47" s="7"/>
      <c r="C47" s="7"/>
      <c r="D47" s="7"/>
      <c r="E47" s="7"/>
      <c r="F47" s="7"/>
      <c r="G47" s="7"/>
      <c r="H47" s="7"/>
      <c r="I47" s="6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 customHeight="1" x14ac:dyDescent="0.3">
      <c r="A48" s="7"/>
      <c r="B48" s="7"/>
      <c r="C48" s="7"/>
      <c r="D48" s="7"/>
      <c r="E48" s="7"/>
      <c r="F48" s="7"/>
      <c r="G48" s="7"/>
      <c r="H48" s="7"/>
      <c r="I48" s="6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 customHeight="1" x14ac:dyDescent="0.3">
      <c r="A49" s="7"/>
      <c r="B49" s="7"/>
      <c r="C49" s="7"/>
      <c r="D49" s="7"/>
      <c r="E49" s="7"/>
      <c r="F49" s="7"/>
      <c r="G49" s="7"/>
      <c r="H49" s="7"/>
      <c r="I49" s="6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 customHeight="1" x14ac:dyDescent="0.3">
      <c r="A50" s="7"/>
      <c r="B50" s="7"/>
      <c r="C50" s="7"/>
      <c r="D50" s="7"/>
      <c r="E50" s="7"/>
      <c r="F50" s="7"/>
      <c r="G50" s="7"/>
      <c r="H50" s="7"/>
      <c r="I50" s="6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 customHeight="1" x14ac:dyDescent="0.3">
      <c r="A51" s="7"/>
      <c r="B51" s="7"/>
      <c r="C51" s="7"/>
      <c r="D51" s="7"/>
      <c r="E51" s="7"/>
      <c r="F51" s="7"/>
      <c r="G51" s="7"/>
      <c r="H51" s="7"/>
      <c r="I51" s="6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 customHeight="1" x14ac:dyDescent="0.3">
      <c r="A52" s="7"/>
      <c r="B52" s="7"/>
      <c r="C52" s="7"/>
      <c r="D52" s="7"/>
      <c r="E52" s="7"/>
      <c r="F52" s="7"/>
      <c r="G52" s="7"/>
      <c r="H52" s="7"/>
      <c r="I52" s="6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 customHeight="1" x14ac:dyDescent="0.3">
      <c r="A53" s="7"/>
      <c r="B53" s="7"/>
      <c r="C53" s="7"/>
      <c r="D53" s="7"/>
      <c r="E53" s="7"/>
      <c r="F53" s="7"/>
      <c r="G53" s="7"/>
      <c r="H53" s="7"/>
      <c r="I53" s="6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 customHeight="1" x14ac:dyDescent="0.3">
      <c r="A54" s="7"/>
      <c r="B54" s="7"/>
      <c r="C54" s="7"/>
      <c r="D54" s="7"/>
      <c r="E54" s="7"/>
      <c r="F54" s="7"/>
      <c r="G54" s="7"/>
      <c r="H54" s="7"/>
      <c r="I54" s="6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 customHeight="1" x14ac:dyDescent="0.3">
      <c r="A55" s="7"/>
      <c r="B55" s="7"/>
      <c r="C55" s="7"/>
      <c r="D55" s="7"/>
      <c r="E55" s="7"/>
      <c r="F55" s="7"/>
      <c r="G55" s="7"/>
      <c r="H55" s="7"/>
      <c r="I55" s="6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 customHeight="1" x14ac:dyDescent="0.3">
      <c r="A56" s="7"/>
      <c r="B56" s="7"/>
      <c r="C56" s="7"/>
      <c r="D56" s="7"/>
      <c r="E56" s="7"/>
      <c r="F56" s="7"/>
      <c r="G56" s="7"/>
      <c r="H56" s="7"/>
      <c r="I56" s="6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 customHeight="1" x14ac:dyDescent="0.3">
      <c r="A57" s="7"/>
      <c r="B57" s="7"/>
      <c r="C57" s="7"/>
      <c r="D57" s="7"/>
      <c r="E57" s="7"/>
      <c r="F57" s="7"/>
      <c r="G57" s="7"/>
      <c r="H57" s="7"/>
      <c r="I57" s="6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 customHeight="1" x14ac:dyDescent="0.3">
      <c r="A58" s="7"/>
      <c r="B58" s="7"/>
      <c r="C58" s="7"/>
      <c r="D58" s="7"/>
      <c r="E58" s="7"/>
      <c r="F58" s="7"/>
      <c r="G58" s="7"/>
      <c r="H58" s="7"/>
      <c r="I58" s="6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 customHeight="1" x14ac:dyDescent="0.3">
      <c r="A59" s="7"/>
      <c r="B59" s="7"/>
      <c r="C59" s="7"/>
      <c r="D59" s="7"/>
      <c r="E59" s="7"/>
      <c r="F59" s="7"/>
      <c r="G59" s="7"/>
      <c r="H59" s="7"/>
      <c r="I59" s="66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 customHeight="1" x14ac:dyDescent="0.3">
      <c r="A60" s="7"/>
      <c r="B60" s="7"/>
      <c r="C60" s="7"/>
      <c r="D60" s="7"/>
      <c r="E60" s="7"/>
      <c r="F60" s="7"/>
      <c r="G60" s="7"/>
      <c r="H60" s="7"/>
      <c r="I60" s="6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 customHeight="1" x14ac:dyDescent="0.3">
      <c r="A61" s="7"/>
      <c r="B61" s="7"/>
      <c r="C61" s="7"/>
      <c r="D61" s="7"/>
      <c r="E61" s="7"/>
      <c r="F61" s="7"/>
      <c r="G61" s="7"/>
      <c r="H61" s="7"/>
      <c r="I61" s="66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 customHeight="1" x14ac:dyDescent="0.3">
      <c r="A62" s="7"/>
      <c r="B62" s="7"/>
      <c r="C62" s="7"/>
      <c r="D62" s="7"/>
      <c r="E62" s="7"/>
      <c r="F62" s="7"/>
      <c r="G62" s="7"/>
      <c r="H62" s="7"/>
      <c r="I62" s="6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 customHeight="1" x14ac:dyDescent="0.3">
      <c r="A63" s="7"/>
      <c r="B63" s="7"/>
      <c r="C63" s="7"/>
      <c r="D63" s="7"/>
      <c r="E63" s="7"/>
      <c r="F63" s="7"/>
      <c r="G63" s="7"/>
      <c r="H63" s="7"/>
      <c r="I63" s="6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 customHeight="1" x14ac:dyDescent="0.3">
      <c r="A64" s="7"/>
      <c r="B64" s="7"/>
      <c r="C64" s="7"/>
      <c r="D64" s="7"/>
      <c r="E64" s="7"/>
      <c r="F64" s="7"/>
      <c r="G64" s="7"/>
      <c r="H64" s="7"/>
      <c r="I64" s="6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 customHeight="1" x14ac:dyDescent="0.3">
      <c r="A65" s="7"/>
      <c r="B65" s="7"/>
      <c r="C65" s="7"/>
      <c r="D65" s="7"/>
      <c r="E65" s="7"/>
      <c r="F65" s="7"/>
      <c r="G65" s="7"/>
      <c r="H65" s="7"/>
      <c r="I65" s="66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 customHeight="1" x14ac:dyDescent="0.3">
      <c r="A66" s="7"/>
      <c r="B66" s="7"/>
      <c r="C66" s="7"/>
      <c r="D66" s="7"/>
      <c r="E66" s="7"/>
      <c r="F66" s="7"/>
      <c r="G66" s="7"/>
      <c r="H66" s="7"/>
      <c r="I66" s="6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 x14ac:dyDescent="0.3">
      <c r="A67" s="7"/>
      <c r="B67" s="7"/>
      <c r="C67" s="7"/>
      <c r="D67" s="7"/>
      <c r="E67" s="7"/>
      <c r="F67" s="7"/>
      <c r="G67" s="7"/>
      <c r="H67" s="7"/>
      <c r="I67" s="66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 customHeight="1" x14ac:dyDescent="0.3">
      <c r="A68" s="7"/>
      <c r="B68" s="7"/>
      <c r="C68" s="7"/>
      <c r="D68" s="7"/>
      <c r="E68" s="7"/>
      <c r="F68" s="7"/>
      <c r="G68" s="7"/>
      <c r="H68" s="7"/>
      <c r="I68" s="6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 customHeight="1" x14ac:dyDescent="0.3">
      <c r="A69" s="7"/>
      <c r="B69" s="7"/>
      <c r="C69" s="7"/>
      <c r="D69" s="7"/>
      <c r="E69" s="7"/>
      <c r="F69" s="7"/>
      <c r="G69" s="7"/>
      <c r="H69" s="7"/>
      <c r="I69" s="6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 customHeight="1" x14ac:dyDescent="0.3">
      <c r="A70" s="7"/>
      <c r="B70" s="7"/>
      <c r="C70" s="7"/>
      <c r="D70" s="7"/>
      <c r="E70" s="7"/>
      <c r="F70" s="7"/>
      <c r="G70" s="7"/>
      <c r="H70" s="7"/>
      <c r="I70" s="66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 customHeight="1" x14ac:dyDescent="0.3">
      <c r="A71" s="7"/>
      <c r="B71" s="7"/>
      <c r="C71" s="7"/>
      <c r="D71" s="7"/>
      <c r="E71" s="7"/>
      <c r="F71" s="7"/>
      <c r="G71" s="7"/>
      <c r="H71" s="7"/>
      <c r="I71" s="6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 customHeight="1" x14ac:dyDescent="0.3">
      <c r="A72" s="7"/>
      <c r="B72" s="7"/>
      <c r="C72" s="7"/>
      <c r="D72" s="7"/>
      <c r="E72" s="7"/>
      <c r="F72" s="7"/>
      <c r="G72" s="7"/>
      <c r="H72" s="7"/>
      <c r="I72" s="6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 customHeight="1" x14ac:dyDescent="0.3">
      <c r="A73" s="7"/>
      <c r="B73" s="7"/>
      <c r="C73" s="7"/>
      <c r="D73" s="7"/>
      <c r="E73" s="7"/>
      <c r="F73" s="7"/>
      <c r="G73" s="7"/>
      <c r="H73" s="7"/>
      <c r="I73" s="6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 customHeight="1" x14ac:dyDescent="0.3">
      <c r="A74" s="7"/>
      <c r="B74" s="7"/>
      <c r="C74" s="7"/>
      <c r="D74" s="7"/>
      <c r="E74" s="7"/>
      <c r="F74" s="7"/>
      <c r="G74" s="7"/>
      <c r="H74" s="7"/>
      <c r="I74" s="6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 customHeight="1" x14ac:dyDescent="0.3">
      <c r="A75" s="7"/>
      <c r="B75" s="7"/>
      <c r="C75" s="7"/>
      <c r="D75" s="7"/>
      <c r="E75" s="7"/>
      <c r="F75" s="7"/>
      <c r="G75" s="7"/>
      <c r="H75" s="7"/>
      <c r="I75" s="6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 customHeight="1" x14ac:dyDescent="0.3">
      <c r="A76" s="7"/>
      <c r="B76" s="7"/>
      <c r="C76" s="7"/>
      <c r="D76" s="7"/>
      <c r="E76" s="7"/>
      <c r="F76" s="7"/>
      <c r="G76" s="7"/>
      <c r="H76" s="7"/>
      <c r="I76" s="6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 customHeight="1" x14ac:dyDescent="0.3">
      <c r="A77" s="7"/>
      <c r="B77" s="7"/>
      <c r="C77" s="7"/>
      <c r="D77" s="7"/>
      <c r="E77" s="7"/>
      <c r="F77" s="7"/>
      <c r="G77" s="7"/>
      <c r="H77" s="7"/>
      <c r="I77" s="6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 customHeight="1" x14ac:dyDescent="0.3">
      <c r="A78" s="7"/>
      <c r="B78" s="7"/>
      <c r="C78" s="7"/>
      <c r="D78" s="7"/>
      <c r="E78" s="7"/>
      <c r="F78" s="7"/>
      <c r="G78" s="7"/>
      <c r="H78" s="7"/>
      <c r="I78" s="6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 customHeight="1" x14ac:dyDescent="0.3">
      <c r="A79" s="7"/>
      <c r="B79" s="7"/>
      <c r="C79" s="7"/>
      <c r="D79" s="7"/>
      <c r="E79" s="7"/>
      <c r="F79" s="7"/>
      <c r="G79" s="7"/>
      <c r="H79" s="7"/>
      <c r="I79" s="6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 customHeight="1" x14ac:dyDescent="0.3">
      <c r="A80" s="7"/>
      <c r="B80" s="7"/>
      <c r="C80" s="7"/>
      <c r="D80" s="7"/>
      <c r="E80" s="7"/>
      <c r="F80" s="7"/>
      <c r="G80" s="7"/>
      <c r="H80" s="7"/>
      <c r="I80" s="6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 customHeight="1" x14ac:dyDescent="0.3">
      <c r="A81" s="7"/>
      <c r="B81" s="7"/>
      <c r="C81" s="7"/>
      <c r="D81" s="7"/>
      <c r="E81" s="7"/>
      <c r="F81" s="7"/>
      <c r="G81" s="7"/>
      <c r="H81" s="7"/>
      <c r="I81" s="6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 customHeight="1" x14ac:dyDescent="0.3">
      <c r="A82" s="7"/>
      <c r="B82" s="7"/>
      <c r="C82" s="7"/>
      <c r="D82" s="7"/>
      <c r="E82" s="7"/>
      <c r="F82" s="7"/>
      <c r="G82" s="7"/>
      <c r="H82" s="7"/>
      <c r="I82" s="6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 customHeight="1" x14ac:dyDescent="0.3">
      <c r="A83" s="7"/>
      <c r="B83" s="7"/>
      <c r="C83" s="7"/>
      <c r="D83" s="7"/>
      <c r="E83" s="7"/>
      <c r="F83" s="7"/>
      <c r="G83" s="7"/>
      <c r="H83" s="7"/>
      <c r="I83" s="6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 customHeight="1" x14ac:dyDescent="0.3">
      <c r="A84" s="7"/>
      <c r="B84" s="7"/>
      <c r="C84" s="7"/>
      <c r="D84" s="7"/>
      <c r="E84" s="7"/>
      <c r="F84" s="7"/>
      <c r="G84" s="7"/>
      <c r="H84" s="7"/>
      <c r="I84" s="6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 customHeight="1" x14ac:dyDescent="0.3">
      <c r="A85" s="7"/>
      <c r="B85" s="7"/>
      <c r="C85" s="7"/>
      <c r="D85" s="7"/>
      <c r="E85" s="7"/>
      <c r="F85" s="7"/>
      <c r="G85" s="7"/>
      <c r="H85" s="7"/>
      <c r="I85" s="66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 customHeight="1" x14ac:dyDescent="0.3">
      <c r="A86" s="7"/>
      <c r="B86" s="7"/>
      <c r="C86" s="7"/>
      <c r="D86" s="7"/>
      <c r="E86" s="7"/>
      <c r="F86" s="7"/>
      <c r="G86" s="7"/>
      <c r="H86" s="7"/>
      <c r="I86" s="6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 customHeight="1" x14ac:dyDescent="0.3">
      <c r="A87" s="7"/>
      <c r="B87" s="7"/>
      <c r="C87" s="7"/>
      <c r="D87" s="7"/>
      <c r="E87" s="7"/>
      <c r="F87" s="7"/>
      <c r="G87" s="7"/>
      <c r="H87" s="7"/>
      <c r="I87" s="6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 customHeight="1" x14ac:dyDescent="0.3">
      <c r="A88" s="7"/>
      <c r="B88" s="7"/>
      <c r="C88" s="7"/>
      <c r="D88" s="7"/>
      <c r="E88" s="7"/>
      <c r="F88" s="7"/>
      <c r="G88" s="7"/>
      <c r="H88" s="7"/>
      <c r="I88" s="6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 customHeight="1" x14ac:dyDescent="0.3">
      <c r="A89" s="7"/>
      <c r="B89" s="7"/>
      <c r="C89" s="7"/>
      <c r="D89" s="7"/>
      <c r="E89" s="7"/>
      <c r="F89" s="7"/>
      <c r="G89" s="7"/>
      <c r="H89" s="7"/>
      <c r="I89" s="6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 customHeight="1" x14ac:dyDescent="0.3">
      <c r="A90" s="7"/>
      <c r="B90" s="7"/>
      <c r="C90" s="7"/>
      <c r="D90" s="7"/>
      <c r="E90" s="7"/>
      <c r="F90" s="7"/>
      <c r="G90" s="7"/>
      <c r="H90" s="7"/>
      <c r="I90" s="6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 customHeight="1" x14ac:dyDescent="0.3">
      <c r="A91" s="7"/>
      <c r="B91" s="7"/>
      <c r="C91" s="7"/>
      <c r="D91" s="7"/>
      <c r="E91" s="7"/>
      <c r="F91" s="7"/>
      <c r="G91" s="7"/>
      <c r="H91" s="7"/>
      <c r="I91" s="6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 customHeight="1" x14ac:dyDescent="0.3">
      <c r="A92" s="7"/>
      <c r="B92" s="7"/>
      <c r="C92" s="7"/>
      <c r="D92" s="7"/>
      <c r="E92" s="7"/>
      <c r="F92" s="7"/>
      <c r="G92" s="7"/>
      <c r="H92" s="7"/>
      <c r="I92" s="6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 customHeight="1" x14ac:dyDescent="0.3">
      <c r="A93" s="7"/>
      <c r="B93" s="7"/>
      <c r="C93" s="7"/>
      <c r="D93" s="7"/>
      <c r="E93" s="7"/>
      <c r="F93" s="7"/>
      <c r="G93" s="7"/>
      <c r="H93" s="7"/>
      <c r="I93" s="6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 customHeight="1" x14ac:dyDescent="0.3">
      <c r="A94" s="7"/>
      <c r="B94" s="7"/>
      <c r="C94" s="7"/>
      <c r="D94" s="7"/>
      <c r="E94" s="7"/>
      <c r="F94" s="7"/>
      <c r="G94" s="7"/>
      <c r="H94" s="7"/>
      <c r="I94" s="6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 customHeight="1" x14ac:dyDescent="0.3">
      <c r="A95" s="7"/>
      <c r="B95" s="7"/>
      <c r="C95" s="7"/>
      <c r="D95" s="7"/>
      <c r="E95" s="7"/>
      <c r="F95" s="7"/>
      <c r="G95" s="7"/>
      <c r="H95" s="7"/>
      <c r="I95" s="6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 customHeight="1" x14ac:dyDescent="0.3">
      <c r="A96" s="7"/>
      <c r="B96" s="7"/>
      <c r="C96" s="7"/>
      <c r="D96" s="7"/>
      <c r="E96" s="7"/>
      <c r="F96" s="7"/>
      <c r="G96" s="7"/>
      <c r="H96" s="7"/>
      <c r="I96" s="6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 customHeight="1" x14ac:dyDescent="0.3">
      <c r="A97" s="7"/>
      <c r="B97" s="7"/>
      <c r="C97" s="7"/>
      <c r="D97" s="7"/>
      <c r="E97" s="7"/>
      <c r="F97" s="7"/>
      <c r="G97" s="7"/>
      <c r="H97" s="7"/>
      <c r="I97" s="6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 customHeight="1" x14ac:dyDescent="0.3">
      <c r="A98" s="7"/>
      <c r="B98" s="7"/>
      <c r="C98" s="7"/>
      <c r="D98" s="7"/>
      <c r="E98" s="7"/>
      <c r="F98" s="7"/>
      <c r="G98" s="7"/>
      <c r="H98" s="7"/>
      <c r="I98" s="6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 customHeight="1" x14ac:dyDescent="0.3">
      <c r="A99" s="7"/>
      <c r="B99" s="7"/>
      <c r="C99" s="7"/>
      <c r="D99" s="7"/>
      <c r="E99" s="7"/>
      <c r="F99" s="7"/>
      <c r="G99" s="7"/>
      <c r="H99" s="7"/>
      <c r="I99" s="6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6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6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6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6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6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6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6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6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6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6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6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6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6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6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6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6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6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6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6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6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6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6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6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6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6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6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6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6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6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6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6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6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6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6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6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6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6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6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6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6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6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6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6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6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6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6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6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6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6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6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6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6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6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6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6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6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6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6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6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6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6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6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6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6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6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6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6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6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6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6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6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66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66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6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66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6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6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66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66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6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66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66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66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6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6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66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66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66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66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66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66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66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66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66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66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66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66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66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66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6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6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66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66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66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6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6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66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66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66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66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66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66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66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66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66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66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66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66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66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6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6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6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66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67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67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67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67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67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67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67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67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67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67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67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67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67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67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67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67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67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67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67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67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67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67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67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67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67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67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67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67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67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67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67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67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67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67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67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67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67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67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67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67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67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67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67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67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67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67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67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67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67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67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67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67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67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67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67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67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67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67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67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30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67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67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67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67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67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67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67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67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67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67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67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67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67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67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67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67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67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1:30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67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67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67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67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67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67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67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67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67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67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67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67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67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30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67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67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30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67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67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1:30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67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67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30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67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67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1:30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67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67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67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67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67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67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67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67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30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67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30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67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30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67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1:30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67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30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67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1:30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67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1:30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67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1:30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67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67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67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67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67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67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67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67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67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67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67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67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67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67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67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67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67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67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67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67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67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67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67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67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67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67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67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67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67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67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67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67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67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1:30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67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67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67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67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67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67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67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67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67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67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67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67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67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67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67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67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67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67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67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67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67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67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1:30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67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67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1:30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67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1:30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67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1:30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67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1:30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67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1:30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67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30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67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1:30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67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1:30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67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30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67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1:30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67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30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67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67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30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67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30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67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30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67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1:30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67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30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67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1:30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67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30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67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1:30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67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1:30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67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30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67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30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67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67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67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1:30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67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67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1:30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67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1:30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67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1:30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67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30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67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30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67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1:30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67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1:30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67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30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67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1:30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67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1:30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67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1:30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67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30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67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1:30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67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1:30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67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1:30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67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1:30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67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1:30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67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30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67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67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:30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67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67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67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:30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67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:30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67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30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67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30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67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1:30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67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:30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67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1:30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67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 spans="1:30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67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1:30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67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:30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67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1:30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67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1:30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67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1:30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67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:30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67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:30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67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1:30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67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:30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67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 spans="1:30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67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1:30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67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1:30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67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:30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67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1:30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67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:30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67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:30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67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1:30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67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1:30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67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:30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67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1:30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67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1:30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67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:30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67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1:30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67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1:30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67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1:30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67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1:30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67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1:30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67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1:30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67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:30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67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:30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67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1:30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67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1:30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67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:30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67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1:30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67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1:30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67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1:30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67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1:30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67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1:30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67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30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67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:30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67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:30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67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1:30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67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:30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67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:30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67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:30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67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1:30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67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1:30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67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1:30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67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 spans="1:30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67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1:30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67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1:30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67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1:30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67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1:30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67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1:30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67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:30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67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1:30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67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:30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67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1:30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67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1:30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67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1:30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67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1:30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67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1:30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67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1:30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67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1:30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67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1:30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67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1:30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67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:30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67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1:30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67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1:30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67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 spans="1:30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67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1:30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67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30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67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1:30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67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:30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67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1:30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67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1:30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67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:30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67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30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67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1:30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67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 spans="1:30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67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 spans="1:30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67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1:30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67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 spans="1:30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67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 spans="1:30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67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1:30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67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 spans="1:30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67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1:30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67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 spans="1:30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67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1:30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67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 spans="1:30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67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1:30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67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1:30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67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 spans="1:30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67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 spans="1:30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67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 spans="1:30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67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1:30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67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 spans="1:30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67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 spans="1:30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67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 spans="1:30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67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 spans="1:30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67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 spans="1:30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67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 spans="1:30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67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 spans="1:30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67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 spans="1:30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67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 spans="1:30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67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 spans="1:30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67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 spans="1:30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67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 spans="1:30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67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 spans="1:30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67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1:30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67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1:30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67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1:30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67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:30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67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 spans="1:30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67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 spans="1:30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67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1:30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67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1:30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67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566" spans="1:30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67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</row>
    <row r="567" spans="1:30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67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 spans="1:30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67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</row>
    <row r="569" spans="1:30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67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</row>
    <row r="570" spans="1:30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67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</row>
    <row r="571" spans="1:30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67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 spans="1:30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67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 spans="1:30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67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</row>
    <row r="574" spans="1:30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67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 spans="1:30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67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1:30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67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</row>
    <row r="577" spans="1:30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67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</row>
    <row r="578" spans="1:30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67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</row>
    <row r="579" spans="1:30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67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 spans="1:30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67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 spans="1:30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67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</row>
    <row r="582" spans="1:30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67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</row>
    <row r="583" spans="1:30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67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 spans="1:30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67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</row>
    <row r="585" spans="1:30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67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</row>
    <row r="586" spans="1:30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67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</row>
    <row r="587" spans="1:30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67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 spans="1:30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67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 spans="1:30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67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 spans="1:30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67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</row>
    <row r="591" spans="1:30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67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 spans="1:30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67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</row>
    <row r="593" spans="1:30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67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</row>
    <row r="594" spans="1:30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67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</row>
    <row r="595" spans="1:30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67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 spans="1:30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67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 spans="1:30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67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</row>
    <row r="598" spans="1:30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67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</row>
    <row r="599" spans="1:30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67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 spans="1:30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67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</row>
    <row r="601" spans="1:30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67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 spans="1:30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67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</row>
    <row r="603" spans="1:30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67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1:30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67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</row>
    <row r="605" spans="1:30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67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</row>
    <row r="606" spans="1:30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67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 spans="1:30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67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 spans="1:30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67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</row>
    <row r="609" spans="1:30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67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</row>
    <row r="610" spans="1:30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67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</row>
    <row r="611" spans="1:30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67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 spans="1:30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67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</row>
    <row r="613" spans="1:30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67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</row>
    <row r="614" spans="1:30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67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</row>
    <row r="615" spans="1:30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67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 spans="1:30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67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</row>
    <row r="617" spans="1:30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67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</row>
    <row r="618" spans="1:30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67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</row>
    <row r="619" spans="1:30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67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 spans="1:30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67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</row>
    <row r="621" spans="1:30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67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</row>
    <row r="622" spans="1:30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67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</row>
    <row r="623" spans="1:30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67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 spans="1:30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67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 spans="1:30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67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</row>
    <row r="626" spans="1:30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67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 spans="1:30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67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 spans="1:30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67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30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67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 spans="1:30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67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</row>
    <row r="631" spans="1:30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67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</row>
    <row r="632" spans="1:30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67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</row>
    <row r="633" spans="1:30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67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</row>
    <row r="634" spans="1:30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67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</row>
    <row r="635" spans="1:30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67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</row>
    <row r="636" spans="1:30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67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</row>
    <row r="637" spans="1:30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67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 spans="1:30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67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</row>
    <row r="639" spans="1:30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67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 spans="1:30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67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</row>
    <row r="641" spans="1:30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67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</row>
    <row r="642" spans="1:30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67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</row>
    <row r="643" spans="1:30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67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</row>
    <row r="644" spans="1:30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67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</row>
    <row r="645" spans="1:30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67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 spans="1:30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67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</row>
    <row r="647" spans="1:30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67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 spans="1:30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67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 spans="1:30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67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</row>
    <row r="650" spans="1:30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67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</row>
    <row r="651" spans="1:30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67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</row>
    <row r="652" spans="1:30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67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 spans="1:30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67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 spans="1:30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67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 spans="1:30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67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</row>
    <row r="656" spans="1:30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67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1:30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67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</row>
    <row r="658" spans="1:30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67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</row>
    <row r="659" spans="1:30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67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</row>
    <row r="660" spans="1:30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67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 spans="1:30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67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</row>
    <row r="662" spans="1:30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67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</row>
    <row r="663" spans="1:30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67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 spans="1:30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67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1:30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67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 spans="1:30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67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</row>
    <row r="667" spans="1:30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67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</row>
    <row r="668" spans="1:30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67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 spans="1:30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67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</row>
    <row r="670" spans="1:30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67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</row>
    <row r="671" spans="1:30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67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 spans="1:30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67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 spans="1:30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67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</row>
    <row r="674" spans="1:30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67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</row>
    <row r="675" spans="1:30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67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</row>
    <row r="676" spans="1:30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67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</row>
    <row r="677" spans="1:30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67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</row>
    <row r="678" spans="1:30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67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</row>
    <row r="679" spans="1:30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67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 spans="1:30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67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</row>
    <row r="681" spans="1:30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67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</row>
    <row r="682" spans="1:30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67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</row>
    <row r="683" spans="1:30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67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</row>
    <row r="684" spans="1:30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67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 spans="1:30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67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</row>
    <row r="686" spans="1:30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67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</row>
    <row r="687" spans="1:30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67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</row>
    <row r="688" spans="1:30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67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</row>
    <row r="689" spans="1:30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67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</row>
    <row r="690" spans="1:30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67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</row>
    <row r="691" spans="1:30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67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 spans="1:30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67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1:30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67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</row>
    <row r="694" spans="1:30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67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 spans="1:30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67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</row>
    <row r="696" spans="1:30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67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</row>
    <row r="697" spans="1:30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67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</row>
    <row r="698" spans="1:30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67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 spans="1:30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67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</row>
    <row r="700" spans="1:30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67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</row>
    <row r="701" spans="1:30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67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</row>
    <row r="702" spans="1:30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67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1:30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67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 spans="1:30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67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 spans="1:30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67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</row>
    <row r="706" spans="1:30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67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 spans="1:30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67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</row>
    <row r="708" spans="1:30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67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</row>
    <row r="709" spans="1:30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67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 spans="1:30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67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</row>
    <row r="711" spans="1:30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67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 spans="1:30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67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</row>
    <row r="713" spans="1:30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67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 spans="1:30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67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</row>
    <row r="715" spans="1:30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67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 spans="1:30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67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 spans="1:30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67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 spans="1:30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67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</row>
    <row r="719" spans="1:30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67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 spans="1:30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67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 spans="1:30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67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 spans="1:30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67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 spans="1:30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67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</row>
    <row r="724" spans="1:30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67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</row>
    <row r="725" spans="1:30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67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</row>
    <row r="726" spans="1:30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67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</row>
    <row r="727" spans="1:30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67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</row>
    <row r="728" spans="1:30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67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</row>
    <row r="729" spans="1:30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67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</row>
    <row r="730" spans="1:30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67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</row>
    <row r="731" spans="1:30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67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 spans="1:30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67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</row>
    <row r="733" spans="1:30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67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 spans="1:30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67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</row>
    <row r="735" spans="1:30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67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</row>
    <row r="736" spans="1:30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67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 spans="1:30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67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 spans="1:30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67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</row>
    <row r="739" spans="1:30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67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</row>
    <row r="740" spans="1:30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67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</row>
    <row r="741" spans="1:30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67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</row>
    <row r="742" spans="1:30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67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</row>
    <row r="743" spans="1:30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67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</row>
    <row r="744" spans="1:30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67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</row>
    <row r="745" spans="1:30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67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</row>
    <row r="746" spans="1:30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67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</row>
    <row r="747" spans="1:30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67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</row>
    <row r="748" spans="1:30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67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</row>
    <row r="749" spans="1:30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67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</row>
    <row r="750" spans="1:30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67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</row>
    <row r="751" spans="1:30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67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</row>
    <row r="752" spans="1:30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67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</row>
    <row r="753" spans="1:30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67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</row>
    <row r="754" spans="1:30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67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</row>
    <row r="755" spans="1:30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67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</row>
    <row r="756" spans="1:30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67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</row>
    <row r="757" spans="1:30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67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</row>
    <row r="758" spans="1:30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67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</row>
    <row r="759" spans="1:30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67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</row>
    <row r="760" spans="1:30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67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</row>
    <row r="761" spans="1:30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67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</row>
    <row r="762" spans="1:30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67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</row>
    <row r="763" spans="1:30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67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</row>
    <row r="764" spans="1:30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67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</row>
    <row r="765" spans="1:30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67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</row>
    <row r="766" spans="1:30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67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</row>
    <row r="767" spans="1:30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67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</row>
    <row r="768" spans="1:30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67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</row>
    <row r="769" spans="1:30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67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</row>
    <row r="770" spans="1:30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67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</row>
    <row r="771" spans="1:30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67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</row>
    <row r="772" spans="1:30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67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</row>
    <row r="773" spans="1:30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67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</row>
    <row r="774" spans="1:30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67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</row>
    <row r="775" spans="1:30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67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</row>
    <row r="776" spans="1:30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67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</row>
    <row r="777" spans="1:30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67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</row>
    <row r="778" spans="1:30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67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</row>
    <row r="779" spans="1:30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67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</row>
    <row r="780" spans="1:30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67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</row>
    <row r="781" spans="1:30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67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</row>
    <row r="782" spans="1:30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67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</row>
    <row r="783" spans="1:30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67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</row>
    <row r="784" spans="1:30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67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</row>
    <row r="785" spans="1:30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67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</row>
    <row r="786" spans="1:30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67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</row>
    <row r="787" spans="1:30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67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</row>
    <row r="788" spans="1:30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67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</row>
    <row r="789" spans="1:30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67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</row>
    <row r="790" spans="1:30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67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</row>
    <row r="791" spans="1:30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67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</row>
    <row r="792" spans="1:30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67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</row>
    <row r="793" spans="1:30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67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</row>
    <row r="794" spans="1:30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67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</row>
    <row r="795" spans="1:30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67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</row>
    <row r="796" spans="1:30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67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</row>
    <row r="797" spans="1:30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67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</row>
    <row r="798" spans="1:30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67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</row>
    <row r="799" spans="1:30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67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</row>
    <row r="800" spans="1:30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67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</row>
    <row r="801" spans="1:30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67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</row>
    <row r="802" spans="1:30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67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</row>
    <row r="803" spans="1:30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67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</row>
    <row r="804" spans="1:30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67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</row>
    <row r="805" spans="1:30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67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</row>
    <row r="806" spans="1:30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67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</row>
    <row r="807" spans="1:30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67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</row>
    <row r="808" spans="1:30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67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</row>
    <row r="809" spans="1:30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67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</row>
    <row r="810" spans="1:30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67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</row>
    <row r="811" spans="1:30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67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</row>
    <row r="812" spans="1:30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67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</row>
    <row r="813" spans="1:30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67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</row>
    <row r="814" spans="1:30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67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</row>
    <row r="815" spans="1:30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67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</row>
    <row r="816" spans="1:30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67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</row>
    <row r="817" spans="1:30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67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</row>
    <row r="818" spans="1:30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67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</row>
    <row r="819" spans="1:30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67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</row>
    <row r="820" spans="1:30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67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</row>
    <row r="821" spans="1:30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67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</row>
    <row r="822" spans="1:30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67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</row>
    <row r="823" spans="1:30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67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</row>
    <row r="824" spans="1:30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67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</row>
    <row r="825" spans="1:30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67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</row>
    <row r="826" spans="1:30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67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</row>
    <row r="827" spans="1:30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67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</row>
    <row r="828" spans="1:30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67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</row>
    <row r="829" spans="1:30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67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</row>
    <row r="830" spans="1:30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67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</row>
    <row r="831" spans="1:30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67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</row>
    <row r="832" spans="1:30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67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</row>
    <row r="833" spans="1:30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67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</row>
    <row r="834" spans="1:30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67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</row>
    <row r="835" spans="1:30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67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</row>
    <row r="836" spans="1:30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67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</row>
    <row r="837" spans="1:30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67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</row>
    <row r="838" spans="1:30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67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</row>
    <row r="839" spans="1:30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67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</row>
    <row r="840" spans="1:30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67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</row>
    <row r="841" spans="1:30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67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</row>
    <row r="842" spans="1:30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67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</row>
    <row r="843" spans="1:30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67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</row>
    <row r="844" spans="1:30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67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</row>
    <row r="845" spans="1:30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67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</row>
    <row r="846" spans="1:30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67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</row>
    <row r="847" spans="1:30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67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</row>
    <row r="848" spans="1:30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67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</row>
    <row r="849" spans="1:30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67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</row>
    <row r="850" spans="1:30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67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</row>
    <row r="851" spans="1:30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67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</row>
    <row r="852" spans="1:30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67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</row>
    <row r="853" spans="1:30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67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</row>
    <row r="854" spans="1:30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67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</row>
    <row r="855" spans="1:30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67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</row>
    <row r="856" spans="1:30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67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</row>
    <row r="857" spans="1:30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67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</row>
    <row r="858" spans="1:30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67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</row>
    <row r="859" spans="1:30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67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</row>
    <row r="860" spans="1:30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67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</row>
    <row r="861" spans="1:30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67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</row>
    <row r="862" spans="1:30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67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</row>
    <row r="863" spans="1:30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67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</row>
    <row r="864" spans="1:30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67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</row>
    <row r="865" spans="1:30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67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</row>
    <row r="866" spans="1:30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67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</row>
    <row r="867" spans="1:30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67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</row>
    <row r="868" spans="1:30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67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</row>
    <row r="869" spans="1:30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67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</row>
    <row r="870" spans="1:30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67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</row>
    <row r="871" spans="1:30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67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</row>
    <row r="872" spans="1:30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67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</row>
    <row r="873" spans="1:30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67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</row>
    <row r="874" spans="1:30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67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</row>
    <row r="875" spans="1:30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67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</row>
    <row r="876" spans="1:30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67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</row>
    <row r="877" spans="1:30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67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</row>
    <row r="878" spans="1:30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67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</row>
    <row r="879" spans="1:30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67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</row>
    <row r="880" spans="1:30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67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</row>
    <row r="881" spans="1:30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67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</row>
    <row r="882" spans="1:30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67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</row>
    <row r="883" spans="1:30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67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</row>
    <row r="884" spans="1:30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67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</row>
    <row r="885" spans="1:30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67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</row>
    <row r="886" spans="1:30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67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</row>
    <row r="887" spans="1:30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67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</row>
    <row r="888" spans="1:30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67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</row>
    <row r="889" spans="1:30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67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</row>
    <row r="890" spans="1:30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67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</row>
    <row r="891" spans="1:30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67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</row>
    <row r="892" spans="1:30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67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</row>
    <row r="893" spans="1:30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67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</row>
    <row r="894" spans="1:30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67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</row>
    <row r="895" spans="1:30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67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</row>
    <row r="896" spans="1:30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67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</row>
    <row r="897" spans="1:30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67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</row>
    <row r="898" spans="1:30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67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</row>
    <row r="899" spans="1:30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67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</row>
    <row r="900" spans="1:30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67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</row>
    <row r="901" spans="1:30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67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</row>
    <row r="902" spans="1:30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67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</row>
    <row r="903" spans="1:30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67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</row>
    <row r="904" spans="1:30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67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</row>
    <row r="905" spans="1:30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67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</row>
    <row r="906" spans="1:30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67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</row>
    <row r="907" spans="1:30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67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</row>
    <row r="908" spans="1:30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67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</row>
    <row r="909" spans="1:30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67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</row>
    <row r="910" spans="1:30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67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</row>
    <row r="911" spans="1:30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67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</row>
    <row r="912" spans="1:30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67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</row>
    <row r="913" spans="1:30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67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</row>
    <row r="914" spans="1:30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67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</row>
    <row r="915" spans="1:30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67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</row>
    <row r="916" spans="1:30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67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</row>
    <row r="917" spans="1:30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67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</row>
    <row r="918" spans="1:30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67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</row>
    <row r="919" spans="1:30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67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</row>
    <row r="920" spans="1:30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67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</row>
    <row r="921" spans="1:30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67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</row>
    <row r="922" spans="1:30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67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</row>
    <row r="923" spans="1:30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67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</row>
    <row r="924" spans="1:30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67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</row>
    <row r="925" spans="1:30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67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</row>
    <row r="926" spans="1:30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67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</row>
    <row r="927" spans="1:30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67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</row>
    <row r="928" spans="1:30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67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</row>
    <row r="929" spans="1:30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67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</row>
    <row r="930" spans="1:30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67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</row>
    <row r="931" spans="1:30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67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</row>
    <row r="932" spans="1:30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67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</row>
    <row r="933" spans="1:30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67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</row>
    <row r="934" spans="1:30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67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</row>
    <row r="935" spans="1:30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67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</row>
    <row r="936" spans="1:30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67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</row>
    <row r="937" spans="1:30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67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</row>
    <row r="938" spans="1:30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67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</row>
    <row r="939" spans="1:30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67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</row>
    <row r="940" spans="1:30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67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</row>
    <row r="941" spans="1:30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67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</row>
    <row r="942" spans="1:30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67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</row>
    <row r="943" spans="1:30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67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</row>
    <row r="944" spans="1:30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67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</row>
    <row r="945" spans="1:30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67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</row>
    <row r="946" spans="1:30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67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</row>
    <row r="947" spans="1:30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67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</row>
    <row r="948" spans="1:30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67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</row>
    <row r="949" spans="1:30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67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</row>
    <row r="950" spans="1:30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67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</row>
    <row r="951" spans="1:30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67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</row>
    <row r="952" spans="1:30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67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</row>
    <row r="953" spans="1:30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67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</row>
    <row r="954" spans="1:30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67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</row>
    <row r="955" spans="1:30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67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</row>
    <row r="956" spans="1:30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67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</row>
    <row r="957" spans="1:30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67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</row>
    <row r="958" spans="1:30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67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</row>
    <row r="959" spans="1:30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67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</row>
    <row r="960" spans="1:30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67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</row>
    <row r="961" spans="1:30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67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</row>
    <row r="962" spans="1:30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67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</row>
    <row r="963" spans="1:30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67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</row>
    <row r="964" spans="1:30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67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</row>
    <row r="965" spans="1:30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67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</row>
    <row r="966" spans="1:30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67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</row>
    <row r="967" spans="1:30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67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</row>
    <row r="968" spans="1:30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67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</row>
    <row r="969" spans="1:30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67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</row>
    <row r="970" spans="1:30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67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</row>
    <row r="971" spans="1:30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67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</row>
    <row r="972" spans="1:30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67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</row>
    <row r="973" spans="1:30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67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</row>
    <row r="974" spans="1:30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67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</row>
    <row r="975" spans="1:30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67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</row>
    <row r="976" spans="1:30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67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</row>
    <row r="977" spans="1:30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67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</row>
    <row r="978" spans="1:30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67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</row>
    <row r="979" spans="1:30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67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</row>
    <row r="980" spans="1:30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67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</row>
    <row r="981" spans="1:30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67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</row>
    <row r="982" spans="1:30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67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</row>
    <row r="983" spans="1:30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67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</row>
    <row r="984" spans="1:30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67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</row>
    <row r="985" spans="1:30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67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</row>
    <row r="986" spans="1:30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67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</row>
    <row r="987" spans="1:30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67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</row>
    <row r="988" spans="1:30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67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</row>
  </sheetData>
  <mergeCells count="15">
    <mergeCell ref="N4:N5"/>
    <mergeCell ref="J4:J5"/>
    <mergeCell ref="D21:I21"/>
    <mergeCell ref="D22:I22"/>
    <mergeCell ref="C4:D5"/>
    <mergeCell ref="E4:E5"/>
    <mergeCell ref="I4:I5"/>
    <mergeCell ref="F4:F5"/>
    <mergeCell ref="G4:G5"/>
    <mergeCell ref="H4:H5"/>
    <mergeCell ref="A4:A5"/>
    <mergeCell ref="B4:B5"/>
    <mergeCell ref="K4:K5"/>
    <mergeCell ref="L4:L5"/>
    <mergeCell ref="M4:M5"/>
  </mergeCells>
  <printOptions horizontalCentered="1" verticalCentered="1"/>
  <pageMargins left="0" right="0" top="0" bottom="0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A998"/>
  <sheetViews>
    <sheetView zoomScale="60" zoomScaleNormal="60" workbookViewId="0">
      <selection activeCell="F6" sqref="F6"/>
    </sheetView>
  </sheetViews>
  <sheetFormatPr defaultColWidth="14.44140625" defaultRowHeight="15" customHeight="1" x14ac:dyDescent="0.25"/>
  <cols>
    <col min="1" max="1" width="27.77734375" customWidth="1"/>
    <col min="2" max="2" width="11" customWidth="1"/>
    <col min="3" max="3" width="14.109375" customWidth="1"/>
    <col min="4" max="4" width="9.109375" customWidth="1"/>
    <col min="5" max="5" width="23.109375" customWidth="1"/>
    <col min="6" max="6" width="21.77734375" customWidth="1"/>
    <col min="7" max="10" width="18.5546875" customWidth="1"/>
    <col min="11" max="11" width="20.5546875" customWidth="1"/>
    <col min="12" max="21" width="9.109375" customWidth="1"/>
    <col min="22" max="27" width="8.77734375" customWidth="1"/>
  </cols>
  <sheetData>
    <row r="1" spans="1:27" ht="46.5" customHeight="1" x14ac:dyDescent="0.3">
      <c r="A1" s="2"/>
      <c r="B1" s="3"/>
      <c r="C1" s="3"/>
      <c r="D1" s="3"/>
      <c r="E1" s="5"/>
      <c r="F1" s="3"/>
      <c r="G1" s="3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46.5" customHeight="1" x14ac:dyDescent="0.3">
      <c r="A2" s="5"/>
      <c r="B2" s="7"/>
      <c r="D2" s="85" t="s">
        <v>66</v>
      </c>
      <c r="E2" s="9"/>
      <c r="F2" s="10"/>
      <c r="G2" s="9"/>
      <c r="H2" s="12"/>
      <c r="I2" s="12"/>
      <c r="J2" s="12"/>
      <c r="K2" s="1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6.5" customHeight="1" thickBot="1" x14ac:dyDescent="0.6">
      <c r="A3" s="5"/>
      <c r="B3" s="3"/>
      <c r="C3" s="3"/>
      <c r="D3" s="3"/>
      <c r="E3" s="13"/>
      <c r="F3" s="3"/>
      <c r="G3" s="3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4.75" customHeight="1" x14ac:dyDescent="0.4">
      <c r="A4" s="169" t="s">
        <v>4</v>
      </c>
      <c r="B4" s="169" t="s">
        <v>5</v>
      </c>
      <c r="C4" s="162" t="s">
        <v>7</v>
      </c>
      <c r="D4" s="163"/>
      <c r="E4" s="169" t="s">
        <v>8</v>
      </c>
      <c r="F4" s="68" t="s">
        <v>9</v>
      </c>
      <c r="G4" s="69" t="s">
        <v>67</v>
      </c>
      <c r="H4" s="178" t="s">
        <v>68</v>
      </c>
      <c r="I4" s="179"/>
      <c r="J4" s="179"/>
      <c r="K4" s="18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24.75" customHeight="1" thickBot="1" x14ac:dyDescent="0.45">
      <c r="A5" s="172"/>
      <c r="B5" s="172"/>
      <c r="C5" s="174"/>
      <c r="D5" s="175"/>
      <c r="E5" s="172"/>
      <c r="F5" s="70" t="s">
        <v>41</v>
      </c>
      <c r="G5" s="71" t="s">
        <v>13</v>
      </c>
      <c r="H5" s="72" t="s">
        <v>69</v>
      </c>
      <c r="I5" s="72" t="s">
        <v>70</v>
      </c>
      <c r="J5" s="72" t="s">
        <v>71</v>
      </c>
      <c r="K5" s="73" t="s">
        <v>72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5" customHeight="1" x14ac:dyDescent="0.4">
      <c r="A6" s="26" t="s">
        <v>117</v>
      </c>
      <c r="B6" s="112" t="s">
        <v>105</v>
      </c>
      <c r="C6" s="28">
        <f t="shared" ref="C6:C19" si="0">F6-1</f>
        <v>43802</v>
      </c>
      <c r="D6" s="29">
        <v>0.625</v>
      </c>
      <c r="E6" s="30" t="s">
        <v>56</v>
      </c>
      <c r="F6" s="31">
        <v>43803</v>
      </c>
      <c r="G6" s="89">
        <f>F6+2</f>
        <v>43805</v>
      </c>
      <c r="H6" s="89">
        <f>F6+8</f>
        <v>43811</v>
      </c>
      <c r="I6" s="89">
        <f>F6+10</f>
        <v>43813</v>
      </c>
      <c r="J6" s="89">
        <f>F6+11</f>
        <v>43814</v>
      </c>
      <c r="K6" s="90">
        <f>F6+13</f>
        <v>43816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8.5" customHeight="1" x14ac:dyDescent="0.4">
      <c r="A7" s="26" t="s">
        <v>51</v>
      </c>
      <c r="B7" s="27" t="s">
        <v>118</v>
      </c>
      <c r="C7" s="32">
        <f t="shared" si="0"/>
        <v>43809</v>
      </c>
      <c r="D7" s="33">
        <v>0.625</v>
      </c>
      <c r="E7" s="27" t="s">
        <v>56</v>
      </c>
      <c r="F7" s="34">
        <f t="shared" ref="F7:F19" si="1">F6+7</f>
        <v>43810</v>
      </c>
      <c r="G7" s="34">
        <f t="shared" ref="G7:K7" si="2">G6+7</f>
        <v>43812</v>
      </c>
      <c r="H7" s="34">
        <f t="shared" si="2"/>
        <v>43818</v>
      </c>
      <c r="I7" s="34">
        <f t="shared" si="2"/>
        <v>43820</v>
      </c>
      <c r="J7" s="34">
        <f t="shared" si="2"/>
        <v>43821</v>
      </c>
      <c r="K7" s="35">
        <f t="shared" si="2"/>
        <v>43823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8.5" customHeight="1" x14ac:dyDescent="0.4">
      <c r="A8" s="26" t="s">
        <v>112</v>
      </c>
      <c r="B8" s="112" t="s">
        <v>110</v>
      </c>
      <c r="C8" s="32">
        <f t="shared" si="0"/>
        <v>43816</v>
      </c>
      <c r="D8" s="33">
        <v>0.625</v>
      </c>
      <c r="E8" s="27" t="s">
        <v>56</v>
      </c>
      <c r="F8" s="34">
        <f t="shared" si="1"/>
        <v>43817</v>
      </c>
      <c r="G8" s="34">
        <f t="shared" ref="G8:K8" si="3">G7+7</f>
        <v>43819</v>
      </c>
      <c r="H8" s="34">
        <f t="shared" si="3"/>
        <v>43825</v>
      </c>
      <c r="I8" s="34">
        <f t="shared" si="3"/>
        <v>43827</v>
      </c>
      <c r="J8" s="34">
        <f t="shared" si="3"/>
        <v>43828</v>
      </c>
      <c r="K8" s="35">
        <f t="shared" si="3"/>
        <v>43830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8.5" customHeight="1" x14ac:dyDescent="0.4">
      <c r="A9" s="26" t="s">
        <v>117</v>
      </c>
      <c r="B9" s="112" t="s">
        <v>106</v>
      </c>
      <c r="C9" s="32">
        <f t="shared" si="0"/>
        <v>43823</v>
      </c>
      <c r="D9" s="33">
        <v>0.625</v>
      </c>
      <c r="E9" s="27" t="s">
        <v>56</v>
      </c>
      <c r="F9" s="34">
        <f t="shared" si="1"/>
        <v>43824</v>
      </c>
      <c r="G9" s="34">
        <f t="shared" ref="G9:K9" si="4">G8+7</f>
        <v>43826</v>
      </c>
      <c r="H9" s="34">
        <f t="shared" si="4"/>
        <v>43832</v>
      </c>
      <c r="I9" s="34">
        <f t="shared" si="4"/>
        <v>43834</v>
      </c>
      <c r="J9" s="34">
        <f t="shared" si="4"/>
        <v>43835</v>
      </c>
      <c r="K9" s="35">
        <f t="shared" si="4"/>
        <v>43837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8.5" customHeight="1" x14ac:dyDescent="0.4">
      <c r="A10" s="26" t="s">
        <v>51</v>
      </c>
      <c r="B10" s="27" t="s">
        <v>119</v>
      </c>
      <c r="C10" s="32">
        <f t="shared" si="0"/>
        <v>43830</v>
      </c>
      <c r="D10" s="33">
        <v>0.625</v>
      </c>
      <c r="E10" s="27" t="s">
        <v>56</v>
      </c>
      <c r="F10" s="34">
        <f t="shared" si="1"/>
        <v>43831</v>
      </c>
      <c r="G10" s="34">
        <f t="shared" ref="G10:K10" si="5">G9+7</f>
        <v>43833</v>
      </c>
      <c r="H10" s="34">
        <f t="shared" si="5"/>
        <v>43839</v>
      </c>
      <c r="I10" s="34">
        <f t="shared" si="5"/>
        <v>43841</v>
      </c>
      <c r="J10" s="34">
        <f t="shared" si="5"/>
        <v>43842</v>
      </c>
      <c r="K10" s="35">
        <f t="shared" si="5"/>
        <v>43844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8.5" customHeight="1" x14ac:dyDescent="0.4">
      <c r="A11" s="26" t="s">
        <v>112</v>
      </c>
      <c r="B11" s="112" t="s">
        <v>126</v>
      </c>
      <c r="C11" s="32">
        <f t="shared" si="0"/>
        <v>43837</v>
      </c>
      <c r="D11" s="33">
        <v>0.625</v>
      </c>
      <c r="E11" s="27" t="s">
        <v>56</v>
      </c>
      <c r="F11" s="34">
        <f t="shared" si="1"/>
        <v>43838</v>
      </c>
      <c r="G11" s="34">
        <f t="shared" ref="G11:K11" si="6">G10+7</f>
        <v>43840</v>
      </c>
      <c r="H11" s="34">
        <f t="shared" si="6"/>
        <v>43846</v>
      </c>
      <c r="I11" s="34">
        <f t="shared" si="6"/>
        <v>43848</v>
      </c>
      <c r="J11" s="34">
        <f t="shared" si="6"/>
        <v>43849</v>
      </c>
      <c r="K11" s="35">
        <f t="shared" si="6"/>
        <v>43851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8.5" customHeight="1" x14ac:dyDescent="0.4">
      <c r="A12" s="26" t="s">
        <v>117</v>
      </c>
      <c r="B12" s="112" t="s">
        <v>109</v>
      </c>
      <c r="C12" s="32">
        <f t="shared" si="0"/>
        <v>43844</v>
      </c>
      <c r="D12" s="33">
        <v>0.625</v>
      </c>
      <c r="E12" s="27" t="s">
        <v>56</v>
      </c>
      <c r="F12" s="34">
        <f t="shared" si="1"/>
        <v>43845</v>
      </c>
      <c r="G12" s="34">
        <f t="shared" ref="G12:K12" si="7">G11+7</f>
        <v>43847</v>
      </c>
      <c r="H12" s="34">
        <f t="shared" si="7"/>
        <v>43853</v>
      </c>
      <c r="I12" s="34">
        <f t="shared" si="7"/>
        <v>43855</v>
      </c>
      <c r="J12" s="34">
        <f t="shared" si="7"/>
        <v>43856</v>
      </c>
      <c r="K12" s="35">
        <f t="shared" si="7"/>
        <v>43858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8.5" customHeight="1" x14ac:dyDescent="0.4">
      <c r="A13" s="26" t="s">
        <v>51</v>
      </c>
      <c r="B13" s="27" t="s">
        <v>127</v>
      </c>
      <c r="C13" s="32">
        <f t="shared" si="0"/>
        <v>43851</v>
      </c>
      <c r="D13" s="33">
        <v>0.625</v>
      </c>
      <c r="E13" s="27" t="s">
        <v>56</v>
      </c>
      <c r="F13" s="34">
        <f t="shared" si="1"/>
        <v>43852</v>
      </c>
      <c r="G13" s="34">
        <f t="shared" ref="G13:K13" si="8">G12+7</f>
        <v>43854</v>
      </c>
      <c r="H13" s="34">
        <f t="shared" si="8"/>
        <v>43860</v>
      </c>
      <c r="I13" s="34">
        <f t="shared" si="8"/>
        <v>43862</v>
      </c>
      <c r="J13" s="34">
        <f t="shared" si="8"/>
        <v>43863</v>
      </c>
      <c r="K13" s="35">
        <f t="shared" si="8"/>
        <v>43865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8.5" customHeight="1" x14ac:dyDescent="0.4">
      <c r="A14" s="26" t="s">
        <v>112</v>
      </c>
      <c r="B14" s="112" t="s">
        <v>128</v>
      </c>
      <c r="C14" s="32">
        <f t="shared" si="0"/>
        <v>43858</v>
      </c>
      <c r="D14" s="33">
        <v>0.625</v>
      </c>
      <c r="E14" s="27" t="s">
        <v>56</v>
      </c>
      <c r="F14" s="34">
        <f t="shared" si="1"/>
        <v>43859</v>
      </c>
      <c r="G14" s="34">
        <f t="shared" ref="G14:K14" si="9">G13+7</f>
        <v>43861</v>
      </c>
      <c r="H14" s="34">
        <f t="shared" si="9"/>
        <v>43867</v>
      </c>
      <c r="I14" s="34">
        <f t="shared" si="9"/>
        <v>43869</v>
      </c>
      <c r="J14" s="34">
        <f t="shared" si="9"/>
        <v>43870</v>
      </c>
      <c r="K14" s="35">
        <f t="shared" si="9"/>
        <v>43872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8.5" customHeight="1" x14ac:dyDescent="0.4">
      <c r="A15" s="26" t="s">
        <v>117</v>
      </c>
      <c r="B15" s="112" t="s">
        <v>110</v>
      </c>
      <c r="C15" s="32">
        <f t="shared" si="0"/>
        <v>43865</v>
      </c>
      <c r="D15" s="33">
        <v>0.625</v>
      </c>
      <c r="E15" s="27" t="s">
        <v>56</v>
      </c>
      <c r="F15" s="34">
        <f t="shared" si="1"/>
        <v>43866</v>
      </c>
      <c r="G15" s="34">
        <f t="shared" ref="G15:K15" si="10">G14+7</f>
        <v>43868</v>
      </c>
      <c r="H15" s="34">
        <f t="shared" si="10"/>
        <v>43874</v>
      </c>
      <c r="I15" s="34">
        <f t="shared" si="10"/>
        <v>43876</v>
      </c>
      <c r="J15" s="34">
        <f t="shared" si="10"/>
        <v>43877</v>
      </c>
      <c r="K15" s="35">
        <f t="shared" si="10"/>
        <v>43879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8.5" customHeight="1" x14ac:dyDescent="0.4">
      <c r="A16" s="26" t="s">
        <v>117</v>
      </c>
      <c r="B16" s="27" t="s">
        <v>109</v>
      </c>
      <c r="C16" s="32">
        <f t="shared" si="0"/>
        <v>43872</v>
      </c>
      <c r="D16" s="33">
        <v>0.625</v>
      </c>
      <c r="E16" s="27" t="s">
        <v>56</v>
      </c>
      <c r="F16" s="34">
        <f t="shared" si="1"/>
        <v>43873</v>
      </c>
      <c r="G16" s="34">
        <f t="shared" ref="G16:K16" si="11">G15+7</f>
        <v>43875</v>
      </c>
      <c r="H16" s="34">
        <f t="shared" si="11"/>
        <v>43881</v>
      </c>
      <c r="I16" s="34">
        <f t="shared" si="11"/>
        <v>43883</v>
      </c>
      <c r="J16" s="34">
        <f t="shared" si="11"/>
        <v>43884</v>
      </c>
      <c r="K16" s="35">
        <f t="shared" si="11"/>
        <v>43886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8.5" customHeight="1" x14ac:dyDescent="0.4">
      <c r="A17" s="26" t="s">
        <v>51</v>
      </c>
      <c r="B17" s="112" t="s">
        <v>127</v>
      </c>
      <c r="C17" s="32">
        <f t="shared" si="0"/>
        <v>43879</v>
      </c>
      <c r="D17" s="33">
        <v>0.625</v>
      </c>
      <c r="E17" s="27" t="s">
        <v>56</v>
      </c>
      <c r="F17" s="34">
        <f t="shared" si="1"/>
        <v>43880</v>
      </c>
      <c r="G17" s="34">
        <f t="shared" ref="G17:K17" si="12">G16+7</f>
        <v>43882</v>
      </c>
      <c r="H17" s="34">
        <f t="shared" si="12"/>
        <v>43888</v>
      </c>
      <c r="I17" s="34">
        <f t="shared" si="12"/>
        <v>43890</v>
      </c>
      <c r="J17" s="34">
        <f t="shared" si="12"/>
        <v>43891</v>
      </c>
      <c r="K17" s="35">
        <f t="shared" si="12"/>
        <v>43893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8.5" customHeight="1" x14ac:dyDescent="0.4">
      <c r="A18" s="26" t="s">
        <v>112</v>
      </c>
      <c r="B18" s="112" t="s">
        <v>128</v>
      </c>
      <c r="C18" s="32">
        <f t="shared" si="0"/>
        <v>43886</v>
      </c>
      <c r="D18" s="33">
        <v>0.625</v>
      </c>
      <c r="E18" s="27" t="s">
        <v>56</v>
      </c>
      <c r="F18" s="34">
        <f t="shared" si="1"/>
        <v>43887</v>
      </c>
      <c r="G18" s="34">
        <f t="shared" ref="G18:K18" si="13">G17+7</f>
        <v>43889</v>
      </c>
      <c r="H18" s="34">
        <f t="shared" si="13"/>
        <v>43895</v>
      </c>
      <c r="I18" s="34">
        <f t="shared" si="13"/>
        <v>43897</v>
      </c>
      <c r="J18" s="34">
        <f t="shared" si="13"/>
        <v>43898</v>
      </c>
      <c r="K18" s="35">
        <f t="shared" si="13"/>
        <v>43900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8.5" customHeight="1" thickBot="1" x14ac:dyDescent="0.45">
      <c r="A19" s="91" t="s">
        <v>117</v>
      </c>
      <c r="B19" s="36" t="s">
        <v>110</v>
      </c>
      <c r="C19" s="37">
        <f t="shared" si="0"/>
        <v>43893</v>
      </c>
      <c r="D19" s="38">
        <v>0.625</v>
      </c>
      <c r="E19" s="36" t="s">
        <v>56</v>
      </c>
      <c r="F19" s="39">
        <f t="shared" si="1"/>
        <v>43894</v>
      </c>
      <c r="G19" s="39">
        <f t="shared" ref="G19:K19" si="14">G18+7</f>
        <v>43896</v>
      </c>
      <c r="H19" s="39">
        <f t="shared" si="14"/>
        <v>43902</v>
      </c>
      <c r="I19" s="39">
        <f t="shared" si="14"/>
        <v>43904</v>
      </c>
      <c r="J19" s="39">
        <f t="shared" si="14"/>
        <v>43905</v>
      </c>
      <c r="K19" s="40">
        <f t="shared" si="14"/>
        <v>43907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0.25" customHeight="1" x14ac:dyDescent="0.4">
      <c r="A20" s="41"/>
      <c r="B20" s="42"/>
      <c r="C20" s="43"/>
      <c r="D20" s="43"/>
      <c r="E20" s="44"/>
      <c r="F20" s="45"/>
      <c r="G20" s="45"/>
      <c r="H20" s="46"/>
      <c r="I20" s="46"/>
      <c r="J20" s="46"/>
      <c r="K20" s="4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7" customHeight="1" x14ac:dyDescent="0.4">
      <c r="A21" s="49" t="s">
        <v>58</v>
      </c>
      <c r="B21" s="48"/>
      <c r="C21" s="49"/>
      <c r="D21" s="10"/>
      <c r="E21" s="50" t="s">
        <v>59</v>
      </c>
      <c r="F21" s="49"/>
      <c r="G21" s="49"/>
      <c r="H21" s="177"/>
      <c r="I21" s="47"/>
      <c r="J21" s="47"/>
      <c r="K21" s="4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7" customHeight="1" x14ac:dyDescent="0.4">
      <c r="A22" s="51" t="s">
        <v>60</v>
      </c>
      <c r="B22" s="48"/>
      <c r="C22" s="48"/>
      <c r="D22" s="50"/>
      <c r="E22" s="51" t="s">
        <v>61</v>
      </c>
      <c r="F22" s="50"/>
      <c r="G22" s="50"/>
      <c r="H22" s="177"/>
      <c r="I22" s="52"/>
      <c r="J22" s="52"/>
      <c r="K22" s="5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30" customHeight="1" x14ac:dyDescent="0.4">
      <c r="A23" s="49" t="s">
        <v>62</v>
      </c>
      <c r="B23" s="48"/>
      <c r="C23" s="48"/>
      <c r="D23" s="98"/>
      <c r="E23" s="176"/>
      <c r="F23" s="176"/>
      <c r="G23" s="176"/>
      <c r="H23" s="176"/>
      <c r="I23" s="52"/>
      <c r="J23" s="52"/>
      <c r="K23" s="5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7" customHeight="1" x14ac:dyDescent="0.4">
      <c r="A24" s="99" t="s">
        <v>98</v>
      </c>
      <c r="B24" s="99"/>
      <c r="C24" s="99"/>
      <c r="D24" s="98"/>
      <c r="E24" s="176"/>
      <c r="F24" s="176"/>
      <c r="G24" s="176"/>
      <c r="H24" s="176"/>
      <c r="I24" s="53"/>
      <c r="J24" s="53"/>
      <c r="K24" s="5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7" customHeight="1" x14ac:dyDescent="0.4">
      <c r="A25" s="54"/>
      <c r="B25" s="48"/>
      <c r="C25" s="51"/>
      <c r="D25" s="51"/>
      <c r="E25" s="51"/>
      <c r="F25" s="51"/>
      <c r="G25" s="51"/>
      <c r="H25" s="7"/>
      <c r="I25" s="7"/>
      <c r="J25" s="7"/>
      <c r="K25" s="5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7" customHeight="1" x14ac:dyDescent="0.4">
      <c r="A26" s="54"/>
      <c r="B26" s="48"/>
      <c r="C26" s="51"/>
      <c r="D26" s="51"/>
      <c r="E26" s="51"/>
      <c r="F26" s="51"/>
      <c r="G26" s="51"/>
      <c r="H26" s="54"/>
      <c r="I26" s="54"/>
      <c r="J26" s="54"/>
      <c r="K26" s="5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7" customHeight="1" x14ac:dyDescent="0.4">
      <c r="A27" s="54"/>
      <c r="B27" s="48"/>
      <c r="C27" s="49"/>
      <c r="D27" s="49"/>
      <c r="E27" s="49"/>
      <c r="F27" s="49"/>
      <c r="G27" s="49"/>
      <c r="H27" s="54"/>
      <c r="I27" s="54"/>
      <c r="J27" s="54"/>
      <c r="K27" s="5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7" customHeight="1" x14ac:dyDescent="0.4">
      <c r="A28" s="54"/>
      <c r="B28" s="48"/>
      <c r="C28" s="56"/>
      <c r="D28" s="56"/>
      <c r="E28" s="56"/>
      <c r="F28" s="56"/>
      <c r="G28" s="56"/>
      <c r="H28" s="54"/>
      <c r="I28" s="54"/>
      <c r="J28" s="54"/>
      <c r="K28" s="5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7" customHeight="1" x14ac:dyDescent="0.4">
      <c r="A29" s="51"/>
      <c r="B29" s="48"/>
      <c r="C29" s="49"/>
      <c r="D29" s="49"/>
      <c r="E29" s="49"/>
      <c r="F29" s="49"/>
      <c r="G29" s="49"/>
      <c r="H29" s="54"/>
      <c r="I29" s="54"/>
      <c r="J29" s="54"/>
      <c r="K29" s="5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7" customHeight="1" x14ac:dyDescent="0.4">
      <c r="A30" s="54"/>
      <c r="B30" s="48"/>
      <c r="C30" s="56"/>
      <c r="D30" s="56"/>
      <c r="E30" s="56"/>
      <c r="F30" s="56"/>
      <c r="G30" s="56"/>
      <c r="H30" s="54"/>
      <c r="I30" s="54"/>
      <c r="J30" s="54"/>
      <c r="K30" s="5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 customHeight="1" x14ac:dyDescent="0.3">
      <c r="A31" s="58"/>
      <c r="B31" s="48"/>
      <c r="C31" s="58"/>
      <c r="D31" s="58"/>
      <c r="E31" s="58"/>
      <c r="F31" s="7"/>
      <c r="G31" s="58"/>
      <c r="H31" s="58"/>
      <c r="I31" s="58"/>
      <c r="J31" s="58"/>
      <c r="K31" s="5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1" customHeight="1" x14ac:dyDescent="0.3">
      <c r="A45" s="5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</sheetData>
  <mergeCells count="7">
    <mergeCell ref="E23:H24"/>
    <mergeCell ref="H21:H22"/>
    <mergeCell ref="H4:K4"/>
    <mergeCell ref="A4:A5"/>
    <mergeCell ref="B4:B5"/>
    <mergeCell ref="C4:D5"/>
    <mergeCell ref="E4:E5"/>
  </mergeCells>
  <printOptions horizontalCentered="1" verticalCentered="1"/>
  <pageMargins left="0" right="0" top="0" bottom="0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B999"/>
  <sheetViews>
    <sheetView zoomScale="60" zoomScaleNormal="60" workbookViewId="0">
      <selection activeCell="B18" sqref="B18"/>
    </sheetView>
  </sheetViews>
  <sheetFormatPr defaultColWidth="14.44140625" defaultRowHeight="15" customHeight="1" x14ac:dyDescent="0.25"/>
  <cols>
    <col min="1" max="1" width="28.77734375" customWidth="1"/>
    <col min="2" max="2" width="11" customWidth="1"/>
    <col min="3" max="3" width="12.88671875" customWidth="1"/>
    <col min="4" max="4" width="12.44140625" customWidth="1"/>
    <col min="5" max="6" width="27.77734375" customWidth="1"/>
    <col min="7" max="7" width="21.77734375" customWidth="1"/>
    <col min="8" max="12" width="25.77734375" customWidth="1"/>
    <col min="13" max="13" width="10.109375" bestFit="1" customWidth="1"/>
    <col min="14" max="22" width="9.109375" customWidth="1"/>
    <col min="23" max="28" width="8.77734375" customWidth="1"/>
  </cols>
  <sheetData>
    <row r="1" spans="1:28" ht="46.5" customHeight="1" x14ac:dyDescent="0.3">
      <c r="A1" s="2"/>
      <c r="B1" s="3"/>
      <c r="C1" s="3"/>
      <c r="D1" s="3"/>
      <c r="E1" s="5"/>
      <c r="F1" s="5"/>
      <c r="G1" s="3"/>
      <c r="H1" s="3"/>
      <c r="I1" s="6"/>
      <c r="J1" s="6"/>
      <c r="K1" s="127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46.5" customHeight="1" x14ac:dyDescent="0.3">
      <c r="A2" s="5"/>
      <c r="B2" s="7"/>
      <c r="C2" s="9"/>
      <c r="E2" s="9"/>
      <c r="F2" s="9" t="s">
        <v>73</v>
      </c>
      <c r="G2" s="9"/>
      <c r="H2" s="9"/>
      <c r="I2" s="12"/>
      <c r="J2" s="12"/>
      <c r="K2" s="128"/>
      <c r="L2" s="1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46.5" customHeight="1" thickBot="1" x14ac:dyDescent="0.6">
      <c r="A3" s="5"/>
      <c r="B3" s="3"/>
      <c r="C3" s="3"/>
      <c r="D3" s="3"/>
      <c r="E3" s="13"/>
      <c r="F3" s="13"/>
      <c r="G3" s="3"/>
      <c r="H3" s="3"/>
      <c r="I3" s="6"/>
      <c r="J3" s="6"/>
      <c r="K3" s="127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24.75" customHeight="1" x14ac:dyDescent="0.4">
      <c r="A4" s="169" t="s">
        <v>4</v>
      </c>
      <c r="B4" s="169" t="s">
        <v>5</v>
      </c>
      <c r="C4" s="162" t="s">
        <v>7</v>
      </c>
      <c r="D4" s="163"/>
      <c r="E4" s="169" t="s">
        <v>100</v>
      </c>
      <c r="F4" s="169" t="s">
        <v>8</v>
      </c>
      <c r="G4" s="68" t="s">
        <v>9</v>
      </c>
      <c r="H4" s="168" t="s">
        <v>75</v>
      </c>
      <c r="I4" s="166" t="s">
        <v>76</v>
      </c>
      <c r="J4" s="166" t="s">
        <v>77</v>
      </c>
      <c r="K4" s="166" t="s">
        <v>146</v>
      </c>
      <c r="L4" s="170" t="s">
        <v>78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24.75" customHeight="1" thickBot="1" x14ac:dyDescent="0.45">
      <c r="A5" s="172"/>
      <c r="B5" s="172"/>
      <c r="C5" s="174"/>
      <c r="D5" s="175"/>
      <c r="E5" s="172"/>
      <c r="F5" s="172"/>
      <c r="G5" s="70" t="s">
        <v>41</v>
      </c>
      <c r="H5" s="172"/>
      <c r="I5" s="172"/>
      <c r="J5" s="172"/>
      <c r="K5" s="172"/>
      <c r="L5" s="173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28.5" hidden="1" customHeight="1" x14ac:dyDescent="0.4">
      <c r="A6" s="26" t="s">
        <v>81</v>
      </c>
      <c r="B6" s="27" t="s">
        <v>102</v>
      </c>
      <c r="C6" s="32">
        <f t="shared" ref="C6" si="0">G6</f>
        <v>43556</v>
      </c>
      <c r="D6" s="33">
        <v>0.375</v>
      </c>
      <c r="E6" s="27" t="s">
        <v>99</v>
      </c>
      <c r="F6" s="27" t="s">
        <v>79</v>
      </c>
      <c r="G6" s="34">
        <v>43556</v>
      </c>
      <c r="H6" s="34">
        <f>G6+3</f>
        <v>43559</v>
      </c>
      <c r="I6" s="34">
        <f>G6+9</f>
        <v>43565</v>
      </c>
      <c r="J6" s="34">
        <f>G6+10</f>
        <v>43566</v>
      </c>
      <c r="K6" s="129"/>
      <c r="L6" s="35">
        <f>G6+11</f>
        <v>43567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8.5" customHeight="1" x14ac:dyDescent="0.4">
      <c r="A7" s="26" t="s">
        <v>107</v>
      </c>
      <c r="B7" s="27" t="s">
        <v>122</v>
      </c>
      <c r="C7" s="32">
        <f>G7-1</f>
        <v>43801</v>
      </c>
      <c r="D7" s="33">
        <v>0.375</v>
      </c>
      <c r="E7" s="27" t="s">
        <v>116</v>
      </c>
      <c r="F7" s="27" t="s">
        <v>115</v>
      </c>
      <c r="G7" s="31">
        <v>43802</v>
      </c>
      <c r="H7" s="34">
        <f>G7+2</f>
        <v>43804</v>
      </c>
      <c r="I7" s="34">
        <f>G7+7</f>
        <v>43809</v>
      </c>
      <c r="J7" s="34">
        <f>G7+8</f>
        <v>43810</v>
      </c>
      <c r="K7" s="34">
        <f>G7+7</f>
        <v>43809</v>
      </c>
      <c r="L7" s="35">
        <f>G7+9</f>
        <v>43811</v>
      </c>
      <c r="M7" s="10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8.5" customHeight="1" x14ac:dyDescent="0.4">
      <c r="A8" s="26" t="s">
        <v>108</v>
      </c>
      <c r="B8" s="27" t="s">
        <v>120</v>
      </c>
      <c r="C8" s="32">
        <f t="shared" ref="C8:C19" si="1">G8-1</f>
        <v>43808</v>
      </c>
      <c r="D8" s="33">
        <v>0.66666666666666663</v>
      </c>
      <c r="E8" s="27" t="s">
        <v>116</v>
      </c>
      <c r="F8" s="27" t="s">
        <v>115</v>
      </c>
      <c r="G8" s="110">
        <f>G7+7</f>
        <v>43809</v>
      </c>
      <c r="H8" s="34">
        <f t="shared" ref="H8:H19" si="2">G8+2</f>
        <v>43811</v>
      </c>
      <c r="I8" s="34">
        <f t="shared" ref="I8:I19" si="3">G8+7</f>
        <v>43816</v>
      </c>
      <c r="J8" s="34">
        <f t="shared" ref="J8:J19" si="4">G8+8</f>
        <v>43817</v>
      </c>
      <c r="K8" s="34">
        <f t="shared" ref="K8:K19" si="5">G8+7</f>
        <v>43816</v>
      </c>
      <c r="L8" s="35">
        <f t="shared" ref="L8:L19" si="6">G8+9</f>
        <v>43818</v>
      </c>
      <c r="M8" s="10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8.5" customHeight="1" x14ac:dyDescent="0.4">
      <c r="A9" s="26" t="s">
        <v>107</v>
      </c>
      <c r="B9" s="27" t="s">
        <v>123</v>
      </c>
      <c r="C9" s="32">
        <f t="shared" si="1"/>
        <v>43815</v>
      </c>
      <c r="D9" s="33">
        <v>0.66666666666666663</v>
      </c>
      <c r="E9" s="27" t="s">
        <v>116</v>
      </c>
      <c r="F9" s="27" t="s">
        <v>115</v>
      </c>
      <c r="G9" s="110">
        <f t="shared" ref="G9:G19" si="7">G8+7</f>
        <v>43816</v>
      </c>
      <c r="H9" s="34">
        <f t="shared" si="2"/>
        <v>43818</v>
      </c>
      <c r="I9" s="34">
        <f t="shared" si="3"/>
        <v>43823</v>
      </c>
      <c r="J9" s="34">
        <f t="shared" si="4"/>
        <v>43824</v>
      </c>
      <c r="K9" s="34">
        <f t="shared" si="5"/>
        <v>43823</v>
      </c>
      <c r="L9" s="35">
        <f t="shared" si="6"/>
        <v>43825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8.5" customHeight="1" x14ac:dyDescent="0.4">
      <c r="A10" s="26" t="s">
        <v>108</v>
      </c>
      <c r="B10" s="27" t="s">
        <v>121</v>
      </c>
      <c r="C10" s="32">
        <f t="shared" si="1"/>
        <v>43822</v>
      </c>
      <c r="D10" s="33">
        <v>0.66666666666666663</v>
      </c>
      <c r="E10" s="27" t="s">
        <v>116</v>
      </c>
      <c r="F10" s="27" t="s">
        <v>115</v>
      </c>
      <c r="G10" s="110">
        <f t="shared" si="7"/>
        <v>43823</v>
      </c>
      <c r="H10" s="34">
        <f t="shared" si="2"/>
        <v>43825</v>
      </c>
      <c r="I10" s="34">
        <f t="shared" si="3"/>
        <v>43830</v>
      </c>
      <c r="J10" s="34">
        <f t="shared" si="4"/>
        <v>43831</v>
      </c>
      <c r="K10" s="34">
        <f t="shared" si="5"/>
        <v>43830</v>
      </c>
      <c r="L10" s="35">
        <f t="shared" si="6"/>
        <v>43832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8.5" customHeight="1" x14ac:dyDescent="0.4">
      <c r="A11" s="26" t="s">
        <v>107</v>
      </c>
      <c r="B11" s="27" t="s">
        <v>141</v>
      </c>
      <c r="C11" s="32">
        <f t="shared" si="1"/>
        <v>43829</v>
      </c>
      <c r="D11" s="33">
        <v>0.66666666666666663</v>
      </c>
      <c r="E11" s="27" t="s">
        <v>116</v>
      </c>
      <c r="F11" s="27" t="s">
        <v>115</v>
      </c>
      <c r="G11" s="110">
        <f t="shared" si="7"/>
        <v>43830</v>
      </c>
      <c r="H11" s="34">
        <f t="shared" si="2"/>
        <v>43832</v>
      </c>
      <c r="I11" s="34">
        <f t="shared" si="3"/>
        <v>43837</v>
      </c>
      <c r="J11" s="34">
        <f t="shared" si="4"/>
        <v>43838</v>
      </c>
      <c r="K11" s="34">
        <f t="shared" si="5"/>
        <v>43837</v>
      </c>
      <c r="L11" s="35">
        <f t="shared" si="6"/>
        <v>43839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8.5" customHeight="1" x14ac:dyDescent="0.4">
      <c r="A12" s="26" t="s">
        <v>108</v>
      </c>
      <c r="B12" s="27" t="s">
        <v>144</v>
      </c>
      <c r="C12" s="32">
        <f t="shared" si="1"/>
        <v>43836</v>
      </c>
      <c r="D12" s="33">
        <v>0.66666666666666663</v>
      </c>
      <c r="E12" s="27" t="s">
        <v>116</v>
      </c>
      <c r="F12" s="27" t="s">
        <v>115</v>
      </c>
      <c r="G12" s="110">
        <f t="shared" si="7"/>
        <v>43837</v>
      </c>
      <c r="H12" s="34">
        <f t="shared" si="2"/>
        <v>43839</v>
      </c>
      <c r="I12" s="34">
        <f t="shared" si="3"/>
        <v>43844</v>
      </c>
      <c r="J12" s="34">
        <f t="shared" si="4"/>
        <v>43845</v>
      </c>
      <c r="K12" s="34">
        <f t="shared" si="5"/>
        <v>43844</v>
      </c>
      <c r="L12" s="35">
        <f t="shared" si="6"/>
        <v>43846</v>
      </c>
      <c r="M12" s="10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8.5" customHeight="1" x14ac:dyDescent="0.4">
      <c r="A13" s="26" t="s">
        <v>107</v>
      </c>
      <c r="B13" s="27" t="s">
        <v>142</v>
      </c>
      <c r="C13" s="32">
        <f t="shared" si="1"/>
        <v>43843</v>
      </c>
      <c r="D13" s="33">
        <v>0.66666666666666663</v>
      </c>
      <c r="E13" s="27" t="s">
        <v>116</v>
      </c>
      <c r="F13" s="27" t="s">
        <v>115</v>
      </c>
      <c r="G13" s="110">
        <f t="shared" si="7"/>
        <v>43844</v>
      </c>
      <c r="H13" s="34">
        <f t="shared" si="2"/>
        <v>43846</v>
      </c>
      <c r="I13" s="34">
        <f t="shared" si="3"/>
        <v>43851</v>
      </c>
      <c r="J13" s="34">
        <f t="shared" si="4"/>
        <v>43852</v>
      </c>
      <c r="K13" s="34">
        <f t="shared" si="5"/>
        <v>43851</v>
      </c>
      <c r="L13" s="35">
        <f t="shared" si="6"/>
        <v>43853</v>
      </c>
      <c r="M13" s="10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8.5" customHeight="1" x14ac:dyDescent="0.4">
      <c r="A14" s="26" t="s">
        <v>108</v>
      </c>
      <c r="B14" s="27" t="s">
        <v>145</v>
      </c>
      <c r="C14" s="32">
        <f t="shared" si="1"/>
        <v>43850</v>
      </c>
      <c r="D14" s="33">
        <v>0.66666666666666663</v>
      </c>
      <c r="E14" s="27" t="s">
        <v>116</v>
      </c>
      <c r="F14" s="27" t="s">
        <v>115</v>
      </c>
      <c r="G14" s="110">
        <f t="shared" si="7"/>
        <v>43851</v>
      </c>
      <c r="H14" s="34">
        <f t="shared" si="2"/>
        <v>43853</v>
      </c>
      <c r="I14" s="34">
        <f t="shared" si="3"/>
        <v>43858</v>
      </c>
      <c r="J14" s="34">
        <f t="shared" si="4"/>
        <v>43859</v>
      </c>
      <c r="K14" s="34">
        <f t="shared" si="5"/>
        <v>43858</v>
      </c>
      <c r="L14" s="35">
        <f t="shared" si="6"/>
        <v>43860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8.5" customHeight="1" x14ac:dyDescent="0.4">
      <c r="A15" s="26" t="s">
        <v>107</v>
      </c>
      <c r="B15" s="27" t="s">
        <v>143</v>
      </c>
      <c r="C15" s="32">
        <f t="shared" si="1"/>
        <v>43857</v>
      </c>
      <c r="D15" s="33">
        <v>0.66666666666666663</v>
      </c>
      <c r="E15" s="27" t="s">
        <v>116</v>
      </c>
      <c r="F15" s="27" t="s">
        <v>115</v>
      </c>
      <c r="G15" s="110">
        <f t="shared" si="7"/>
        <v>43858</v>
      </c>
      <c r="H15" s="34">
        <f t="shared" si="2"/>
        <v>43860</v>
      </c>
      <c r="I15" s="34">
        <f t="shared" si="3"/>
        <v>43865</v>
      </c>
      <c r="J15" s="34">
        <f t="shared" si="4"/>
        <v>43866</v>
      </c>
      <c r="K15" s="34">
        <f t="shared" si="5"/>
        <v>43865</v>
      </c>
      <c r="L15" s="35">
        <f t="shared" si="6"/>
        <v>43867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8.5" customHeight="1" x14ac:dyDescent="0.4">
      <c r="A16" s="26" t="s">
        <v>108</v>
      </c>
      <c r="B16" s="27" t="s">
        <v>162</v>
      </c>
      <c r="C16" s="32">
        <f t="shared" si="1"/>
        <v>43864</v>
      </c>
      <c r="D16" s="33">
        <v>0.66666666666666663</v>
      </c>
      <c r="E16" s="27" t="s">
        <v>116</v>
      </c>
      <c r="F16" s="27" t="s">
        <v>115</v>
      </c>
      <c r="G16" s="110">
        <f t="shared" si="7"/>
        <v>43865</v>
      </c>
      <c r="H16" s="34">
        <f t="shared" si="2"/>
        <v>43867</v>
      </c>
      <c r="I16" s="34">
        <f t="shared" si="3"/>
        <v>43872</v>
      </c>
      <c r="J16" s="34">
        <f t="shared" si="4"/>
        <v>43873</v>
      </c>
      <c r="K16" s="34">
        <f t="shared" si="5"/>
        <v>43872</v>
      </c>
      <c r="L16" s="35">
        <f t="shared" si="6"/>
        <v>43874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8.5" customHeight="1" x14ac:dyDescent="0.4">
      <c r="A17" s="26" t="s">
        <v>107</v>
      </c>
      <c r="B17" s="27" t="s">
        <v>163</v>
      </c>
      <c r="C17" s="32">
        <f t="shared" si="1"/>
        <v>43871</v>
      </c>
      <c r="D17" s="33">
        <v>0.66666666666666663</v>
      </c>
      <c r="E17" s="27" t="s">
        <v>116</v>
      </c>
      <c r="F17" s="27" t="s">
        <v>115</v>
      </c>
      <c r="G17" s="110">
        <f t="shared" si="7"/>
        <v>43872</v>
      </c>
      <c r="H17" s="34">
        <f t="shared" si="2"/>
        <v>43874</v>
      </c>
      <c r="I17" s="34">
        <f t="shared" si="3"/>
        <v>43879</v>
      </c>
      <c r="J17" s="34">
        <f t="shared" si="4"/>
        <v>43880</v>
      </c>
      <c r="K17" s="34">
        <f t="shared" si="5"/>
        <v>43879</v>
      </c>
      <c r="L17" s="35">
        <f t="shared" si="6"/>
        <v>43881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8.5" customHeight="1" x14ac:dyDescent="0.4">
      <c r="A18" s="26" t="s">
        <v>108</v>
      </c>
      <c r="B18" s="27" t="s">
        <v>164</v>
      </c>
      <c r="C18" s="32">
        <f t="shared" si="1"/>
        <v>43878</v>
      </c>
      <c r="D18" s="33">
        <v>0.66666666666666663</v>
      </c>
      <c r="E18" s="27" t="s">
        <v>116</v>
      </c>
      <c r="F18" s="27" t="s">
        <v>115</v>
      </c>
      <c r="G18" s="110">
        <f t="shared" si="7"/>
        <v>43879</v>
      </c>
      <c r="H18" s="34">
        <f t="shared" si="2"/>
        <v>43881</v>
      </c>
      <c r="I18" s="34">
        <f t="shared" si="3"/>
        <v>43886</v>
      </c>
      <c r="J18" s="34">
        <f t="shared" si="4"/>
        <v>43887</v>
      </c>
      <c r="K18" s="34">
        <f t="shared" si="5"/>
        <v>43886</v>
      </c>
      <c r="L18" s="35">
        <f t="shared" si="6"/>
        <v>43888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8.5" customHeight="1" thickBot="1" x14ac:dyDescent="0.45">
      <c r="A19" s="126" t="s">
        <v>107</v>
      </c>
      <c r="B19" s="92" t="s">
        <v>165</v>
      </c>
      <c r="C19" s="37">
        <f t="shared" si="1"/>
        <v>43885</v>
      </c>
      <c r="D19" s="38">
        <v>0.66666666666666663</v>
      </c>
      <c r="E19" s="36" t="s">
        <v>116</v>
      </c>
      <c r="F19" s="36" t="s">
        <v>115</v>
      </c>
      <c r="G19" s="111">
        <f t="shared" si="7"/>
        <v>43886</v>
      </c>
      <c r="H19" s="39">
        <f t="shared" si="2"/>
        <v>43888</v>
      </c>
      <c r="I19" s="39">
        <f t="shared" si="3"/>
        <v>43893</v>
      </c>
      <c r="J19" s="39">
        <f t="shared" si="4"/>
        <v>43894</v>
      </c>
      <c r="K19" s="39">
        <f t="shared" si="5"/>
        <v>43893</v>
      </c>
      <c r="L19" s="40">
        <f t="shared" si="6"/>
        <v>43895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customHeight="1" x14ac:dyDescent="0.4">
      <c r="A20" s="41"/>
      <c r="B20" s="42"/>
      <c r="C20" s="43"/>
      <c r="D20" s="43"/>
      <c r="E20" s="44"/>
      <c r="F20" s="44"/>
      <c r="G20" s="44"/>
      <c r="H20" s="44"/>
      <c r="I20" s="44"/>
      <c r="J20" s="44"/>
      <c r="K20" s="130"/>
      <c r="L20" s="4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7" customHeight="1" x14ac:dyDescent="0.4">
      <c r="A21" s="49" t="s">
        <v>58</v>
      </c>
      <c r="B21" s="48"/>
      <c r="C21" s="49"/>
      <c r="D21" s="49" t="s">
        <v>59</v>
      </c>
      <c r="E21" s="50"/>
      <c r="F21" s="50"/>
      <c r="G21" s="49"/>
      <c r="H21" s="47"/>
      <c r="I21" s="47"/>
      <c r="J21" s="47"/>
      <c r="K21" s="131"/>
      <c r="L21" s="4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7" customHeight="1" x14ac:dyDescent="0.4">
      <c r="A22" s="51" t="s">
        <v>86</v>
      </c>
      <c r="B22" s="48"/>
      <c r="C22" s="48"/>
      <c r="D22" s="181" t="s">
        <v>87</v>
      </c>
      <c r="E22" s="181"/>
      <c r="F22" s="181"/>
      <c r="G22" s="50"/>
      <c r="H22" s="54"/>
      <c r="I22" s="52"/>
      <c r="J22" s="52"/>
      <c r="K22" s="132"/>
      <c r="L22" s="5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0" customHeight="1" x14ac:dyDescent="0.4">
      <c r="A23" s="49" t="s">
        <v>62</v>
      </c>
      <c r="B23" s="48"/>
      <c r="C23" s="48"/>
      <c r="D23" s="81"/>
      <c r="E23" s="81"/>
      <c r="F23" s="81"/>
      <c r="G23" s="81"/>
      <c r="H23" s="159"/>
      <c r="I23" s="161"/>
      <c r="J23" s="52"/>
      <c r="K23" s="132"/>
      <c r="L23" s="5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27" customHeight="1" x14ac:dyDescent="0.4">
      <c r="A24" s="51" t="s">
        <v>88</v>
      </c>
      <c r="B24" s="48"/>
      <c r="C24" s="48"/>
      <c r="D24" s="81"/>
      <c r="E24" s="81"/>
      <c r="F24" s="81"/>
      <c r="G24" s="81"/>
      <c r="H24" s="159"/>
      <c r="I24" s="161"/>
      <c r="J24" s="53"/>
      <c r="K24" s="133"/>
      <c r="L24" s="5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7" customHeight="1" x14ac:dyDescent="0.4">
      <c r="A25" s="54"/>
      <c r="B25" s="48"/>
      <c r="C25" s="51"/>
      <c r="D25" s="51"/>
      <c r="E25" s="51"/>
      <c r="F25" s="51"/>
      <c r="G25" s="51"/>
      <c r="H25" s="54"/>
      <c r="I25" s="7"/>
      <c r="J25" s="7"/>
      <c r="K25" s="10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7" customHeight="1" x14ac:dyDescent="0.4">
      <c r="A26" s="54"/>
      <c r="D26" s="54"/>
      <c r="E26" s="51"/>
      <c r="F26" s="51"/>
      <c r="H26" s="51"/>
      <c r="I26" s="54"/>
      <c r="J26" s="54"/>
      <c r="K26" s="107"/>
      <c r="L26" s="5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7" customHeight="1" x14ac:dyDescent="0.4">
      <c r="A27" s="109"/>
      <c r="B27" s="48"/>
      <c r="C27" s="105"/>
      <c r="D27" s="51"/>
      <c r="E27" s="105"/>
      <c r="F27" s="105"/>
      <c r="G27" s="105"/>
      <c r="H27" s="105"/>
      <c r="I27" s="107"/>
      <c r="J27" s="107"/>
      <c r="K27" s="107"/>
      <c r="L27" s="107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27" customHeight="1" x14ac:dyDescent="0.4">
      <c r="A28" s="54"/>
      <c r="B28" s="48"/>
      <c r="C28" s="49"/>
      <c r="D28" s="51"/>
      <c r="E28" s="49"/>
      <c r="F28" s="49"/>
      <c r="G28" s="49"/>
      <c r="H28" s="49"/>
      <c r="I28" s="54"/>
      <c r="J28" s="54"/>
      <c r="K28" s="107"/>
      <c r="L28" s="5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7" customHeight="1" x14ac:dyDescent="0.4">
      <c r="A29" s="54"/>
      <c r="B29" s="48"/>
      <c r="C29" s="56"/>
      <c r="D29" s="56"/>
      <c r="E29" s="56"/>
      <c r="F29" s="56"/>
      <c r="G29" s="56"/>
      <c r="H29" s="56"/>
      <c r="I29" s="54"/>
      <c r="J29" s="54"/>
      <c r="K29" s="107"/>
      <c r="L29" s="5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7" customHeight="1" x14ac:dyDescent="0.4">
      <c r="A30" s="51"/>
      <c r="B30" s="48"/>
      <c r="C30" s="49"/>
      <c r="D30" s="49"/>
      <c r="E30" s="49"/>
      <c r="F30" s="49"/>
      <c r="G30" s="49"/>
      <c r="H30" s="49"/>
      <c r="I30" s="54"/>
      <c r="J30" s="54"/>
      <c r="K30" s="107"/>
      <c r="L30" s="5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7" customHeight="1" x14ac:dyDescent="0.4">
      <c r="A31" s="54"/>
      <c r="B31" s="48"/>
      <c r="C31" s="56"/>
      <c r="D31" s="56"/>
      <c r="E31" s="56"/>
      <c r="F31" s="56"/>
      <c r="G31" s="56"/>
      <c r="H31" s="56"/>
      <c r="I31" s="54"/>
      <c r="J31" s="54"/>
      <c r="K31" s="107"/>
      <c r="L31" s="5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 customHeight="1" x14ac:dyDescent="0.3">
      <c r="A32" s="58"/>
      <c r="B32" s="48"/>
      <c r="C32" s="58"/>
      <c r="D32" s="58"/>
      <c r="E32" s="58"/>
      <c r="F32" s="58"/>
      <c r="G32" s="7"/>
      <c r="H32" s="58"/>
      <c r="I32" s="58"/>
      <c r="J32" s="58"/>
      <c r="K32" s="134"/>
      <c r="L32" s="5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10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10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10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10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10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10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10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10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10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10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10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10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10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1" customHeight="1" x14ac:dyDescent="0.3">
      <c r="A46" s="59"/>
      <c r="B46" s="7"/>
      <c r="C46" s="7"/>
      <c r="D46" s="7"/>
      <c r="E46" s="7"/>
      <c r="F46" s="7"/>
      <c r="G46" s="7"/>
      <c r="H46" s="7"/>
      <c r="I46" s="7"/>
      <c r="J46" s="7"/>
      <c r="K46" s="10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10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10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10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10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10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10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10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10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10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10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10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10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10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10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10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10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10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10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10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10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10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10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10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10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10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10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10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10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10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10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10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10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10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108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10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10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10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10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108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108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108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108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108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108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10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108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108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108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108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108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108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108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108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08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08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08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08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08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08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08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08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08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08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08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08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08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08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08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08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08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08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08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08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108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08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108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108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108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108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108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108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108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108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108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108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108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108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108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108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108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108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108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10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10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10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10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10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10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10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10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10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10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10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10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10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10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10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10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10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10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10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10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10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10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10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10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10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10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10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10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10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10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10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10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10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10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10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10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10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10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10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10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10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10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10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10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10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10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10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10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10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10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10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10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10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10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10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10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10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10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10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10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10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10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10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10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10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10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10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10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10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10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10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10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10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10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10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10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10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10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10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10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10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10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10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10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10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10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10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10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1:28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1:28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1:28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spans="1:28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1:28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spans="1:28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1:28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spans="1:28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spans="1:28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spans="1:28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1:28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spans="1:28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spans="1:28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1:28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1:28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spans="1:28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8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1:28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1:28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1:28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1:28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1:28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1:28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1:28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1:28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8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1:28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1:28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1:28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1:28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8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1:28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1:28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1:28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1:28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1:28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1:28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1:28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1:28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8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1:28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1:28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:28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8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spans="1:28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spans="1:28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spans="1:28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spans="1:28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spans="1:28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spans="1:28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spans="1:28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spans="1:28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8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spans="1:28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spans="1:28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spans="1:28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spans="1:28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8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spans="1:28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spans="1:28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spans="1:28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spans="1:28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spans="1:28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spans="1:28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spans="1:28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spans="1:28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spans="1:28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spans="1:28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8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spans="1:28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spans="1:28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spans="1:28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spans="1:28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spans="1:28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spans="1:28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spans="1:28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spans="1:28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spans="1:28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spans="1:28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spans="1:28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spans="1:28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spans="1:28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spans="1:28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spans="1:28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spans="1:28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spans="1:28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8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spans="1:28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1:28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spans="1:28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spans="1:28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spans="1:28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spans="1:28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spans="1:28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spans="1:28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spans="1:28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1:28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spans="1:28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1:28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spans="1:28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1:28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spans="1:28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spans="1:28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spans="1:28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8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spans="1:28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spans="1:28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spans="1:28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spans="1:28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spans="1:28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spans="1:28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spans="1:28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spans="1:28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spans="1:28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spans="1:28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spans="1:28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spans="1:28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spans="1:28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spans="1:28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spans="1:28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spans="1:28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spans="1:28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spans="1:28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spans="1:28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spans="1:28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spans="1:28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spans="1:28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spans="1:28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spans="1:28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spans="1:28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spans="1:28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spans="1:28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spans="1:28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spans="1:28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spans="1:28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spans="1:28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spans="1:28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spans="1:28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spans="1:28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spans="1:28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spans="1:28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spans="1:28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spans="1:28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spans="1:28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spans="1:28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spans="1:28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spans="1:28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spans="1:28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spans="1:28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spans="1:28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spans="1:28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spans="1:28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spans="1:28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spans="1:28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spans="1:28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spans="1:28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spans="1:28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spans="1:28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spans="1:28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spans="1:28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spans="1:28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spans="1:28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spans="1:28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spans="1:28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spans="1:28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spans="1:28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spans="1:28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spans="1:28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spans="1:28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spans="1:28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spans="1:28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spans="1:28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spans="1:28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spans="1:28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spans="1:28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spans="1:28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spans="1:28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spans="1:28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spans="1:28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spans="1:28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spans="1:28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spans="1:28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spans="1:28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spans="1:28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spans="1:28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spans="1:28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spans="1:28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spans="1:28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spans="1:28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spans="1:28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spans="1:28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spans="1:28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spans="1:28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spans="1:28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spans="1:28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spans="1:28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spans="1:28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spans="1:28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spans="1:28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spans="1:28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spans="1:28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spans="1:28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spans="1:28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spans="1:28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spans="1:28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spans="1:28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spans="1:28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spans="1:28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spans="1:28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spans="1:28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1:28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spans="1:28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1:28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1:28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spans="1:28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spans="1:28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spans="1:28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spans="1:28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spans="1:28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spans="1:28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spans="1:28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spans="1:28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spans="1:28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spans="1:28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spans="1:28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spans="1:28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spans="1:28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spans="1:28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1:28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spans="1:28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spans="1:28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1:28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spans="1:28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spans="1:28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spans="1:28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spans="1:28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spans="1:28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spans="1:28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1:28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spans="1:28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spans="1:28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spans="1:28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spans="1:28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spans="1:28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spans="1:28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spans="1:28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spans="1:28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spans="1:28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spans="1:28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spans="1:28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spans="1:28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spans="1:28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spans="1:28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spans="1:28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spans="1:28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spans="1:28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spans="1:28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spans="1:28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spans="1:28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spans="1:28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spans="1:28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spans="1:28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1:28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1:28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1:28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1:28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1:28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1:28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1:28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1:28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1:28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1:28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1:28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1:28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spans="1:28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1:28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spans="1:28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spans="1:28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spans="1:28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spans="1:28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spans="1:28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spans="1:28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spans="1:28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spans="1:28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28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spans="1:28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spans="1:28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spans="1:28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spans="1:28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spans="1:28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spans="1:28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1:28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spans="1:28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spans="1:28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spans="1:28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1:28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spans="1:28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spans="1:28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spans="1:28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1:28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spans="1:28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spans="1:28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spans="1:28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spans="1:28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spans="1:28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spans="1:28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spans="1:28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spans="1:28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spans="1:28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spans="1:28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spans="1:28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spans="1:28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spans="1:28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spans="1:28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spans="1:28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spans="1:28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spans="1:28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spans="1:28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spans="1:28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spans="1:28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spans="1:28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spans="1:28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spans="1:28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spans="1:28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spans="1:28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spans="1:28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spans="1:28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spans="1:28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spans="1:28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spans="1:28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spans="1:28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spans="1:28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spans="1:28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spans="1:28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spans="1:28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spans="1:28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spans="1:28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spans="1:28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spans="1:28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spans="1:28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spans="1:28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spans="1:28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spans="1:28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spans="1:28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spans="1:28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spans="1:28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spans="1:28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spans="1:28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spans="1:28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spans="1:28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spans="1:28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spans="1:28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spans="1:28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spans="1:28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spans="1:28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spans="1:28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spans="1:28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spans="1:28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spans="1:28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spans="1:28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spans="1:28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spans="1:28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spans="1:28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spans="1:28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spans="1:28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spans="1:28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spans="1:28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spans="1:28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spans="1:28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spans="1:28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spans="1:28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spans="1:28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spans="1:28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spans="1:28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spans="1:28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spans="1:28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spans="1:28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spans="1:28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spans="1:28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spans="1:28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spans="1:28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spans="1:28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spans="1:28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spans="1:28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spans="1:28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spans="1:28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spans="1:28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spans="1:28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spans="1:28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spans="1:28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spans="1:28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spans="1:28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spans="1:28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spans="1:28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spans="1:28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spans="1:28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spans="1:28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spans="1:28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spans="1:28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spans="1:28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spans="1:28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spans="1:28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spans="1:28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spans="1:28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spans="1:28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spans="1:28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spans="1:28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spans="1:28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spans="1:28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spans="1:28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spans="1:28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spans="1:28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spans="1:28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spans="1:28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spans="1:28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spans="1:28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spans="1:28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spans="1:28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spans="1:28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spans="1:28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spans="1:28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spans="1:28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spans="1:28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spans="1:28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spans="1:28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spans="1:28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spans="1:28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spans="1:28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spans="1:28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spans="1:28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spans="1:28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spans="1:28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spans="1:28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spans="1:28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spans="1:28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spans="1:28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spans="1:28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spans="1:28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spans="1:28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spans="1:28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spans="1:28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spans="1:28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spans="1:28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spans="1:28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spans="1:28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spans="1:28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spans="1:28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spans="1:28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spans="1:28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spans="1:28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spans="1:28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spans="1:28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spans="1:28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spans="1:28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spans="1:28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spans="1:28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spans="1:28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spans="1:28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spans="1:28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spans="1:28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spans="1:28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spans="1:28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spans="1:28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spans="1:28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spans="1:28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spans="1:28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spans="1:28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spans="1:28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spans="1:28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spans="1:28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spans="1:28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spans="1:28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spans="1:28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spans="1:28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spans="1:28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spans="1:28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spans="1:28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spans="1:28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spans="1:28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spans="1:28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spans="1:28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spans="1:28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spans="1:28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spans="1:28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spans="1:28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spans="1:28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spans="1:28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spans="1:28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spans="1:28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spans="1:28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spans="1:28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spans="1:28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spans="1:28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spans="1:28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spans="1:28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spans="1:28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spans="1:28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spans="1:28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spans="1:28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spans="1:28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spans="1:28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spans="1:28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spans="1:28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spans="1:28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spans="1:28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spans="1:28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spans="1:28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spans="1:28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spans="1:28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spans="1:28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spans="1:28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spans="1:28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spans="1:28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spans="1:28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spans="1:28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spans="1:28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spans="1:28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spans="1:28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spans="1:28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spans="1:28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spans="1:28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spans="1:28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spans="1:28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spans="1:28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spans="1:28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spans="1:28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spans="1:28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spans="1:28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spans="1:28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spans="1:28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spans="1:28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spans="1:28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spans="1:28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spans="1:28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spans="1:28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spans="1:28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spans="1:28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spans="1:28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spans="1:28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spans="1:28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spans="1:28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spans="1:28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spans="1:28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spans="1:28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spans="1:28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spans="1:28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spans="1:28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spans="1:28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spans="1:28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spans="1:28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spans="1:28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spans="1:28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spans="1:28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spans="1:28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spans="1:28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spans="1:28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spans="1:28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spans="1:28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spans="1:28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spans="1:28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spans="1:28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spans="1:28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spans="1:28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spans="1:28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spans="1:28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spans="1:28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spans="1:28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spans="1:28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spans="1:28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spans="1:28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spans="1:28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spans="1:28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spans="1:28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spans="1:28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spans="1:28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spans="1:28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spans="1:28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spans="1:28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spans="1:28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spans="1:28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spans="1:28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spans="1:28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spans="1:28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spans="1:28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spans="1:28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spans="1:28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spans="1:28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spans="1:28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spans="1:28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spans="1:28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spans="1:28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spans="1:28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spans="1:28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spans="1:28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spans="1:28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spans="1:28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spans="1:28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spans="1:28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spans="1:28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spans="1:28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spans="1:28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spans="1:28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spans="1:28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spans="1:28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spans="1:28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spans="1:28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spans="1:28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spans="1:28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spans="1:28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spans="1:28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spans="1:28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spans="1:28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spans="1:28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spans="1:28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spans="1:28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spans="1:28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spans="1:28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spans="1:28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spans="1:28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spans="1:28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spans="1:28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spans="1:28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spans="1:28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spans="1:28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spans="1:28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spans="1:28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spans="1:28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spans="1:28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spans="1:28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spans="1:28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spans="1:28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spans="1:28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spans="1:28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spans="1:28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spans="1:28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spans="1:28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spans="1:28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spans="1:28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spans="1:28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spans="1:28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spans="1:28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spans="1:28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spans="1:28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spans="1:28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spans="1:28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spans="1:28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spans="1:28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spans="1:28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spans="1:28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spans="1:28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spans="1:28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spans="1:28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spans="1:28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spans="1:28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spans="1:28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spans="1:28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spans="1:28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spans="1:28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spans="1:28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spans="1:28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spans="1:28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spans="1:28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spans="1:28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spans="1:28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spans="1:28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spans="1:28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spans="1:28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spans="1:28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spans="1:28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spans="1:28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spans="1:28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spans="1:28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spans="1:28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spans="1:28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spans="1:28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spans="1:28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spans="1:28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spans="1:28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spans="1:28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spans="1:28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spans="1:28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spans="1:28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spans="1:28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spans="1:28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spans="1:28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spans="1:28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spans="1:28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spans="1:28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spans="1:28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spans="1:28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spans="1:28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spans="1:28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spans="1:28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spans="1:28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spans="1:28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spans="1:28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spans="1:28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spans="1:28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spans="1:28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spans="1:28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spans="1:28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spans="1:28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spans="1:28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spans="1:28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spans="1:28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spans="1:28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spans="1:28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spans="1:28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spans="1:28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spans="1:28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spans="1:28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spans="1:28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spans="1:28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spans="1:28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spans="1:28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spans="1:28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spans="1:28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spans="1:28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spans="1:28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 spans="1:28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 spans="1:28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 spans="1:28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 spans="1:28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 spans="1:28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 spans="1:28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 spans="1:28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 spans="1:28" ht="15.75" customHeight="1" x14ac:dyDescent="0.3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</sheetData>
  <mergeCells count="13">
    <mergeCell ref="L4:L5"/>
    <mergeCell ref="J4:J5"/>
    <mergeCell ref="H4:H5"/>
    <mergeCell ref="I4:I5"/>
    <mergeCell ref="H24:I24"/>
    <mergeCell ref="H23:I23"/>
    <mergeCell ref="K4:K5"/>
    <mergeCell ref="D22:F22"/>
    <mergeCell ref="C4:D5"/>
    <mergeCell ref="A4:A5"/>
    <mergeCell ref="B4:B5"/>
    <mergeCell ref="F4:F5"/>
    <mergeCell ref="E4:E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99"/>
  </sheetPr>
  <dimension ref="A1:Y998"/>
  <sheetViews>
    <sheetView zoomScale="60" zoomScaleNormal="60" workbookViewId="0">
      <selection activeCell="F6" sqref="F6"/>
    </sheetView>
  </sheetViews>
  <sheetFormatPr defaultColWidth="14.44140625" defaultRowHeight="15" customHeight="1" x14ac:dyDescent="0.25"/>
  <cols>
    <col min="1" max="1" width="26.77734375" customWidth="1"/>
    <col min="2" max="2" width="10.21875" customWidth="1"/>
    <col min="3" max="3" width="11.77734375" customWidth="1"/>
    <col min="4" max="4" width="13" customWidth="1"/>
    <col min="5" max="5" width="26.77734375" customWidth="1"/>
    <col min="6" max="7" width="45.77734375" customWidth="1"/>
    <col min="8" max="17" width="9.109375" customWidth="1"/>
    <col min="18" max="23" width="8.77734375" customWidth="1"/>
  </cols>
  <sheetData>
    <row r="1" spans="1:25" ht="46.5" customHeight="1" x14ac:dyDescent="0.3">
      <c r="A1" s="74" t="s">
        <v>101</v>
      </c>
      <c r="B1" s="3"/>
      <c r="C1" s="3"/>
      <c r="D1" s="3"/>
      <c r="E1" s="3"/>
      <c r="F1" s="3"/>
      <c r="G1" s="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"/>
      <c r="Y1" s="10"/>
    </row>
    <row r="2" spans="1:25" ht="46.5" customHeight="1" x14ac:dyDescent="0.3">
      <c r="A2" s="75"/>
      <c r="B2" s="7"/>
      <c r="E2" s="85" t="s">
        <v>74</v>
      </c>
      <c r="F2" s="9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0"/>
      <c r="Y2" s="10"/>
    </row>
    <row r="3" spans="1:25" ht="46.5" customHeight="1" x14ac:dyDescent="0.3">
      <c r="A3" s="75"/>
      <c r="B3" s="3"/>
      <c r="C3" s="3"/>
      <c r="D3" s="3"/>
      <c r="E3" s="3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"/>
      <c r="Y3" s="10"/>
    </row>
    <row r="4" spans="1:25" ht="24.75" customHeight="1" x14ac:dyDescent="0.4">
      <c r="A4" s="183" t="s">
        <v>4</v>
      </c>
      <c r="B4" s="169" t="s">
        <v>5</v>
      </c>
      <c r="C4" s="162" t="s">
        <v>10</v>
      </c>
      <c r="D4" s="163"/>
      <c r="E4" s="169" t="s">
        <v>8</v>
      </c>
      <c r="F4" s="68" t="s">
        <v>9</v>
      </c>
      <c r="G4" s="76" t="s">
        <v>68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77"/>
      <c r="Y4" s="77"/>
    </row>
    <row r="5" spans="1:25" ht="24.75" customHeight="1" x14ac:dyDescent="0.4">
      <c r="A5" s="172"/>
      <c r="B5" s="172"/>
      <c r="C5" s="174"/>
      <c r="D5" s="175"/>
      <c r="E5" s="172"/>
      <c r="F5" s="70" t="s">
        <v>41</v>
      </c>
      <c r="G5" s="78" t="s">
        <v>80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77"/>
      <c r="Y5" s="77"/>
    </row>
    <row r="6" spans="1:25" ht="28.5" customHeight="1" x14ac:dyDescent="0.4">
      <c r="A6" s="93" t="s">
        <v>147</v>
      </c>
      <c r="B6" s="27" t="s">
        <v>150</v>
      </c>
      <c r="C6" s="95">
        <f t="shared" ref="C6:C11" si="0">F6-1</f>
        <v>43804</v>
      </c>
      <c r="D6" s="87">
        <v>0.66666666666666663</v>
      </c>
      <c r="E6" s="88" t="s">
        <v>56</v>
      </c>
      <c r="F6" s="89">
        <v>43805</v>
      </c>
      <c r="G6" s="90">
        <f t="shared" ref="G6:G19" si="1">F6+6</f>
        <v>43811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/>
      <c r="Y6" s="10"/>
    </row>
    <row r="7" spans="1:25" ht="28.5" customHeight="1" x14ac:dyDescent="0.4">
      <c r="A7" s="103" t="s">
        <v>82</v>
      </c>
      <c r="B7" s="94" t="s">
        <v>124</v>
      </c>
      <c r="C7" s="95">
        <f t="shared" si="0"/>
        <v>43811</v>
      </c>
      <c r="D7" s="33">
        <v>0.66666666666666663</v>
      </c>
      <c r="E7" s="27" t="s">
        <v>56</v>
      </c>
      <c r="F7" s="34">
        <f t="shared" ref="F7:F19" si="2">F6+7</f>
        <v>43812</v>
      </c>
      <c r="G7" s="35">
        <f t="shared" si="1"/>
        <v>43818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0"/>
      <c r="Y7" s="10"/>
    </row>
    <row r="8" spans="1:25" ht="28.5" customHeight="1" x14ac:dyDescent="0.4">
      <c r="A8" s="26" t="s">
        <v>147</v>
      </c>
      <c r="B8" s="27" t="s">
        <v>151</v>
      </c>
      <c r="C8" s="95">
        <f t="shared" si="0"/>
        <v>43818</v>
      </c>
      <c r="D8" s="33">
        <v>0.66666666666666663</v>
      </c>
      <c r="E8" s="27" t="s">
        <v>56</v>
      </c>
      <c r="F8" s="34">
        <f t="shared" si="2"/>
        <v>43819</v>
      </c>
      <c r="G8" s="35">
        <f t="shared" si="1"/>
        <v>43825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0"/>
      <c r="Y8" s="10"/>
    </row>
    <row r="9" spans="1:25" ht="28.5" customHeight="1" x14ac:dyDescent="0.4">
      <c r="A9" s="103" t="s">
        <v>82</v>
      </c>
      <c r="B9" s="94" t="s">
        <v>125</v>
      </c>
      <c r="C9" s="95">
        <f t="shared" si="0"/>
        <v>43825</v>
      </c>
      <c r="D9" s="33">
        <v>0.66666666666666663</v>
      </c>
      <c r="E9" s="27" t="s">
        <v>56</v>
      </c>
      <c r="F9" s="34">
        <f t="shared" si="2"/>
        <v>43826</v>
      </c>
      <c r="G9" s="35">
        <f t="shared" si="1"/>
        <v>43832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0"/>
      <c r="Y9" s="10"/>
    </row>
    <row r="10" spans="1:25" ht="28.5" customHeight="1" x14ac:dyDescent="0.4">
      <c r="A10" s="93" t="s">
        <v>147</v>
      </c>
      <c r="B10" s="27" t="s">
        <v>152</v>
      </c>
      <c r="C10" s="95">
        <f t="shared" si="0"/>
        <v>43832</v>
      </c>
      <c r="D10" s="33">
        <v>0.66666666666666663</v>
      </c>
      <c r="E10" s="27" t="s">
        <v>56</v>
      </c>
      <c r="F10" s="34">
        <f t="shared" si="2"/>
        <v>43833</v>
      </c>
      <c r="G10" s="35">
        <f t="shared" si="1"/>
        <v>43839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0"/>
      <c r="Y10" s="10"/>
    </row>
    <row r="11" spans="1:25" ht="28.5" customHeight="1" x14ac:dyDescent="0.4">
      <c r="A11" s="103" t="s">
        <v>82</v>
      </c>
      <c r="B11" s="94" t="s">
        <v>153</v>
      </c>
      <c r="C11" s="95">
        <f t="shared" si="0"/>
        <v>43839</v>
      </c>
      <c r="D11" s="33">
        <v>0.66666666666666663</v>
      </c>
      <c r="E11" s="27" t="s">
        <v>56</v>
      </c>
      <c r="F11" s="34">
        <f t="shared" si="2"/>
        <v>43840</v>
      </c>
      <c r="G11" s="35">
        <f t="shared" si="1"/>
        <v>43846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0"/>
      <c r="Y11" s="10"/>
    </row>
    <row r="12" spans="1:25" ht="28.5" customHeight="1" x14ac:dyDescent="0.4">
      <c r="A12" s="93" t="s">
        <v>147</v>
      </c>
      <c r="B12" s="27" t="s">
        <v>155</v>
      </c>
      <c r="C12" s="104">
        <f t="shared" ref="C12:C19" si="3">F12-1</f>
        <v>43846</v>
      </c>
      <c r="D12" s="33">
        <v>0.66666666666666663</v>
      </c>
      <c r="E12" s="27" t="s">
        <v>56</v>
      </c>
      <c r="F12" s="34">
        <f t="shared" si="2"/>
        <v>43847</v>
      </c>
      <c r="G12" s="35">
        <f t="shared" si="1"/>
        <v>43853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0"/>
      <c r="Y12" s="10"/>
    </row>
    <row r="13" spans="1:25" ht="28.5" customHeight="1" x14ac:dyDescent="0.4">
      <c r="A13" s="103" t="s">
        <v>82</v>
      </c>
      <c r="B13" s="94" t="s">
        <v>154</v>
      </c>
      <c r="C13" s="32">
        <f t="shared" si="3"/>
        <v>43853</v>
      </c>
      <c r="D13" s="33">
        <v>0.66666666666666663</v>
      </c>
      <c r="E13" s="27" t="s">
        <v>56</v>
      </c>
      <c r="F13" s="34">
        <f t="shared" si="2"/>
        <v>43854</v>
      </c>
      <c r="G13" s="35">
        <f t="shared" si="1"/>
        <v>43860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Y13" s="10"/>
    </row>
    <row r="14" spans="1:25" ht="28.5" customHeight="1" x14ac:dyDescent="0.4">
      <c r="A14" s="93" t="s">
        <v>147</v>
      </c>
      <c r="B14" s="27" t="s">
        <v>156</v>
      </c>
      <c r="C14" s="95">
        <f t="shared" si="3"/>
        <v>43860</v>
      </c>
      <c r="D14" s="33">
        <v>0.66666666666666663</v>
      </c>
      <c r="E14" s="27" t="s">
        <v>56</v>
      </c>
      <c r="F14" s="34">
        <f t="shared" si="2"/>
        <v>43861</v>
      </c>
      <c r="G14" s="35">
        <f t="shared" si="1"/>
        <v>43867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0"/>
      <c r="Y14" s="10"/>
    </row>
    <row r="15" spans="1:25" ht="28.5" customHeight="1" x14ac:dyDescent="0.4">
      <c r="A15" s="103" t="s">
        <v>82</v>
      </c>
      <c r="B15" s="94" t="s">
        <v>166</v>
      </c>
      <c r="C15" s="95">
        <f t="shared" si="3"/>
        <v>43867</v>
      </c>
      <c r="D15" s="33">
        <v>0.66666666666666663</v>
      </c>
      <c r="E15" s="27" t="s">
        <v>56</v>
      </c>
      <c r="F15" s="34">
        <f t="shared" si="2"/>
        <v>43868</v>
      </c>
      <c r="G15" s="35">
        <f t="shared" si="1"/>
        <v>43874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0"/>
      <c r="Y15" s="10"/>
    </row>
    <row r="16" spans="1:25" ht="28.5" customHeight="1" x14ac:dyDescent="0.4">
      <c r="A16" s="93" t="s">
        <v>147</v>
      </c>
      <c r="B16" s="27" t="s">
        <v>167</v>
      </c>
      <c r="C16" s="95">
        <f t="shared" si="3"/>
        <v>43874</v>
      </c>
      <c r="D16" s="33">
        <v>0.66666666666666663</v>
      </c>
      <c r="E16" s="27" t="s">
        <v>56</v>
      </c>
      <c r="F16" s="34">
        <f t="shared" si="2"/>
        <v>43875</v>
      </c>
      <c r="G16" s="35">
        <f t="shared" si="1"/>
        <v>43881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0"/>
      <c r="Y16" s="10"/>
    </row>
    <row r="17" spans="1:25" ht="28.5" customHeight="1" x14ac:dyDescent="0.4">
      <c r="A17" s="154" t="s">
        <v>82</v>
      </c>
      <c r="B17" s="27" t="s">
        <v>168</v>
      </c>
      <c r="C17" s="95">
        <f t="shared" si="3"/>
        <v>43881</v>
      </c>
      <c r="D17" s="33">
        <v>0.66666666666666663</v>
      </c>
      <c r="E17" s="27" t="s">
        <v>56</v>
      </c>
      <c r="F17" s="34">
        <f t="shared" si="2"/>
        <v>43882</v>
      </c>
      <c r="G17" s="35">
        <f t="shared" si="1"/>
        <v>43888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0"/>
      <c r="Y17" s="10"/>
    </row>
    <row r="18" spans="1:25" ht="28.5" customHeight="1" x14ac:dyDescent="0.4">
      <c r="A18" s="155" t="s">
        <v>147</v>
      </c>
      <c r="B18" s="27" t="s">
        <v>169</v>
      </c>
      <c r="C18" s="95">
        <f t="shared" si="3"/>
        <v>43888</v>
      </c>
      <c r="D18" s="33">
        <v>0.66666666666666663</v>
      </c>
      <c r="E18" s="27" t="s">
        <v>56</v>
      </c>
      <c r="F18" s="34">
        <f t="shared" si="2"/>
        <v>43889</v>
      </c>
      <c r="G18" s="35">
        <f t="shared" si="1"/>
        <v>43895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0"/>
      <c r="Y18" s="10"/>
    </row>
    <row r="19" spans="1:25" ht="28.5" customHeight="1" thickBot="1" x14ac:dyDescent="0.45">
      <c r="A19" s="156" t="s">
        <v>82</v>
      </c>
      <c r="B19" s="153" t="s">
        <v>170</v>
      </c>
      <c r="C19" s="97">
        <f t="shared" si="3"/>
        <v>43895</v>
      </c>
      <c r="D19" s="38">
        <v>0.66666666666666663</v>
      </c>
      <c r="E19" s="36" t="s">
        <v>56</v>
      </c>
      <c r="F19" s="39">
        <f t="shared" si="2"/>
        <v>43896</v>
      </c>
      <c r="G19" s="40">
        <f t="shared" si="1"/>
        <v>43902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0"/>
      <c r="Y19" s="10"/>
    </row>
    <row r="20" spans="1:25" ht="20.25" customHeight="1" x14ac:dyDescent="0.4">
      <c r="A20" s="79"/>
      <c r="B20" s="42"/>
      <c r="C20" s="43"/>
      <c r="D20" s="43"/>
      <c r="E20" s="43"/>
      <c r="F20" s="45"/>
      <c r="G20" s="4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"/>
      <c r="Y20" s="10"/>
    </row>
    <row r="21" spans="1:25" ht="27" customHeight="1" x14ac:dyDescent="0.4">
      <c r="A21" s="49" t="s">
        <v>58</v>
      </c>
      <c r="B21" s="48"/>
      <c r="C21" s="49"/>
      <c r="D21" s="49" t="s">
        <v>59</v>
      </c>
      <c r="E21" s="49"/>
      <c r="F21" s="49"/>
      <c r="G21" s="4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0"/>
      <c r="Y21" s="10"/>
    </row>
    <row r="22" spans="1:25" ht="27" customHeight="1" x14ac:dyDescent="0.4">
      <c r="A22" s="51" t="s">
        <v>83</v>
      </c>
      <c r="B22" s="48"/>
      <c r="C22" s="48"/>
      <c r="D22" s="51" t="s">
        <v>84</v>
      </c>
      <c r="E22" s="51"/>
      <c r="F22" s="50"/>
      <c r="G22" s="5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0"/>
      <c r="Y22" s="10"/>
    </row>
    <row r="23" spans="1:25" ht="30" customHeight="1" x14ac:dyDescent="0.4">
      <c r="A23" s="49" t="s">
        <v>62</v>
      </c>
      <c r="B23" s="48"/>
      <c r="C23" s="48"/>
      <c r="D23" s="159"/>
      <c r="E23" s="160"/>
      <c r="F23" s="160"/>
      <c r="G23" s="16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0"/>
      <c r="Y23" s="10"/>
    </row>
    <row r="24" spans="1:25" ht="27" customHeight="1" x14ac:dyDescent="0.4">
      <c r="A24" s="51" t="s">
        <v>85</v>
      </c>
      <c r="B24" s="48"/>
      <c r="C24" s="48"/>
      <c r="D24" s="159"/>
      <c r="E24" s="160"/>
      <c r="F24" s="160"/>
      <c r="G24" s="16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0"/>
      <c r="Y24" s="10"/>
    </row>
    <row r="25" spans="1:25" s="182" customFormat="1" ht="27" customHeight="1" x14ac:dyDescent="0.25"/>
    <row r="26" spans="1:25" s="182" customFormat="1" ht="27" customHeight="1" x14ac:dyDescent="0.25"/>
    <row r="27" spans="1:25" ht="27" customHeight="1" x14ac:dyDescent="0.4">
      <c r="A27" s="51"/>
      <c r="B27" s="48"/>
      <c r="C27" s="49"/>
      <c r="D27" s="49"/>
      <c r="E27" s="49"/>
      <c r="F27" s="49"/>
      <c r="G27" s="4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0"/>
      <c r="Y27" s="10"/>
    </row>
    <row r="28" spans="1:25" ht="27" customHeight="1" x14ac:dyDescent="0.4">
      <c r="A28" s="51"/>
      <c r="B28" s="48"/>
      <c r="C28" s="56"/>
      <c r="D28" s="56"/>
      <c r="E28" s="56"/>
      <c r="F28" s="56"/>
      <c r="G28" s="5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0"/>
      <c r="Y28" s="10"/>
    </row>
    <row r="29" spans="1:25" ht="27" customHeight="1" x14ac:dyDescent="0.4">
      <c r="A29" s="51"/>
      <c r="B29" s="48"/>
      <c r="C29" s="49"/>
      <c r="D29" s="49"/>
      <c r="E29" s="49"/>
      <c r="F29" s="49"/>
      <c r="G29" s="4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0"/>
      <c r="Y29" s="10"/>
    </row>
    <row r="30" spans="1:25" ht="27" customHeight="1" x14ac:dyDescent="0.4">
      <c r="A30" s="51"/>
      <c r="B30" s="48"/>
      <c r="C30" s="56"/>
      <c r="D30" s="56"/>
      <c r="E30" s="56"/>
      <c r="F30" s="56"/>
      <c r="G30" s="5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0"/>
      <c r="Y30" s="10"/>
    </row>
    <row r="31" spans="1:25" ht="12.75" customHeight="1" x14ac:dyDescent="0.3">
      <c r="A31" s="82"/>
      <c r="B31" s="48"/>
      <c r="C31" s="58"/>
      <c r="D31" s="58"/>
      <c r="E31" s="5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0"/>
      <c r="Y31" s="10"/>
    </row>
    <row r="32" spans="1:25" ht="12.75" customHeight="1" x14ac:dyDescent="0.3">
      <c r="A32" s="8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0"/>
      <c r="Y32" s="10"/>
    </row>
    <row r="33" spans="1:25" ht="12.75" customHeight="1" x14ac:dyDescent="0.3">
      <c r="A33" s="8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0"/>
      <c r="Y33" s="10"/>
    </row>
    <row r="34" spans="1:25" ht="12.75" customHeight="1" x14ac:dyDescent="0.3">
      <c r="A34" s="8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0"/>
      <c r="Y34" s="10"/>
    </row>
    <row r="35" spans="1:25" ht="12.75" customHeight="1" x14ac:dyDescent="0.3">
      <c r="A35" s="8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0"/>
      <c r="Y35" s="10"/>
    </row>
    <row r="36" spans="1:25" ht="12.75" customHeight="1" x14ac:dyDescent="0.3">
      <c r="A36" s="8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0"/>
      <c r="Y36" s="10"/>
    </row>
    <row r="37" spans="1:25" ht="12.75" customHeight="1" x14ac:dyDescent="0.3">
      <c r="A37" s="8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0"/>
      <c r="Y37" s="10"/>
    </row>
    <row r="38" spans="1:25" ht="12.75" customHeight="1" x14ac:dyDescent="0.3">
      <c r="A38" s="8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0"/>
      <c r="Y38" s="10"/>
    </row>
    <row r="39" spans="1:25" ht="12.75" customHeight="1" x14ac:dyDescent="0.3">
      <c r="A39" s="8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0"/>
      <c r="Y39" s="10"/>
    </row>
    <row r="40" spans="1:25" ht="12.75" customHeight="1" x14ac:dyDescent="0.3">
      <c r="A40" s="8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0"/>
      <c r="Y40" s="10"/>
    </row>
    <row r="41" spans="1:25" ht="12.75" customHeight="1" x14ac:dyDescent="0.3">
      <c r="A41" s="8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0"/>
      <c r="Y41" s="10"/>
    </row>
    <row r="42" spans="1:25" ht="12.75" customHeight="1" x14ac:dyDescent="0.3">
      <c r="A42" s="8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0"/>
      <c r="Y42" s="10"/>
    </row>
    <row r="43" spans="1:25" ht="12.75" customHeight="1" x14ac:dyDescent="0.3">
      <c r="A43" s="8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0"/>
      <c r="Y43" s="10"/>
    </row>
    <row r="44" spans="1:25" ht="12.75" customHeight="1" x14ac:dyDescent="0.3">
      <c r="A44" s="8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0"/>
      <c r="Y44" s="10"/>
    </row>
    <row r="45" spans="1:25" ht="21" customHeight="1" x14ac:dyDescent="0.3">
      <c r="A45" s="8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0"/>
      <c r="Y45" s="10"/>
    </row>
    <row r="46" spans="1:25" ht="12.75" customHeight="1" x14ac:dyDescent="0.3">
      <c r="A46" s="8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0"/>
      <c r="Y46" s="10"/>
    </row>
    <row r="47" spans="1:25" ht="12.75" customHeight="1" x14ac:dyDescent="0.3">
      <c r="A47" s="8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0"/>
      <c r="Y47" s="10"/>
    </row>
    <row r="48" spans="1:25" ht="12.75" customHeight="1" x14ac:dyDescent="0.3">
      <c r="A48" s="8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0"/>
      <c r="Y48" s="10"/>
    </row>
    <row r="49" spans="1:25" ht="12.75" customHeight="1" x14ac:dyDescent="0.3">
      <c r="A49" s="8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0"/>
      <c r="Y49" s="10"/>
    </row>
    <row r="50" spans="1:25" ht="12.75" customHeight="1" x14ac:dyDescent="0.3">
      <c r="A50" s="8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0"/>
      <c r="Y50" s="10"/>
    </row>
    <row r="51" spans="1:25" ht="12.75" customHeight="1" x14ac:dyDescent="0.3">
      <c r="A51" s="8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0"/>
      <c r="Y51" s="10"/>
    </row>
    <row r="52" spans="1:25" ht="12.75" customHeight="1" x14ac:dyDescent="0.3">
      <c r="A52" s="8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0"/>
      <c r="Y52" s="10"/>
    </row>
    <row r="53" spans="1:25" ht="12.75" customHeight="1" x14ac:dyDescent="0.3">
      <c r="A53" s="8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0"/>
      <c r="Y53" s="10"/>
    </row>
    <row r="54" spans="1:25" ht="12.75" customHeight="1" x14ac:dyDescent="0.3">
      <c r="A54" s="8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0"/>
      <c r="Y54" s="10"/>
    </row>
    <row r="55" spans="1:25" ht="12.75" customHeight="1" x14ac:dyDescent="0.3">
      <c r="A55" s="8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0"/>
      <c r="Y55" s="10"/>
    </row>
    <row r="56" spans="1:25" ht="12.75" customHeight="1" x14ac:dyDescent="0.3">
      <c r="A56" s="8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0"/>
      <c r="Y56" s="10"/>
    </row>
    <row r="57" spans="1:25" ht="12.75" customHeight="1" x14ac:dyDescent="0.3">
      <c r="A57" s="8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0"/>
      <c r="Y57" s="10"/>
    </row>
    <row r="58" spans="1:25" ht="12.75" customHeight="1" x14ac:dyDescent="0.3">
      <c r="A58" s="8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0"/>
      <c r="Y58" s="10"/>
    </row>
    <row r="59" spans="1:25" ht="12.75" customHeight="1" x14ac:dyDescent="0.3">
      <c r="A59" s="8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0"/>
      <c r="Y59" s="10"/>
    </row>
    <row r="60" spans="1:25" ht="12.75" customHeight="1" x14ac:dyDescent="0.3">
      <c r="A60" s="8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0"/>
      <c r="Y60" s="10"/>
    </row>
    <row r="61" spans="1:25" ht="12.75" customHeight="1" x14ac:dyDescent="0.3">
      <c r="A61" s="8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0"/>
      <c r="Y61" s="10"/>
    </row>
    <row r="62" spans="1:25" ht="12.75" customHeight="1" x14ac:dyDescent="0.3">
      <c r="A62" s="8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0"/>
      <c r="Y62" s="10"/>
    </row>
    <row r="63" spans="1:25" ht="12.75" customHeight="1" x14ac:dyDescent="0.3">
      <c r="A63" s="8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0"/>
      <c r="Y63" s="10"/>
    </row>
    <row r="64" spans="1:25" ht="12.75" customHeight="1" x14ac:dyDescent="0.3">
      <c r="A64" s="8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0"/>
      <c r="Y64" s="10"/>
    </row>
    <row r="65" spans="1:25" ht="12.75" customHeight="1" x14ac:dyDescent="0.3">
      <c r="A65" s="8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0"/>
      <c r="Y65" s="10"/>
    </row>
    <row r="66" spans="1:25" ht="12.75" customHeight="1" x14ac:dyDescent="0.3">
      <c r="A66" s="8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0"/>
      <c r="Y66" s="10"/>
    </row>
    <row r="67" spans="1:25" ht="12.75" customHeight="1" x14ac:dyDescent="0.3">
      <c r="A67" s="8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0"/>
      <c r="Y67" s="10"/>
    </row>
    <row r="68" spans="1:25" ht="12.75" customHeight="1" x14ac:dyDescent="0.3">
      <c r="A68" s="8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0"/>
      <c r="Y68" s="10"/>
    </row>
    <row r="69" spans="1:25" ht="12.75" customHeight="1" x14ac:dyDescent="0.3">
      <c r="A69" s="8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0"/>
      <c r="Y69" s="10"/>
    </row>
    <row r="70" spans="1:25" ht="12.75" customHeight="1" x14ac:dyDescent="0.3">
      <c r="A70" s="8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0"/>
      <c r="Y70" s="10"/>
    </row>
    <row r="71" spans="1:25" ht="12.75" customHeight="1" x14ac:dyDescent="0.3">
      <c r="A71" s="8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0"/>
      <c r="Y71" s="10"/>
    </row>
    <row r="72" spans="1:25" ht="12.75" customHeight="1" x14ac:dyDescent="0.3">
      <c r="A72" s="8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0"/>
      <c r="Y72" s="10"/>
    </row>
    <row r="73" spans="1:25" ht="12.75" customHeight="1" x14ac:dyDescent="0.3">
      <c r="A73" s="8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0"/>
      <c r="Y73" s="10"/>
    </row>
    <row r="74" spans="1:25" ht="12.75" customHeight="1" x14ac:dyDescent="0.3">
      <c r="A74" s="8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0"/>
      <c r="Y74" s="10"/>
    </row>
    <row r="75" spans="1:25" ht="12.75" customHeight="1" x14ac:dyDescent="0.3">
      <c r="A75" s="8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0"/>
      <c r="Y75" s="10"/>
    </row>
    <row r="76" spans="1:25" ht="12.75" customHeight="1" x14ac:dyDescent="0.3">
      <c r="A76" s="8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0"/>
      <c r="Y76" s="10"/>
    </row>
    <row r="77" spans="1:25" ht="12.75" customHeight="1" x14ac:dyDescent="0.3">
      <c r="A77" s="8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0"/>
      <c r="Y77" s="10"/>
    </row>
    <row r="78" spans="1:25" ht="12.75" customHeight="1" x14ac:dyDescent="0.3">
      <c r="A78" s="8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0"/>
      <c r="Y78" s="10"/>
    </row>
    <row r="79" spans="1:25" ht="12.75" customHeight="1" x14ac:dyDescent="0.3">
      <c r="A79" s="8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0"/>
      <c r="Y79" s="10"/>
    </row>
    <row r="80" spans="1:25" ht="12.75" customHeight="1" x14ac:dyDescent="0.3">
      <c r="A80" s="8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0"/>
      <c r="Y80" s="10"/>
    </row>
    <row r="81" spans="1:25" ht="12.75" customHeight="1" x14ac:dyDescent="0.3">
      <c r="A81" s="8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0"/>
      <c r="Y81" s="10"/>
    </row>
    <row r="82" spans="1:25" ht="12.75" customHeight="1" x14ac:dyDescent="0.3">
      <c r="A82" s="8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0"/>
      <c r="Y82" s="10"/>
    </row>
    <row r="83" spans="1:25" ht="12.75" customHeight="1" x14ac:dyDescent="0.3">
      <c r="A83" s="8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0"/>
      <c r="Y83" s="10"/>
    </row>
    <row r="84" spans="1:25" ht="12.75" customHeight="1" x14ac:dyDescent="0.3">
      <c r="A84" s="8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0"/>
      <c r="Y84" s="10"/>
    </row>
    <row r="85" spans="1:25" ht="12.75" customHeight="1" x14ac:dyDescent="0.3">
      <c r="A85" s="8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0"/>
      <c r="Y85" s="10"/>
    </row>
    <row r="86" spans="1:25" ht="12.75" customHeight="1" x14ac:dyDescent="0.3">
      <c r="A86" s="8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0"/>
      <c r="Y86" s="10"/>
    </row>
    <row r="87" spans="1:25" ht="12.75" customHeight="1" x14ac:dyDescent="0.3">
      <c r="A87" s="8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0"/>
      <c r="Y87" s="10"/>
    </row>
    <row r="88" spans="1:25" ht="12.75" customHeight="1" x14ac:dyDescent="0.3">
      <c r="A88" s="8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0"/>
      <c r="Y88" s="10"/>
    </row>
    <row r="89" spans="1:25" ht="12.75" customHeight="1" x14ac:dyDescent="0.3">
      <c r="A89" s="8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0"/>
      <c r="Y89" s="10"/>
    </row>
    <row r="90" spans="1:25" ht="12.75" customHeight="1" x14ac:dyDescent="0.3">
      <c r="A90" s="8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0"/>
      <c r="Y90" s="10"/>
    </row>
    <row r="91" spans="1:25" ht="12.75" customHeight="1" x14ac:dyDescent="0.3">
      <c r="A91" s="8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0"/>
      <c r="Y91" s="10"/>
    </row>
    <row r="92" spans="1:25" ht="12.75" customHeight="1" x14ac:dyDescent="0.3">
      <c r="A92" s="8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0"/>
      <c r="Y92" s="10"/>
    </row>
    <row r="93" spans="1:25" ht="12.75" customHeight="1" x14ac:dyDescent="0.3">
      <c r="A93" s="8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0"/>
      <c r="Y93" s="10"/>
    </row>
    <row r="94" spans="1:25" ht="12.75" customHeight="1" x14ac:dyDescent="0.3">
      <c r="A94" s="8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0"/>
      <c r="Y94" s="10"/>
    </row>
    <row r="95" spans="1:25" ht="12.75" customHeight="1" x14ac:dyDescent="0.3">
      <c r="A95" s="8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0"/>
      <c r="Y95" s="10"/>
    </row>
    <row r="96" spans="1:25" ht="12.75" customHeight="1" x14ac:dyDescent="0.3">
      <c r="A96" s="8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0"/>
      <c r="Y96" s="10"/>
    </row>
    <row r="97" spans="1:25" ht="12.75" customHeight="1" x14ac:dyDescent="0.3">
      <c r="A97" s="8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0"/>
      <c r="Y97" s="10"/>
    </row>
    <row r="98" spans="1:25" ht="12.75" customHeight="1" x14ac:dyDescent="0.3">
      <c r="A98" s="8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0"/>
      <c r="Y98" s="10"/>
    </row>
    <row r="99" spans="1:25" ht="12.75" customHeight="1" x14ac:dyDescent="0.3">
      <c r="A99" s="8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0"/>
      <c r="Y99" s="10"/>
    </row>
    <row r="100" spans="1:25" ht="12.75" customHeight="1" x14ac:dyDescent="0.3">
      <c r="A100" s="8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0"/>
      <c r="Y100" s="10"/>
    </row>
    <row r="101" spans="1:25" ht="12.75" customHeight="1" x14ac:dyDescent="0.3">
      <c r="A101" s="8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0"/>
      <c r="Y101" s="10"/>
    </row>
    <row r="102" spans="1:25" ht="12.75" customHeight="1" x14ac:dyDescent="0.3">
      <c r="A102" s="8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0"/>
      <c r="Y102" s="10"/>
    </row>
    <row r="103" spans="1:25" ht="12.75" customHeight="1" x14ac:dyDescent="0.3">
      <c r="A103" s="8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0"/>
      <c r="Y103" s="10"/>
    </row>
    <row r="104" spans="1:25" ht="12.75" customHeight="1" x14ac:dyDescent="0.3">
      <c r="A104" s="8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0"/>
      <c r="Y104" s="10"/>
    </row>
    <row r="105" spans="1:25" ht="12.75" customHeight="1" x14ac:dyDescent="0.3">
      <c r="A105" s="8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0"/>
      <c r="Y105" s="10"/>
    </row>
    <row r="106" spans="1:25" ht="12.75" customHeight="1" x14ac:dyDescent="0.3">
      <c r="A106" s="8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0"/>
      <c r="Y106" s="10"/>
    </row>
    <row r="107" spans="1:25" ht="12.75" customHeight="1" x14ac:dyDescent="0.3">
      <c r="A107" s="8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0"/>
      <c r="Y107" s="10"/>
    </row>
    <row r="108" spans="1:25" ht="12.75" customHeight="1" x14ac:dyDescent="0.3">
      <c r="A108" s="8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0"/>
      <c r="Y108" s="10"/>
    </row>
    <row r="109" spans="1:25" ht="12.75" customHeight="1" x14ac:dyDescent="0.3">
      <c r="A109" s="8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0"/>
      <c r="Y109" s="10"/>
    </row>
    <row r="110" spans="1:25" ht="12.75" customHeight="1" x14ac:dyDescent="0.3">
      <c r="A110" s="8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0"/>
      <c r="Y110" s="10"/>
    </row>
    <row r="111" spans="1:25" ht="12.75" customHeight="1" x14ac:dyDescent="0.3">
      <c r="A111" s="8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0"/>
      <c r="Y111" s="10"/>
    </row>
    <row r="112" spans="1:25" ht="12.75" customHeight="1" x14ac:dyDescent="0.3">
      <c r="A112" s="8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0"/>
      <c r="Y112" s="10"/>
    </row>
    <row r="113" spans="1:25" ht="12.75" customHeight="1" x14ac:dyDescent="0.3">
      <c r="A113" s="8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0"/>
      <c r="Y113" s="10"/>
    </row>
    <row r="114" spans="1:25" ht="12.75" customHeight="1" x14ac:dyDescent="0.3">
      <c r="A114" s="8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0"/>
      <c r="Y114" s="10"/>
    </row>
    <row r="115" spans="1:25" ht="12.75" customHeight="1" x14ac:dyDescent="0.3">
      <c r="A115" s="8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0"/>
      <c r="Y115" s="10"/>
    </row>
    <row r="116" spans="1:25" ht="12.75" customHeight="1" x14ac:dyDescent="0.3">
      <c r="A116" s="8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0"/>
      <c r="Y116" s="10"/>
    </row>
    <row r="117" spans="1:25" ht="12.75" customHeight="1" x14ac:dyDescent="0.3">
      <c r="A117" s="8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0"/>
      <c r="Y117" s="10"/>
    </row>
    <row r="118" spans="1:25" ht="12.75" customHeight="1" x14ac:dyDescent="0.3">
      <c r="A118" s="8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0"/>
      <c r="Y118" s="10"/>
    </row>
    <row r="119" spans="1:25" ht="12.75" customHeight="1" x14ac:dyDescent="0.3">
      <c r="A119" s="8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0"/>
      <c r="Y119" s="10"/>
    </row>
    <row r="120" spans="1:25" ht="12.75" customHeight="1" x14ac:dyDescent="0.3">
      <c r="A120" s="8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0"/>
      <c r="Y120" s="10"/>
    </row>
    <row r="121" spans="1:25" ht="12.75" customHeight="1" x14ac:dyDescent="0.3">
      <c r="A121" s="8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0"/>
      <c r="Y121" s="10"/>
    </row>
    <row r="122" spans="1:25" ht="12.75" customHeight="1" x14ac:dyDescent="0.3">
      <c r="A122" s="8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0"/>
      <c r="Y122" s="10"/>
    </row>
    <row r="123" spans="1:25" ht="12.75" customHeight="1" x14ac:dyDescent="0.3">
      <c r="A123" s="8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0"/>
      <c r="Y123" s="10"/>
    </row>
    <row r="124" spans="1:25" ht="12.75" customHeight="1" x14ac:dyDescent="0.3">
      <c r="A124" s="8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0"/>
      <c r="Y124" s="10"/>
    </row>
    <row r="125" spans="1:25" ht="12.75" customHeight="1" x14ac:dyDescent="0.3">
      <c r="A125" s="8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0"/>
      <c r="Y125" s="10"/>
    </row>
    <row r="126" spans="1:25" ht="12.75" customHeight="1" x14ac:dyDescent="0.3">
      <c r="A126" s="8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0"/>
      <c r="Y126" s="10"/>
    </row>
    <row r="127" spans="1:25" ht="12.75" customHeight="1" x14ac:dyDescent="0.3">
      <c r="A127" s="8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0"/>
      <c r="Y127" s="10"/>
    </row>
    <row r="128" spans="1:25" ht="12.75" customHeight="1" x14ac:dyDescent="0.3">
      <c r="A128" s="8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0"/>
      <c r="Y128" s="10"/>
    </row>
    <row r="129" spans="1:25" ht="12.75" customHeight="1" x14ac:dyDescent="0.3">
      <c r="A129" s="8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0"/>
      <c r="Y129" s="10"/>
    </row>
    <row r="130" spans="1:25" ht="12.75" customHeight="1" x14ac:dyDescent="0.3">
      <c r="A130" s="8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0"/>
      <c r="Y130" s="10"/>
    </row>
    <row r="131" spans="1:25" ht="12.75" customHeight="1" x14ac:dyDescent="0.3">
      <c r="A131" s="8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0"/>
      <c r="Y131" s="10"/>
    </row>
    <row r="132" spans="1:25" ht="12.75" customHeight="1" x14ac:dyDescent="0.3">
      <c r="A132" s="8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0"/>
      <c r="Y132" s="10"/>
    </row>
    <row r="133" spans="1:25" ht="12.75" customHeight="1" x14ac:dyDescent="0.3">
      <c r="A133" s="8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0"/>
      <c r="Y133" s="10"/>
    </row>
    <row r="134" spans="1:25" ht="12.75" customHeight="1" x14ac:dyDescent="0.3">
      <c r="A134" s="8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0"/>
      <c r="Y134" s="10"/>
    </row>
    <row r="135" spans="1:25" ht="12.75" customHeight="1" x14ac:dyDescent="0.3">
      <c r="A135" s="8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0"/>
      <c r="Y135" s="10"/>
    </row>
    <row r="136" spans="1:25" ht="12.75" customHeight="1" x14ac:dyDescent="0.3">
      <c r="A136" s="8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0"/>
      <c r="Y136" s="10"/>
    </row>
    <row r="137" spans="1:25" ht="12.75" customHeight="1" x14ac:dyDescent="0.3">
      <c r="A137" s="8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0"/>
      <c r="Y137" s="10"/>
    </row>
    <row r="138" spans="1:25" ht="12.75" customHeight="1" x14ac:dyDescent="0.3">
      <c r="A138" s="8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0"/>
      <c r="Y138" s="10"/>
    </row>
    <row r="139" spans="1:25" ht="12.75" customHeight="1" x14ac:dyDescent="0.3">
      <c r="A139" s="8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0"/>
      <c r="Y139" s="10"/>
    </row>
    <row r="140" spans="1:25" ht="12.75" customHeight="1" x14ac:dyDescent="0.3">
      <c r="A140" s="8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0"/>
      <c r="Y140" s="10"/>
    </row>
    <row r="141" spans="1:25" ht="12.75" customHeight="1" x14ac:dyDescent="0.3">
      <c r="A141" s="8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0"/>
      <c r="Y141" s="10"/>
    </row>
    <row r="142" spans="1:25" ht="12.75" customHeight="1" x14ac:dyDescent="0.3">
      <c r="A142" s="8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0"/>
      <c r="Y142" s="10"/>
    </row>
    <row r="143" spans="1:25" ht="12.75" customHeight="1" x14ac:dyDescent="0.3">
      <c r="A143" s="8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0"/>
      <c r="Y143" s="10"/>
    </row>
    <row r="144" spans="1:25" ht="12.75" customHeight="1" x14ac:dyDescent="0.3">
      <c r="A144" s="8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0"/>
      <c r="Y144" s="10"/>
    </row>
    <row r="145" spans="1:25" ht="12.75" customHeight="1" x14ac:dyDescent="0.3">
      <c r="A145" s="8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0"/>
      <c r="Y145" s="10"/>
    </row>
    <row r="146" spans="1:25" ht="12.75" customHeight="1" x14ac:dyDescent="0.3">
      <c r="A146" s="8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0"/>
      <c r="Y146" s="10"/>
    </row>
    <row r="147" spans="1:25" ht="12.75" customHeight="1" x14ac:dyDescent="0.3">
      <c r="A147" s="8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0"/>
      <c r="Y147" s="10"/>
    </row>
    <row r="148" spans="1:25" ht="12.75" customHeight="1" x14ac:dyDescent="0.3">
      <c r="A148" s="8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0"/>
      <c r="Y148" s="10"/>
    </row>
    <row r="149" spans="1:25" ht="12.75" customHeight="1" x14ac:dyDescent="0.3">
      <c r="A149" s="8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0"/>
      <c r="Y149" s="10"/>
    </row>
    <row r="150" spans="1:25" ht="12.75" customHeight="1" x14ac:dyDescent="0.3">
      <c r="A150" s="8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0"/>
      <c r="Y150" s="10"/>
    </row>
    <row r="151" spans="1:25" ht="12.75" customHeight="1" x14ac:dyDescent="0.3">
      <c r="A151" s="8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0"/>
      <c r="Y151" s="10"/>
    </row>
    <row r="152" spans="1:25" ht="12.75" customHeight="1" x14ac:dyDescent="0.3">
      <c r="A152" s="8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0"/>
      <c r="Y152" s="10"/>
    </row>
    <row r="153" spans="1:25" ht="12.75" customHeight="1" x14ac:dyDescent="0.3">
      <c r="A153" s="8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0"/>
      <c r="Y153" s="10"/>
    </row>
    <row r="154" spans="1:25" ht="12.75" customHeight="1" x14ac:dyDescent="0.3">
      <c r="A154" s="8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0"/>
      <c r="Y154" s="10"/>
    </row>
    <row r="155" spans="1:25" ht="12.75" customHeight="1" x14ac:dyDescent="0.3">
      <c r="A155" s="8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0"/>
      <c r="Y155" s="10"/>
    </row>
    <row r="156" spans="1:25" ht="12.75" customHeight="1" x14ac:dyDescent="0.3">
      <c r="A156" s="8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0"/>
      <c r="Y156" s="10"/>
    </row>
    <row r="157" spans="1:25" ht="12.75" customHeight="1" x14ac:dyDescent="0.3">
      <c r="A157" s="8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0"/>
      <c r="Y157" s="10"/>
    </row>
    <row r="158" spans="1:25" ht="12.75" customHeight="1" x14ac:dyDescent="0.3">
      <c r="A158" s="8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0"/>
      <c r="Y158" s="10"/>
    </row>
    <row r="159" spans="1:25" ht="12.75" customHeight="1" x14ac:dyDescent="0.3">
      <c r="A159" s="8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0"/>
      <c r="Y159" s="10"/>
    </row>
    <row r="160" spans="1:25" ht="12.75" customHeight="1" x14ac:dyDescent="0.3">
      <c r="A160" s="8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0"/>
      <c r="Y160" s="10"/>
    </row>
    <row r="161" spans="1:25" ht="12.75" customHeight="1" x14ac:dyDescent="0.3">
      <c r="A161" s="8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0"/>
      <c r="Y161" s="10"/>
    </row>
    <row r="162" spans="1:25" ht="12.75" customHeight="1" x14ac:dyDescent="0.3">
      <c r="A162" s="8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0"/>
      <c r="Y162" s="10"/>
    </row>
    <row r="163" spans="1:25" ht="12.75" customHeight="1" x14ac:dyDescent="0.3">
      <c r="A163" s="8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0"/>
      <c r="Y163" s="10"/>
    </row>
    <row r="164" spans="1:25" ht="12.75" customHeight="1" x14ac:dyDescent="0.3">
      <c r="A164" s="8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0"/>
      <c r="Y164" s="10"/>
    </row>
    <row r="165" spans="1:25" ht="12.75" customHeight="1" x14ac:dyDescent="0.3">
      <c r="A165" s="8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0"/>
      <c r="Y165" s="10"/>
    </row>
    <row r="166" spans="1:25" ht="12.75" customHeight="1" x14ac:dyDescent="0.3">
      <c r="A166" s="8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0"/>
      <c r="Y166" s="10"/>
    </row>
    <row r="167" spans="1:25" ht="12.75" customHeight="1" x14ac:dyDescent="0.3">
      <c r="A167" s="8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0"/>
      <c r="Y167" s="10"/>
    </row>
    <row r="168" spans="1:25" ht="12.75" customHeight="1" x14ac:dyDescent="0.3">
      <c r="A168" s="8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0"/>
      <c r="Y168" s="10"/>
    </row>
    <row r="169" spans="1:25" ht="12.75" customHeight="1" x14ac:dyDescent="0.3">
      <c r="A169" s="8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0"/>
      <c r="Y169" s="10"/>
    </row>
    <row r="170" spans="1:25" ht="12.75" customHeight="1" x14ac:dyDescent="0.3">
      <c r="A170" s="8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0"/>
      <c r="Y170" s="10"/>
    </row>
    <row r="171" spans="1:25" ht="12.75" customHeight="1" x14ac:dyDescent="0.3">
      <c r="A171" s="8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0"/>
      <c r="Y171" s="10"/>
    </row>
    <row r="172" spans="1:25" ht="12.75" customHeight="1" x14ac:dyDescent="0.3">
      <c r="A172" s="8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0"/>
      <c r="Y172" s="10"/>
    </row>
    <row r="173" spans="1:25" ht="12.75" customHeight="1" x14ac:dyDescent="0.3">
      <c r="A173" s="8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0"/>
      <c r="Y173" s="10"/>
    </row>
    <row r="174" spans="1:25" ht="12.75" customHeight="1" x14ac:dyDescent="0.3">
      <c r="A174" s="8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0"/>
      <c r="Y174" s="10"/>
    </row>
    <row r="175" spans="1:25" ht="12.75" customHeight="1" x14ac:dyDescent="0.3">
      <c r="A175" s="8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0"/>
      <c r="Y175" s="10"/>
    </row>
    <row r="176" spans="1:25" ht="12.75" customHeight="1" x14ac:dyDescent="0.3">
      <c r="A176" s="8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0"/>
      <c r="Y176" s="10"/>
    </row>
    <row r="177" spans="1:25" ht="12.75" customHeight="1" x14ac:dyDescent="0.3">
      <c r="A177" s="8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0"/>
      <c r="Y177" s="10"/>
    </row>
    <row r="178" spans="1:25" ht="12.75" customHeight="1" x14ac:dyDescent="0.3">
      <c r="A178" s="8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0"/>
      <c r="Y178" s="10"/>
    </row>
    <row r="179" spans="1:25" ht="12.75" customHeight="1" x14ac:dyDescent="0.3">
      <c r="A179" s="8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0"/>
      <c r="Y179" s="10"/>
    </row>
    <row r="180" spans="1:25" ht="12.75" customHeight="1" x14ac:dyDescent="0.3">
      <c r="A180" s="8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0"/>
      <c r="Y180" s="10"/>
    </row>
    <row r="181" spans="1:25" ht="12.75" customHeight="1" x14ac:dyDescent="0.3">
      <c r="A181" s="8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0"/>
      <c r="Y181" s="10"/>
    </row>
    <row r="182" spans="1:25" ht="12.75" customHeight="1" x14ac:dyDescent="0.3">
      <c r="A182" s="8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0"/>
      <c r="Y182" s="10"/>
    </row>
    <row r="183" spans="1:25" ht="12.75" customHeight="1" x14ac:dyDescent="0.3">
      <c r="A183" s="8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0"/>
      <c r="Y183" s="10"/>
    </row>
    <row r="184" spans="1:25" ht="12.75" customHeight="1" x14ac:dyDescent="0.3">
      <c r="A184" s="8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0"/>
      <c r="Y184" s="10"/>
    </row>
    <row r="185" spans="1:25" ht="12.75" customHeight="1" x14ac:dyDescent="0.3">
      <c r="A185" s="8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0"/>
      <c r="Y185" s="10"/>
    </row>
    <row r="186" spans="1:25" ht="12.75" customHeight="1" x14ac:dyDescent="0.3">
      <c r="A186" s="8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0"/>
      <c r="Y186" s="10"/>
    </row>
    <row r="187" spans="1:25" ht="12.75" customHeight="1" x14ac:dyDescent="0.3">
      <c r="A187" s="8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0"/>
      <c r="Y187" s="10"/>
    </row>
    <row r="188" spans="1:25" ht="12.75" customHeight="1" x14ac:dyDescent="0.3">
      <c r="A188" s="8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0"/>
      <c r="Y188" s="10"/>
    </row>
    <row r="189" spans="1:25" ht="12.75" customHeight="1" x14ac:dyDescent="0.3">
      <c r="A189" s="8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0"/>
      <c r="Y189" s="10"/>
    </row>
    <row r="190" spans="1:25" ht="12.75" customHeight="1" x14ac:dyDescent="0.3">
      <c r="A190" s="8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0"/>
      <c r="Y190" s="10"/>
    </row>
    <row r="191" spans="1:25" ht="12.75" customHeight="1" x14ac:dyDescent="0.3">
      <c r="A191" s="8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0"/>
      <c r="Y191" s="10"/>
    </row>
    <row r="192" spans="1:25" ht="12.75" customHeight="1" x14ac:dyDescent="0.3">
      <c r="A192" s="8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0"/>
      <c r="Y192" s="10"/>
    </row>
    <row r="193" spans="1:25" ht="12.75" customHeight="1" x14ac:dyDescent="0.3">
      <c r="A193" s="8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0"/>
      <c r="Y193" s="10"/>
    </row>
    <row r="194" spans="1:25" ht="12.75" customHeight="1" x14ac:dyDescent="0.3">
      <c r="A194" s="8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0"/>
      <c r="Y194" s="10"/>
    </row>
    <row r="195" spans="1:25" ht="12.75" customHeight="1" x14ac:dyDescent="0.3">
      <c r="A195" s="8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0"/>
      <c r="Y195" s="10"/>
    </row>
    <row r="196" spans="1:25" ht="12.75" customHeight="1" x14ac:dyDescent="0.3">
      <c r="A196" s="8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0"/>
      <c r="Y196" s="10"/>
    </row>
    <row r="197" spans="1:25" ht="12.75" customHeight="1" x14ac:dyDescent="0.3">
      <c r="A197" s="8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0"/>
      <c r="Y197" s="10"/>
    </row>
    <row r="198" spans="1:25" ht="12.75" customHeight="1" x14ac:dyDescent="0.3">
      <c r="A198" s="8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0"/>
      <c r="Y198" s="10"/>
    </row>
    <row r="199" spans="1:25" ht="12.75" customHeight="1" x14ac:dyDescent="0.3">
      <c r="A199" s="8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0"/>
      <c r="Y199" s="10"/>
    </row>
    <row r="200" spans="1:25" ht="12.75" customHeight="1" x14ac:dyDescent="0.3">
      <c r="A200" s="8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0"/>
      <c r="Y200" s="10"/>
    </row>
    <row r="201" spans="1:25" ht="12.75" customHeight="1" x14ac:dyDescent="0.3">
      <c r="A201" s="8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0"/>
      <c r="Y201" s="10"/>
    </row>
    <row r="202" spans="1:25" ht="12.75" customHeight="1" x14ac:dyDescent="0.3">
      <c r="A202" s="8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0"/>
      <c r="Y202" s="10"/>
    </row>
    <row r="203" spans="1:25" ht="12.75" customHeight="1" x14ac:dyDescent="0.3">
      <c r="A203" s="8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0"/>
      <c r="Y203" s="10"/>
    </row>
    <row r="204" spans="1:25" ht="12.75" customHeight="1" x14ac:dyDescent="0.3">
      <c r="A204" s="8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0"/>
      <c r="Y204" s="10"/>
    </row>
    <row r="205" spans="1:25" ht="12.75" customHeight="1" x14ac:dyDescent="0.3">
      <c r="A205" s="8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0"/>
      <c r="Y205" s="10"/>
    </row>
    <row r="206" spans="1:25" ht="12.75" customHeight="1" x14ac:dyDescent="0.3">
      <c r="A206" s="8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0"/>
      <c r="Y206" s="10"/>
    </row>
    <row r="207" spans="1:25" ht="12.75" customHeight="1" x14ac:dyDescent="0.3">
      <c r="A207" s="8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0"/>
      <c r="Y207" s="10"/>
    </row>
    <row r="208" spans="1:25" ht="12.75" customHeight="1" x14ac:dyDescent="0.3">
      <c r="A208" s="8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0"/>
      <c r="Y208" s="10"/>
    </row>
    <row r="209" spans="1:25" ht="12.75" customHeight="1" x14ac:dyDescent="0.3">
      <c r="A209" s="8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0"/>
      <c r="Y209" s="10"/>
    </row>
    <row r="210" spans="1:25" ht="12.75" customHeight="1" x14ac:dyDescent="0.3">
      <c r="A210" s="8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0"/>
      <c r="Y210" s="10"/>
    </row>
    <row r="211" spans="1:25" ht="12.75" customHeight="1" x14ac:dyDescent="0.3">
      <c r="A211" s="8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0"/>
      <c r="Y211" s="10"/>
    </row>
    <row r="212" spans="1:25" ht="12.75" customHeight="1" x14ac:dyDescent="0.3">
      <c r="A212" s="8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0"/>
      <c r="Y212" s="10"/>
    </row>
    <row r="213" spans="1:25" ht="12.75" customHeight="1" x14ac:dyDescent="0.3">
      <c r="A213" s="8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0"/>
      <c r="Y213" s="10"/>
    </row>
    <row r="214" spans="1:25" ht="12.75" customHeight="1" x14ac:dyDescent="0.3">
      <c r="A214" s="8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0"/>
      <c r="Y214" s="10"/>
    </row>
    <row r="215" spans="1:25" ht="12.75" customHeight="1" x14ac:dyDescent="0.3">
      <c r="A215" s="8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0"/>
      <c r="Y215" s="10"/>
    </row>
    <row r="216" spans="1:25" ht="12.75" customHeight="1" x14ac:dyDescent="0.3">
      <c r="A216" s="8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0"/>
      <c r="Y216" s="10"/>
    </row>
    <row r="217" spans="1:25" ht="12.75" customHeight="1" x14ac:dyDescent="0.3">
      <c r="A217" s="8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0"/>
      <c r="Y217" s="10"/>
    </row>
    <row r="218" spans="1:25" ht="12.75" customHeight="1" x14ac:dyDescent="0.3">
      <c r="A218" s="8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0"/>
      <c r="Y218" s="10"/>
    </row>
    <row r="219" spans="1:25" ht="12.75" customHeight="1" x14ac:dyDescent="0.3">
      <c r="A219" s="8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0"/>
      <c r="Y219" s="10"/>
    </row>
    <row r="220" spans="1:25" ht="12.75" customHeight="1" x14ac:dyDescent="0.3">
      <c r="A220" s="8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0"/>
      <c r="Y220" s="10"/>
    </row>
    <row r="221" spans="1:25" ht="12.75" customHeight="1" x14ac:dyDescent="0.3">
      <c r="A221" s="8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0"/>
      <c r="Y221" s="10"/>
    </row>
    <row r="222" spans="1:25" ht="12.75" customHeight="1" x14ac:dyDescent="0.3">
      <c r="A222" s="8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0"/>
      <c r="Y222" s="10"/>
    </row>
    <row r="223" spans="1:25" ht="12.75" customHeight="1" x14ac:dyDescent="0.3">
      <c r="A223" s="8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0"/>
      <c r="Y223" s="10"/>
    </row>
    <row r="224" spans="1:25" ht="12.75" customHeight="1" x14ac:dyDescent="0.3">
      <c r="A224" s="8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0"/>
      <c r="Y224" s="10"/>
    </row>
    <row r="225" spans="1:25" ht="15.75" customHeight="1" x14ac:dyDescent="0.3">
      <c r="A225" s="8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customHeight="1" x14ac:dyDescent="0.3">
      <c r="A226" s="8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customHeight="1" x14ac:dyDescent="0.3">
      <c r="A227" s="8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customHeight="1" x14ac:dyDescent="0.3">
      <c r="A228" s="8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customHeight="1" x14ac:dyDescent="0.3">
      <c r="A229" s="8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customHeight="1" x14ac:dyDescent="0.3">
      <c r="A230" s="8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customHeight="1" x14ac:dyDescent="0.3">
      <c r="A231" s="8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customHeight="1" x14ac:dyDescent="0.3">
      <c r="A232" s="8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customHeight="1" x14ac:dyDescent="0.3">
      <c r="A233" s="8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customHeight="1" x14ac:dyDescent="0.3">
      <c r="A234" s="8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customHeight="1" x14ac:dyDescent="0.3">
      <c r="A235" s="8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customHeight="1" x14ac:dyDescent="0.3">
      <c r="A236" s="8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customHeight="1" x14ac:dyDescent="0.3">
      <c r="A237" s="8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customHeight="1" x14ac:dyDescent="0.3">
      <c r="A238" s="8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customHeight="1" x14ac:dyDescent="0.3">
      <c r="A239" s="8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customHeight="1" x14ac:dyDescent="0.3">
      <c r="A240" s="8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customHeight="1" x14ac:dyDescent="0.3">
      <c r="A241" s="8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customHeight="1" x14ac:dyDescent="0.3">
      <c r="A242" s="8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customHeight="1" x14ac:dyDescent="0.3">
      <c r="A243" s="8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customHeight="1" x14ac:dyDescent="0.3">
      <c r="A244" s="8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customHeight="1" x14ac:dyDescent="0.3">
      <c r="A245" s="8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customHeight="1" x14ac:dyDescent="0.3">
      <c r="A246" s="8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customHeight="1" x14ac:dyDescent="0.3">
      <c r="A247" s="8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customHeight="1" x14ac:dyDescent="0.3">
      <c r="A248" s="8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customHeight="1" x14ac:dyDescent="0.3">
      <c r="A249" s="8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customHeight="1" x14ac:dyDescent="0.3">
      <c r="A250" s="8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customHeight="1" x14ac:dyDescent="0.3">
      <c r="A251" s="8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customHeight="1" x14ac:dyDescent="0.3">
      <c r="A252" s="8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customHeight="1" x14ac:dyDescent="0.3">
      <c r="A253" s="8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customHeight="1" x14ac:dyDescent="0.3">
      <c r="A254" s="8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customHeight="1" x14ac:dyDescent="0.3">
      <c r="A255" s="8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customHeight="1" x14ac:dyDescent="0.3">
      <c r="A256" s="8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customHeight="1" x14ac:dyDescent="0.3">
      <c r="A257" s="8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customHeight="1" x14ac:dyDescent="0.3">
      <c r="A258" s="8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customHeight="1" x14ac:dyDescent="0.3">
      <c r="A259" s="8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customHeight="1" x14ac:dyDescent="0.3">
      <c r="A260" s="8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customHeight="1" x14ac:dyDescent="0.3">
      <c r="A261" s="8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customHeight="1" x14ac:dyDescent="0.3">
      <c r="A262" s="8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customHeight="1" x14ac:dyDescent="0.3">
      <c r="A263" s="8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customHeight="1" x14ac:dyDescent="0.3">
      <c r="A264" s="8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customHeight="1" x14ac:dyDescent="0.3">
      <c r="A265" s="8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customHeight="1" x14ac:dyDescent="0.3">
      <c r="A266" s="8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customHeight="1" x14ac:dyDescent="0.3">
      <c r="A267" s="8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customHeight="1" x14ac:dyDescent="0.3">
      <c r="A268" s="8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customHeight="1" x14ac:dyDescent="0.3">
      <c r="A269" s="8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customHeight="1" x14ac:dyDescent="0.3">
      <c r="A270" s="8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customHeight="1" x14ac:dyDescent="0.3">
      <c r="A271" s="8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customHeight="1" x14ac:dyDescent="0.3">
      <c r="A272" s="8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customHeight="1" x14ac:dyDescent="0.3">
      <c r="A273" s="8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customHeight="1" x14ac:dyDescent="0.3">
      <c r="A274" s="8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customHeight="1" x14ac:dyDescent="0.3">
      <c r="A275" s="8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customHeight="1" x14ac:dyDescent="0.3">
      <c r="A276" s="8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customHeight="1" x14ac:dyDescent="0.3">
      <c r="A277" s="8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customHeight="1" x14ac:dyDescent="0.3">
      <c r="A278" s="8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customHeight="1" x14ac:dyDescent="0.3">
      <c r="A279" s="8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customHeight="1" x14ac:dyDescent="0.3">
      <c r="A280" s="8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customHeight="1" x14ac:dyDescent="0.3">
      <c r="A281" s="8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customHeight="1" x14ac:dyDescent="0.3">
      <c r="A282" s="8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customHeight="1" x14ac:dyDescent="0.3">
      <c r="A283" s="8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customHeight="1" x14ac:dyDescent="0.3">
      <c r="A284" s="8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customHeight="1" x14ac:dyDescent="0.3">
      <c r="A285" s="8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customHeight="1" x14ac:dyDescent="0.3">
      <c r="A286" s="8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customHeight="1" x14ac:dyDescent="0.3">
      <c r="A287" s="8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customHeight="1" x14ac:dyDescent="0.3">
      <c r="A288" s="8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customHeight="1" x14ac:dyDescent="0.3">
      <c r="A289" s="8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customHeight="1" x14ac:dyDescent="0.3">
      <c r="A290" s="8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customHeight="1" x14ac:dyDescent="0.3">
      <c r="A291" s="8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customHeight="1" x14ac:dyDescent="0.3">
      <c r="A292" s="8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customHeight="1" x14ac:dyDescent="0.3">
      <c r="A293" s="8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customHeight="1" x14ac:dyDescent="0.3">
      <c r="A294" s="8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customHeight="1" x14ac:dyDescent="0.3">
      <c r="A295" s="8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customHeight="1" x14ac:dyDescent="0.3">
      <c r="A296" s="8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customHeight="1" x14ac:dyDescent="0.3">
      <c r="A297" s="8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customHeight="1" x14ac:dyDescent="0.3">
      <c r="A298" s="8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customHeight="1" x14ac:dyDescent="0.3">
      <c r="A299" s="8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customHeight="1" x14ac:dyDescent="0.3">
      <c r="A300" s="8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customHeight="1" x14ac:dyDescent="0.3">
      <c r="A301" s="8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customHeight="1" x14ac:dyDescent="0.3">
      <c r="A302" s="8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customHeight="1" x14ac:dyDescent="0.3">
      <c r="A303" s="8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customHeight="1" x14ac:dyDescent="0.3">
      <c r="A304" s="8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customHeight="1" x14ac:dyDescent="0.3">
      <c r="A305" s="8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customHeight="1" x14ac:dyDescent="0.3">
      <c r="A306" s="8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customHeight="1" x14ac:dyDescent="0.3">
      <c r="A307" s="8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customHeight="1" x14ac:dyDescent="0.3">
      <c r="A308" s="8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customHeight="1" x14ac:dyDescent="0.3">
      <c r="A309" s="8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customHeight="1" x14ac:dyDescent="0.3">
      <c r="A310" s="8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customHeight="1" x14ac:dyDescent="0.3">
      <c r="A311" s="8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customHeight="1" x14ac:dyDescent="0.3">
      <c r="A312" s="8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customHeight="1" x14ac:dyDescent="0.3">
      <c r="A313" s="8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customHeight="1" x14ac:dyDescent="0.3">
      <c r="A314" s="8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customHeight="1" x14ac:dyDescent="0.3">
      <c r="A315" s="8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customHeight="1" x14ac:dyDescent="0.3">
      <c r="A316" s="8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customHeight="1" x14ac:dyDescent="0.3">
      <c r="A317" s="8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customHeight="1" x14ac:dyDescent="0.3">
      <c r="A318" s="8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customHeight="1" x14ac:dyDescent="0.3">
      <c r="A319" s="8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customHeight="1" x14ac:dyDescent="0.3">
      <c r="A320" s="8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customHeight="1" x14ac:dyDescent="0.3">
      <c r="A321" s="8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customHeight="1" x14ac:dyDescent="0.3">
      <c r="A322" s="8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customHeight="1" x14ac:dyDescent="0.3">
      <c r="A323" s="8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customHeight="1" x14ac:dyDescent="0.3">
      <c r="A324" s="8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customHeight="1" x14ac:dyDescent="0.3">
      <c r="A325" s="8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customHeight="1" x14ac:dyDescent="0.3">
      <c r="A326" s="8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customHeight="1" x14ac:dyDescent="0.3">
      <c r="A327" s="8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customHeight="1" x14ac:dyDescent="0.3">
      <c r="A328" s="8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customHeight="1" x14ac:dyDescent="0.3">
      <c r="A329" s="8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customHeight="1" x14ac:dyDescent="0.3">
      <c r="A330" s="8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customHeight="1" x14ac:dyDescent="0.3">
      <c r="A331" s="8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customHeight="1" x14ac:dyDescent="0.3">
      <c r="A332" s="8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customHeight="1" x14ac:dyDescent="0.3">
      <c r="A333" s="8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customHeight="1" x14ac:dyDescent="0.3">
      <c r="A334" s="8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customHeight="1" x14ac:dyDescent="0.3">
      <c r="A335" s="8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customHeight="1" x14ac:dyDescent="0.3">
      <c r="A336" s="8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customHeight="1" x14ac:dyDescent="0.3">
      <c r="A337" s="8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customHeight="1" x14ac:dyDescent="0.3">
      <c r="A338" s="8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customHeight="1" x14ac:dyDescent="0.3">
      <c r="A339" s="8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customHeight="1" x14ac:dyDescent="0.3">
      <c r="A340" s="8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customHeight="1" x14ac:dyDescent="0.3">
      <c r="A341" s="8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customHeight="1" x14ac:dyDescent="0.3">
      <c r="A342" s="8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customHeight="1" x14ac:dyDescent="0.3">
      <c r="A343" s="8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customHeight="1" x14ac:dyDescent="0.3">
      <c r="A344" s="8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customHeight="1" x14ac:dyDescent="0.3">
      <c r="A345" s="8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customHeight="1" x14ac:dyDescent="0.3">
      <c r="A346" s="8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customHeight="1" x14ac:dyDescent="0.3">
      <c r="A347" s="8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customHeight="1" x14ac:dyDescent="0.3">
      <c r="A348" s="8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customHeight="1" x14ac:dyDescent="0.3">
      <c r="A349" s="8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customHeight="1" x14ac:dyDescent="0.3">
      <c r="A350" s="8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customHeight="1" x14ac:dyDescent="0.3">
      <c r="A351" s="8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customHeight="1" x14ac:dyDescent="0.3">
      <c r="A352" s="8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customHeight="1" x14ac:dyDescent="0.3">
      <c r="A353" s="8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customHeight="1" x14ac:dyDescent="0.3">
      <c r="A354" s="8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customHeight="1" x14ac:dyDescent="0.3">
      <c r="A355" s="8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customHeight="1" x14ac:dyDescent="0.3">
      <c r="A356" s="8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customHeight="1" x14ac:dyDescent="0.3">
      <c r="A357" s="8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customHeight="1" x14ac:dyDescent="0.3">
      <c r="A358" s="8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customHeight="1" x14ac:dyDescent="0.3">
      <c r="A359" s="8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customHeight="1" x14ac:dyDescent="0.3">
      <c r="A360" s="8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customHeight="1" x14ac:dyDescent="0.3">
      <c r="A361" s="8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customHeight="1" x14ac:dyDescent="0.3">
      <c r="A362" s="8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customHeight="1" x14ac:dyDescent="0.3">
      <c r="A363" s="8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customHeight="1" x14ac:dyDescent="0.3">
      <c r="A364" s="8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customHeight="1" x14ac:dyDescent="0.3">
      <c r="A365" s="8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customHeight="1" x14ac:dyDescent="0.3">
      <c r="A366" s="8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customHeight="1" x14ac:dyDescent="0.3">
      <c r="A367" s="8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customHeight="1" x14ac:dyDescent="0.3">
      <c r="A368" s="8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customHeight="1" x14ac:dyDescent="0.3">
      <c r="A369" s="8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customHeight="1" x14ac:dyDescent="0.3">
      <c r="A370" s="8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customHeight="1" x14ac:dyDescent="0.3">
      <c r="A371" s="8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customHeight="1" x14ac:dyDescent="0.3">
      <c r="A372" s="8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customHeight="1" x14ac:dyDescent="0.3">
      <c r="A373" s="8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customHeight="1" x14ac:dyDescent="0.3">
      <c r="A374" s="8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customHeight="1" x14ac:dyDescent="0.3">
      <c r="A375" s="8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customHeight="1" x14ac:dyDescent="0.3">
      <c r="A376" s="8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customHeight="1" x14ac:dyDescent="0.3">
      <c r="A377" s="8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customHeight="1" x14ac:dyDescent="0.3">
      <c r="A378" s="8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customHeight="1" x14ac:dyDescent="0.3">
      <c r="A379" s="8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customHeight="1" x14ac:dyDescent="0.3">
      <c r="A380" s="8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customHeight="1" x14ac:dyDescent="0.3">
      <c r="A381" s="8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customHeight="1" x14ac:dyDescent="0.3">
      <c r="A382" s="8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customHeight="1" x14ac:dyDescent="0.3">
      <c r="A383" s="8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customHeight="1" x14ac:dyDescent="0.3">
      <c r="A384" s="8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customHeight="1" x14ac:dyDescent="0.3">
      <c r="A385" s="8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customHeight="1" x14ac:dyDescent="0.3">
      <c r="A386" s="8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customHeight="1" x14ac:dyDescent="0.3">
      <c r="A387" s="8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customHeight="1" x14ac:dyDescent="0.3">
      <c r="A388" s="8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customHeight="1" x14ac:dyDescent="0.3">
      <c r="A389" s="8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customHeight="1" x14ac:dyDescent="0.3">
      <c r="A390" s="8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customHeight="1" x14ac:dyDescent="0.3">
      <c r="A391" s="8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customHeight="1" x14ac:dyDescent="0.3">
      <c r="A392" s="8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customHeight="1" x14ac:dyDescent="0.3">
      <c r="A393" s="8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customHeight="1" x14ac:dyDescent="0.3">
      <c r="A394" s="8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customHeight="1" x14ac:dyDescent="0.3">
      <c r="A395" s="8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customHeight="1" x14ac:dyDescent="0.3">
      <c r="A396" s="8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customHeight="1" x14ac:dyDescent="0.3">
      <c r="A397" s="8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customHeight="1" x14ac:dyDescent="0.3">
      <c r="A398" s="8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customHeight="1" x14ac:dyDescent="0.3">
      <c r="A399" s="8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customHeight="1" x14ac:dyDescent="0.3">
      <c r="A400" s="8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customHeight="1" x14ac:dyDescent="0.3">
      <c r="A401" s="8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customHeight="1" x14ac:dyDescent="0.3">
      <c r="A402" s="8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customHeight="1" x14ac:dyDescent="0.3">
      <c r="A403" s="8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customHeight="1" x14ac:dyDescent="0.3">
      <c r="A404" s="8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customHeight="1" x14ac:dyDescent="0.3">
      <c r="A405" s="8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customHeight="1" x14ac:dyDescent="0.3">
      <c r="A406" s="8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customHeight="1" x14ac:dyDescent="0.3">
      <c r="A407" s="8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customHeight="1" x14ac:dyDescent="0.3">
      <c r="A408" s="8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customHeight="1" x14ac:dyDescent="0.3">
      <c r="A409" s="8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customHeight="1" x14ac:dyDescent="0.3">
      <c r="A410" s="8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customHeight="1" x14ac:dyDescent="0.3">
      <c r="A411" s="8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customHeight="1" x14ac:dyDescent="0.3">
      <c r="A412" s="8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customHeight="1" x14ac:dyDescent="0.3">
      <c r="A413" s="8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customHeight="1" x14ac:dyDescent="0.3">
      <c r="A414" s="8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customHeight="1" x14ac:dyDescent="0.3">
      <c r="A415" s="8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customHeight="1" x14ac:dyDescent="0.3">
      <c r="A416" s="8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customHeight="1" x14ac:dyDescent="0.3">
      <c r="A417" s="8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customHeight="1" x14ac:dyDescent="0.3">
      <c r="A418" s="8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customHeight="1" x14ac:dyDescent="0.3">
      <c r="A419" s="8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customHeight="1" x14ac:dyDescent="0.3">
      <c r="A420" s="8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customHeight="1" x14ac:dyDescent="0.3">
      <c r="A421" s="8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customHeight="1" x14ac:dyDescent="0.3">
      <c r="A422" s="8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customHeight="1" x14ac:dyDescent="0.3">
      <c r="A423" s="8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customHeight="1" x14ac:dyDescent="0.3">
      <c r="A424" s="8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customHeight="1" x14ac:dyDescent="0.3">
      <c r="A425" s="8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customHeight="1" x14ac:dyDescent="0.3">
      <c r="A426" s="8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customHeight="1" x14ac:dyDescent="0.3">
      <c r="A427" s="8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customHeight="1" x14ac:dyDescent="0.3">
      <c r="A428" s="8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customHeight="1" x14ac:dyDescent="0.3">
      <c r="A429" s="8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customHeight="1" x14ac:dyDescent="0.3">
      <c r="A430" s="8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customHeight="1" x14ac:dyDescent="0.3">
      <c r="A431" s="8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customHeight="1" x14ac:dyDescent="0.3">
      <c r="A432" s="8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customHeight="1" x14ac:dyDescent="0.3">
      <c r="A433" s="8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customHeight="1" x14ac:dyDescent="0.3">
      <c r="A434" s="8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customHeight="1" x14ac:dyDescent="0.3">
      <c r="A435" s="8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customHeight="1" x14ac:dyDescent="0.3">
      <c r="A436" s="8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customHeight="1" x14ac:dyDescent="0.3">
      <c r="A437" s="8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customHeight="1" x14ac:dyDescent="0.3">
      <c r="A438" s="8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customHeight="1" x14ac:dyDescent="0.3">
      <c r="A439" s="8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customHeight="1" x14ac:dyDescent="0.3">
      <c r="A440" s="8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customHeight="1" x14ac:dyDescent="0.3">
      <c r="A441" s="8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customHeight="1" x14ac:dyDescent="0.3">
      <c r="A442" s="8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customHeight="1" x14ac:dyDescent="0.3">
      <c r="A443" s="8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customHeight="1" x14ac:dyDescent="0.3">
      <c r="A444" s="8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customHeight="1" x14ac:dyDescent="0.3">
      <c r="A445" s="8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customHeight="1" x14ac:dyDescent="0.3">
      <c r="A446" s="8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customHeight="1" x14ac:dyDescent="0.3">
      <c r="A447" s="8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customHeight="1" x14ac:dyDescent="0.3">
      <c r="A448" s="8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customHeight="1" x14ac:dyDescent="0.3">
      <c r="A449" s="8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customHeight="1" x14ac:dyDescent="0.3">
      <c r="A450" s="8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customHeight="1" x14ac:dyDescent="0.3">
      <c r="A451" s="8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customHeight="1" x14ac:dyDescent="0.3">
      <c r="A452" s="8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customHeight="1" x14ac:dyDescent="0.3">
      <c r="A453" s="8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customHeight="1" x14ac:dyDescent="0.3">
      <c r="A454" s="8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customHeight="1" x14ac:dyDescent="0.3">
      <c r="A455" s="8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customHeight="1" x14ac:dyDescent="0.3">
      <c r="A456" s="8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customHeight="1" x14ac:dyDescent="0.3">
      <c r="A457" s="8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customHeight="1" x14ac:dyDescent="0.3">
      <c r="A458" s="8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customHeight="1" x14ac:dyDescent="0.3">
      <c r="A459" s="8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customHeight="1" x14ac:dyDescent="0.3">
      <c r="A460" s="8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customHeight="1" x14ac:dyDescent="0.3">
      <c r="A461" s="8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customHeight="1" x14ac:dyDescent="0.3">
      <c r="A462" s="8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customHeight="1" x14ac:dyDescent="0.3">
      <c r="A463" s="8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customHeight="1" x14ac:dyDescent="0.3">
      <c r="A464" s="8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customHeight="1" x14ac:dyDescent="0.3">
      <c r="A465" s="8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customHeight="1" x14ac:dyDescent="0.3">
      <c r="A466" s="8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customHeight="1" x14ac:dyDescent="0.3">
      <c r="A467" s="8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customHeight="1" x14ac:dyDescent="0.3">
      <c r="A468" s="8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customHeight="1" x14ac:dyDescent="0.3">
      <c r="A469" s="8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customHeight="1" x14ac:dyDescent="0.3">
      <c r="A470" s="8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customHeight="1" x14ac:dyDescent="0.3">
      <c r="A471" s="8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customHeight="1" x14ac:dyDescent="0.3">
      <c r="A472" s="8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customHeight="1" x14ac:dyDescent="0.3">
      <c r="A473" s="8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customHeight="1" x14ac:dyDescent="0.3">
      <c r="A474" s="8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customHeight="1" x14ac:dyDescent="0.3">
      <c r="A475" s="8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customHeight="1" x14ac:dyDescent="0.3">
      <c r="A476" s="8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customHeight="1" x14ac:dyDescent="0.3">
      <c r="A477" s="8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customHeight="1" x14ac:dyDescent="0.3">
      <c r="A478" s="8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customHeight="1" x14ac:dyDescent="0.3">
      <c r="A479" s="8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customHeight="1" x14ac:dyDescent="0.3">
      <c r="A480" s="8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customHeight="1" x14ac:dyDescent="0.3">
      <c r="A481" s="8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customHeight="1" x14ac:dyDescent="0.3">
      <c r="A482" s="8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customHeight="1" x14ac:dyDescent="0.3">
      <c r="A483" s="8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customHeight="1" x14ac:dyDescent="0.3">
      <c r="A484" s="8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customHeight="1" x14ac:dyDescent="0.3">
      <c r="A485" s="8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customHeight="1" x14ac:dyDescent="0.3">
      <c r="A486" s="8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customHeight="1" x14ac:dyDescent="0.3">
      <c r="A487" s="8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customHeight="1" x14ac:dyDescent="0.3">
      <c r="A488" s="8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customHeight="1" x14ac:dyDescent="0.3">
      <c r="A489" s="8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customHeight="1" x14ac:dyDescent="0.3">
      <c r="A490" s="8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customHeight="1" x14ac:dyDescent="0.3">
      <c r="A491" s="8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customHeight="1" x14ac:dyDescent="0.3">
      <c r="A492" s="8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customHeight="1" x14ac:dyDescent="0.3">
      <c r="A493" s="8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customHeight="1" x14ac:dyDescent="0.3">
      <c r="A494" s="8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customHeight="1" x14ac:dyDescent="0.3">
      <c r="A495" s="8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customHeight="1" x14ac:dyDescent="0.3">
      <c r="A496" s="8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customHeight="1" x14ac:dyDescent="0.3">
      <c r="A497" s="8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customHeight="1" x14ac:dyDescent="0.3">
      <c r="A498" s="8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customHeight="1" x14ac:dyDescent="0.3">
      <c r="A499" s="8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customHeight="1" x14ac:dyDescent="0.3">
      <c r="A500" s="8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customHeight="1" x14ac:dyDescent="0.3">
      <c r="A501" s="8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customHeight="1" x14ac:dyDescent="0.3">
      <c r="A502" s="8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customHeight="1" x14ac:dyDescent="0.3">
      <c r="A503" s="8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customHeight="1" x14ac:dyDescent="0.3">
      <c r="A504" s="8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customHeight="1" x14ac:dyDescent="0.3">
      <c r="A505" s="8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customHeight="1" x14ac:dyDescent="0.3">
      <c r="A506" s="8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customHeight="1" x14ac:dyDescent="0.3">
      <c r="A507" s="8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customHeight="1" x14ac:dyDescent="0.3">
      <c r="A508" s="8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customHeight="1" x14ac:dyDescent="0.3">
      <c r="A509" s="8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customHeight="1" x14ac:dyDescent="0.3">
      <c r="A510" s="8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customHeight="1" x14ac:dyDescent="0.3">
      <c r="A511" s="8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customHeight="1" x14ac:dyDescent="0.3">
      <c r="A512" s="8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customHeight="1" x14ac:dyDescent="0.3">
      <c r="A513" s="8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customHeight="1" x14ac:dyDescent="0.3">
      <c r="A514" s="8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customHeight="1" x14ac:dyDescent="0.3">
      <c r="A515" s="8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customHeight="1" x14ac:dyDescent="0.3">
      <c r="A516" s="8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customHeight="1" x14ac:dyDescent="0.3">
      <c r="A517" s="8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customHeight="1" x14ac:dyDescent="0.3">
      <c r="A518" s="8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customHeight="1" x14ac:dyDescent="0.3">
      <c r="A519" s="8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customHeight="1" x14ac:dyDescent="0.3">
      <c r="A520" s="8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customHeight="1" x14ac:dyDescent="0.3">
      <c r="A521" s="8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customHeight="1" x14ac:dyDescent="0.3">
      <c r="A522" s="8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customHeight="1" x14ac:dyDescent="0.3">
      <c r="A523" s="8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customHeight="1" x14ac:dyDescent="0.3">
      <c r="A524" s="8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customHeight="1" x14ac:dyDescent="0.3">
      <c r="A525" s="8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customHeight="1" x14ac:dyDescent="0.3">
      <c r="A526" s="8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customHeight="1" x14ac:dyDescent="0.3">
      <c r="A527" s="8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customHeight="1" x14ac:dyDescent="0.3">
      <c r="A528" s="8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customHeight="1" x14ac:dyDescent="0.3">
      <c r="A529" s="8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customHeight="1" x14ac:dyDescent="0.3">
      <c r="A530" s="8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customHeight="1" x14ac:dyDescent="0.3">
      <c r="A531" s="8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customHeight="1" x14ac:dyDescent="0.3">
      <c r="A532" s="8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customHeight="1" x14ac:dyDescent="0.3">
      <c r="A533" s="8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customHeight="1" x14ac:dyDescent="0.3">
      <c r="A534" s="8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customHeight="1" x14ac:dyDescent="0.3">
      <c r="A535" s="8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customHeight="1" x14ac:dyDescent="0.3">
      <c r="A536" s="8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customHeight="1" x14ac:dyDescent="0.3">
      <c r="A537" s="8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customHeight="1" x14ac:dyDescent="0.3">
      <c r="A538" s="8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customHeight="1" x14ac:dyDescent="0.3">
      <c r="A539" s="8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customHeight="1" x14ac:dyDescent="0.3">
      <c r="A540" s="8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customHeight="1" x14ac:dyDescent="0.3">
      <c r="A541" s="8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customHeight="1" x14ac:dyDescent="0.3">
      <c r="A542" s="8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customHeight="1" x14ac:dyDescent="0.3">
      <c r="A543" s="8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customHeight="1" x14ac:dyDescent="0.3">
      <c r="A544" s="8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customHeight="1" x14ac:dyDescent="0.3">
      <c r="A545" s="8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customHeight="1" x14ac:dyDescent="0.3">
      <c r="A546" s="8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customHeight="1" x14ac:dyDescent="0.3">
      <c r="A547" s="8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customHeight="1" x14ac:dyDescent="0.3">
      <c r="A548" s="8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customHeight="1" x14ac:dyDescent="0.3">
      <c r="A549" s="8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customHeight="1" x14ac:dyDescent="0.3">
      <c r="A550" s="8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customHeight="1" x14ac:dyDescent="0.3">
      <c r="A551" s="8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customHeight="1" x14ac:dyDescent="0.3">
      <c r="A552" s="8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customHeight="1" x14ac:dyDescent="0.3">
      <c r="A553" s="8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customHeight="1" x14ac:dyDescent="0.3">
      <c r="A554" s="8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customHeight="1" x14ac:dyDescent="0.3">
      <c r="A555" s="8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customHeight="1" x14ac:dyDescent="0.3">
      <c r="A556" s="8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customHeight="1" x14ac:dyDescent="0.3">
      <c r="A557" s="8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customHeight="1" x14ac:dyDescent="0.3">
      <c r="A558" s="8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customHeight="1" x14ac:dyDescent="0.3">
      <c r="A559" s="8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customHeight="1" x14ac:dyDescent="0.3">
      <c r="A560" s="8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customHeight="1" x14ac:dyDescent="0.3">
      <c r="A561" s="8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customHeight="1" x14ac:dyDescent="0.3">
      <c r="A562" s="8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customHeight="1" x14ac:dyDescent="0.3">
      <c r="A563" s="8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customHeight="1" x14ac:dyDescent="0.3">
      <c r="A564" s="8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customHeight="1" x14ac:dyDescent="0.3">
      <c r="A565" s="8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customHeight="1" x14ac:dyDescent="0.3">
      <c r="A566" s="8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customHeight="1" x14ac:dyDescent="0.3">
      <c r="A567" s="8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customHeight="1" x14ac:dyDescent="0.3">
      <c r="A568" s="8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customHeight="1" x14ac:dyDescent="0.3">
      <c r="A569" s="8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customHeight="1" x14ac:dyDescent="0.3">
      <c r="A570" s="8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customHeight="1" x14ac:dyDescent="0.3">
      <c r="A571" s="8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customHeight="1" x14ac:dyDescent="0.3">
      <c r="A572" s="8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customHeight="1" x14ac:dyDescent="0.3">
      <c r="A573" s="8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customHeight="1" x14ac:dyDescent="0.3">
      <c r="A574" s="8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customHeight="1" x14ac:dyDescent="0.3">
      <c r="A575" s="8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customHeight="1" x14ac:dyDescent="0.3">
      <c r="A576" s="8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customHeight="1" x14ac:dyDescent="0.3">
      <c r="A577" s="8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customHeight="1" x14ac:dyDescent="0.3">
      <c r="A578" s="8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customHeight="1" x14ac:dyDescent="0.3">
      <c r="A579" s="8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customHeight="1" x14ac:dyDescent="0.3">
      <c r="A580" s="8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customHeight="1" x14ac:dyDescent="0.3">
      <c r="A581" s="8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customHeight="1" x14ac:dyDescent="0.3">
      <c r="A582" s="8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customHeight="1" x14ac:dyDescent="0.3">
      <c r="A583" s="8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customHeight="1" x14ac:dyDescent="0.3">
      <c r="A584" s="8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customHeight="1" x14ac:dyDescent="0.3">
      <c r="A585" s="8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customHeight="1" x14ac:dyDescent="0.3">
      <c r="A586" s="8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customHeight="1" x14ac:dyDescent="0.3">
      <c r="A587" s="8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customHeight="1" x14ac:dyDescent="0.3">
      <c r="A588" s="8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customHeight="1" x14ac:dyDescent="0.3">
      <c r="A589" s="8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customHeight="1" x14ac:dyDescent="0.3">
      <c r="A590" s="8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customHeight="1" x14ac:dyDescent="0.3">
      <c r="A591" s="8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customHeight="1" x14ac:dyDescent="0.3">
      <c r="A592" s="8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customHeight="1" x14ac:dyDescent="0.3">
      <c r="A593" s="8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customHeight="1" x14ac:dyDescent="0.3">
      <c r="A594" s="8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customHeight="1" x14ac:dyDescent="0.3">
      <c r="A595" s="8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customHeight="1" x14ac:dyDescent="0.3">
      <c r="A596" s="8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customHeight="1" x14ac:dyDescent="0.3">
      <c r="A597" s="8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customHeight="1" x14ac:dyDescent="0.3">
      <c r="A598" s="8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customHeight="1" x14ac:dyDescent="0.3">
      <c r="A599" s="8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customHeight="1" x14ac:dyDescent="0.3">
      <c r="A600" s="8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customHeight="1" x14ac:dyDescent="0.3">
      <c r="A601" s="8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customHeight="1" x14ac:dyDescent="0.3">
      <c r="A602" s="8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customHeight="1" x14ac:dyDescent="0.3">
      <c r="A603" s="8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customHeight="1" x14ac:dyDescent="0.3">
      <c r="A604" s="8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customHeight="1" x14ac:dyDescent="0.3">
      <c r="A605" s="8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customHeight="1" x14ac:dyDescent="0.3">
      <c r="A606" s="8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customHeight="1" x14ac:dyDescent="0.3">
      <c r="A607" s="8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customHeight="1" x14ac:dyDescent="0.3">
      <c r="A608" s="8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customHeight="1" x14ac:dyDescent="0.3">
      <c r="A609" s="8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customHeight="1" x14ac:dyDescent="0.3">
      <c r="A610" s="8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customHeight="1" x14ac:dyDescent="0.3">
      <c r="A611" s="8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customHeight="1" x14ac:dyDescent="0.3">
      <c r="A612" s="8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customHeight="1" x14ac:dyDescent="0.3">
      <c r="A613" s="8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customHeight="1" x14ac:dyDescent="0.3">
      <c r="A614" s="8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customHeight="1" x14ac:dyDescent="0.3">
      <c r="A615" s="8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customHeight="1" x14ac:dyDescent="0.3">
      <c r="A616" s="8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customHeight="1" x14ac:dyDescent="0.3">
      <c r="A617" s="8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customHeight="1" x14ac:dyDescent="0.3">
      <c r="A618" s="8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customHeight="1" x14ac:dyDescent="0.3">
      <c r="A619" s="8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customHeight="1" x14ac:dyDescent="0.3">
      <c r="A620" s="8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customHeight="1" x14ac:dyDescent="0.3">
      <c r="A621" s="8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customHeight="1" x14ac:dyDescent="0.3">
      <c r="A622" s="8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customHeight="1" x14ac:dyDescent="0.3">
      <c r="A623" s="8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customHeight="1" x14ac:dyDescent="0.3">
      <c r="A624" s="8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customHeight="1" x14ac:dyDescent="0.3">
      <c r="A625" s="8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customHeight="1" x14ac:dyDescent="0.3">
      <c r="A626" s="8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customHeight="1" x14ac:dyDescent="0.3">
      <c r="A627" s="8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customHeight="1" x14ac:dyDescent="0.3">
      <c r="A628" s="8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customHeight="1" x14ac:dyDescent="0.3">
      <c r="A629" s="8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customHeight="1" x14ac:dyDescent="0.3">
      <c r="A630" s="8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customHeight="1" x14ac:dyDescent="0.3">
      <c r="A631" s="8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customHeight="1" x14ac:dyDescent="0.3">
      <c r="A632" s="8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customHeight="1" x14ac:dyDescent="0.3">
      <c r="A633" s="8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customHeight="1" x14ac:dyDescent="0.3">
      <c r="A634" s="8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customHeight="1" x14ac:dyDescent="0.3">
      <c r="A635" s="8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customHeight="1" x14ac:dyDescent="0.3">
      <c r="A636" s="8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customHeight="1" x14ac:dyDescent="0.3">
      <c r="A637" s="8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customHeight="1" x14ac:dyDescent="0.3">
      <c r="A638" s="8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customHeight="1" x14ac:dyDescent="0.3">
      <c r="A639" s="8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customHeight="1" x14ac:dyDescent="0.3">
      <c r="A640" s="8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customHeight="1" x14ac:dyDescent="0.3">
      <c r="A641" s="8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customHeight="1" x14ac:dyDescent="0.3">
      <c r="A642" s="8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customHeight="1" x14ac:dyDescent="0.3">
      <c r="A643" s="8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customHeight="1" x14ac:dyDescent="0.3">
      <c r="A644" s="8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customHeight="1" x14ac:dyDescent="0.3">
      <c r="A645" s="8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customHeight="1" x14ac:dyDescent="0.3">
      <c r="A646" s="8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customHeight="1" x14ac:dyDescent="0.3">
      <c r="A647" s="8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customHeight="1" x14ac:dyDescent="0.3">
      <c r="A648" s="8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customHeight="1" x14ac:dyDescent="0.3">
      <c r="A649" s="8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customHeight="1" x14ac:dyDescent="0.3">
      <c r="A650" s="8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customHeight="1" x14ac:dyDescent="0.3">
      <c r="A651" s="8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customHeight="1" x14ac:dyDescent="0.3">
      <c r="A652" s="8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customHeight="1" x14ac:dyDescent="0.3">
      <c r="A653" s="8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customHeight="1" x14ac:dyDescent="0.3">
      <c r="A654" s="8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customHeight="1" x14ac:dyDescent="0.3">
      <c r="A655" s="8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customHeight="1" x14ac:dyDescent="0.3">
      <c r="A656" s="8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customHeight="1" x14ac:dyDescent="0.3">
      <c r="A657" s="8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customHeight="1" x14ac:dyDescent="0.3">
      <c r="A658" s="8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customHeight="1" x14ac:dyDescent="0.3">
      <c r="A659" s="8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customHeight="1" x14ac:dyDescent="0.3">
      <c r="A660" s="8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customHeight="1" x14ac:dyDescent="0.3">
      <c r="A661" s="8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customHeight="1" x14ac:dyDescent="0.3">
      <c r="A662" s="8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customHeight="1" x14ac:dyDescent="0.3">
      <c r="A663" s="8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customHeight="1" x14ac:dyDescent="0.3">
      <c r="A664" s="8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customHeight="1" x14ac:dyDescent="0.3">
      <c r="A665" s="8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customHeight="1" x14ac:dyDescent="0.3">
      <c r="A666" s="8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customHeight="1" x14ac:dyDescent="0.3">
      <c r="A667" s="8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customHeight="1" x14ac:dyDescent="0.3">
      <c r="A668" s="8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customHeight="1" x14ac:dyDescent="0.3">
      <c r="A669" s="8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customHeight="1" x14ac:dyDescent="0.3">
      <c r="A670" s="8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customHeight="1" x14ac:dyDescent="0.3">
      <c r="A671" s="8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customHeight="1" x14ac:dyDescent="0.3">
      <c r="A672" s="8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customHeight="1" x14ac:dyDescent="0.3">
      <c r="A673" s="8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customHeight="1" x14ac:dyDescent="0.3">
      <c r="A674" s="8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customHeight="1" x14ac:dyDescent="0.3">
      <c r="A675" s="8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customHeight="1" x14ac:dyDescent="0.3">
      <c r="A676" s="8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customHeight="1" x14ac:dyDescent="0.3">
      <c r="A677" s="8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customHeight="1" x14ac:dyDescent="0.3">
      <c r="A678" s="8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customHeight="1" x14ac:dyDescent="0.3">
      <c r="A679" s="8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customHeight="1" x14ac:dyDescent="0.3">
      <c r="A680" s="8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customHeight="1" x14ac:dyDescent="0.3">
      <c r="A681" s="8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customHeight="1" x14ac:dyDescent="0.3">
      <c r="A682" s="8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customHeight="1" x14ac:dyDescent="0.3">
      <c r="A683" s="8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customHeight="1" x14ac:dyDescent="0.3">
      <c r="A684" s="8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customHeight="1" x14ac:dyDescent="0.3">
      <c r="A685" s="8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customHeight="1" x14ac:dyDescent="0.3">
      <c r="A686" s="8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customHeight="1" x14ac:dyDescent="0.3">
      <c r="A687" s="8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customHeight="1" x14ac:dyDescent="0.3">
      <c r="A688" s="8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customHeight="1" x14ac:dyDescent="0.3">
      <c r="A689" s="8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customHeight="1" x14ac:dyDescent="0.3">
      <c r="A690" s="8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customHeight="1" x14ac:dyDescent="0.3">
      <c r="A691" s="8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customHeight="1" x14ac:dyDescent="0.3">
      <c r="A692" s="8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customHeight="1" x14ac:dyDescent="0.3">
      <c r="A693" s="8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customHeight="1" x14ac:dyDescent="0.3">
      <c r="A694" s="8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customHeight="1" x14ac:dyDescent="0.3">
      <c r="A695" s="8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customHeight="1" x14ac:dyDescent="0.3">
      <c r="A696" s="8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customHeight="1" x14ac:dyDescent="0.3">
      <c r="A697" s="8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customHeight="1" x14ac:dyDescent="0.3">
      <c r="A698" s="8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customHeight="1" x14ac:dyDescent="0.3">
      <c r="A699" s="8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customHeight="1" x14ac:dyDescent="0.3">
      <c r="A700" s="8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customHeight="1" x14ac:dyDescent="0.3">
      <c r="A701" s="8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customHeight="1" x14ac:dyDescent="0.3">
      <c r="A702" s="8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customHeight="1" x14ac:dyDescent="0.3">
      <c r="A703" s="8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customHeight="1" x14ac:dyDescent="0.3">
      <c r="A704" s="8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customHeight="1" x14ac:dyDescent="0.3">
      <c r="A705" s="8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customHeight="1" x14ac:dyDescent="0.3">
      <c r="A706" s="8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customHeight="1" x14ac:dyDescent="0.3">
      <c r="A707" s="8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customHeight="1" x14ac:dyDescent="0.3">
      <c r="A708" s="8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customHeight="1" x14ac:dyDescent="0.3">
      <c r="A709" s="8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customHeight="1" x14ac:dyDescent="0.3">
      <c r="A710" s="8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customHeight="1" x14ac:dyDescent="0.3">
      <c r="A711" s="8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customHeight="1" x14ac:dyDescent="0.3">
      <c r="A712" s="8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customHeight="1" x14ac:dyDescent="0.3">
      <c r="A713" s="8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customHeight="1" x14ac:dyDescent="0.3">
      <c r="A714" s="8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customHeight="1" x14ac:dyDescent="0.3">
      <c r="A715" s="8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customHeight="1" x14ac:dyDescent="0.3">
      <c r="A716" s="8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customHeight="1" x14ac:dyDescent="0.3">
      <c r="A717" s="8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customHeight="1" x14ac:dyDescent="0.3">
      <c r="A718" s="8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customHeight="1" x14ac:dyDescent="0.3">
      <c r="A719" s="8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customHeight="1" x14ac:dyDescent="0.3">
      <c r="A720" s="8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customHeight="1" x14ac:dyDescent="0.3">
      <c r="A721" s="8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customHeight="1" x14ac:dyDescent="0.3">
      <c r="A722" s="8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customHeight="1" x14ac:dyDescent="0.3">
      <c r="A723" s="8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customHeight="1" x14ac:dyDescent="0.3">
      <c r="A724" s="8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customHeight="1" x14ac:dyDescent="0.3">
      <c r="A725" s="8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customHeight="1" x14ac:dyDescent="0.3">
      <c r="A726" s="8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customHeight="1" x14ac:dyDescent="0.3">
      <c r="A727" s="8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customHeight="1" x14ac:dyDescent="0.3">
      <c r="A728" s="8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customHeight="1" x14ac:dyDescent="0.3">
      <c r="A729" s="8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customHeight="1" x14ac:dyDescent="0.3">
      <c r="A730" s="8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customHeight="1" x14ac:dyDescent="0.3">
      <c r="A731" s="8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customHeight="1" x14ac:dyDescent="0.3">
      <c r="A732" s="8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customHeight="1" x14ac:dyDescent="0.3">
      <c r="A733" s="8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customHeight="1" x14ac:dyDescent="0.3">
      <c r="A734" s="8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customHeight="1" x14ac:dyDescent="0.3">
      <c r="A735" s="8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customHeight="1" x14ac:dyDescent="0.3">
      <c r="A736" s="8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customHeight="1" x14ac:dyDescent="0.3">
      <c r="A737" s="8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customHeight="1" x14ac:dyDescent="0.3">
      <c r="A738" s="8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customHeight="1" x14ac:dyDescent="0.3">
      <c r="A739" s="8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customHeight="1" x14ac:dyDescent="0.3">
      <c r="A740" s="8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customHeight="1" x14ac:dyDescent="0.3">
      <c r="A741" s="8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customHeight="1" x14ac:dyDescent="0.3">
      <c r="A742" s="8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customHeight="1" x14ac:dyDescent="0.3">
      <c r="A743" s="8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customHeight="1" x14ac:dyDescent="0.3">
      <c r="A744" s="8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customHeight="1" x14ac:dyDescent="0.3">
      <c r="A745" s="8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customHeight="1" x14ac:dyDescent="0.3">
      <c r="A746" s="8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customHeight="1" x14ac:dyDescent="0.3">
      <c r="A747" s="8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customHeight="1" x14ac:dyDescent="0.3">
      <c r="A748" s="8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customHeight="1" x14ac:dyDescent="0.3">
      <c r="A749" s="8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customHeight="1" x14ac:dyDescent="0.3">
      <c r="A750" s="8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customHeight="1" x14ac:dyDescent="0.3">
      <c r="A751" s="8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customHeight="1" x14ac:dyDescent="0.3">
      <c r="A752" s="8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customHeight="1" x14ac:dyDescent="0.3">
      <c r="A753" s="8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customHeight="1" x14ac:dyDescent="0.3">
      <c r="A754" s="8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customHeight="1" x14ac:dyDescent="0.3">
      <c r="A755" s="8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customHeight="1" x14ac:dyDescent="0.3">
      <c r="A756" s="8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customHeight="1" x14ac:dyDescent="0.3">
      <c r="A757" s="8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customHeight="1" x14ac:dyDescent="0.3">
      <c r="A758" s="8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customHeight="1" x14ac:dyDescent="0.3">
      <c r="A759" s="8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customHeight="1" x14ac:dyDescent="0.3">
      <c r="A760" s="8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customHeight="1" x14ac:dyDescent="0.3">
      <c r="A761" s="8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customHeight="1" x14ac:dyDescent="0.3">
      <c r="A762" s="8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customHeight="1" x14ac:dyDescent="0.3">
      <c r="A763" s="8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customHeight="1" x14ac:dyDescent="0.3">
      <c r="A764" s="8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customHeight="1" x14ac:dyDescent="0.3">
      <c r="A765" s="8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customHeight="1" x14ac:dyDescent="0.3">
      <c r="A766" s="8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customHeight="1" x14ac:dyDescent="0.3">
      <c r="A767" s="8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customHeight="1" x14ac:dyDescent="0.3">
      <c r="A768" s="8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customHeight="1" x14ac:dyDescent="0.3">
      <c r="A769" s="8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customHeight="1" x14ac:dyDescent="0.3">
      <c r="A770" s="8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customHeight="1" x14ac:dyDescent="0.3">
      <c r="A771" s="8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customHeight="1" x14ac:dyDescent="0.3">
      <c r="A772" s="8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customHeight="1" x14ac:dyDescent="0.3">
      <c r="A773" s="8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customHeight="1" x14ac:dyDescent="0.3">
      <c r="A774" s="8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customHeight="1" x14ac:dyDescent="0.3">
      <c r="A775" s="8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customHeight="1" x14ac:dyDescent="0.3">
      <c r="A776" s="8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customHeight="1" x14ac:dyDescent="0.3">
      <c r="A777" s="8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customHeight="1" x14ac:dyDescent="0.3">
      <c r="A778" s="8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customHeight="1" x14ac:dyDescent="0.3">
      <c r="A779" s="8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customHeight="1" x14ac:dyDescent="0.3">
      <c r="A780" s="8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customHeight="1" x14ac:dyDescent="0.3">
      <c r="A781" s="8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customHeight="1" x14ac:dyDescent="0.3">
      <c r="A782" s="8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customHeight="1" x14ac:dyDescent="0.3">
      <c r="A783" s="8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customHeight="1" x14ac:dyDescent="0.3">
      <c r="A784" s="8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customHeight="1" x14ac:dyDescent="0.3">
      <c r="A785" s="8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customHeight="1" x14ac:dyDescent="0.3">
      <c r="A786" s="8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customHeight="1" x14ac:dyDescent="0.3">
      <c r="A787" s="8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customHeight="1" x14ac:dyDescent="0.3">
      <c r="A788" s="8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customHeight="1" x14ac:dyDescent="0.3">
      <c r="A789" s="8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customHeight="1" x14ac:dyDescent="0.3">
      <c r="A790" s="8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customHeight="1" x14ac:dyDescent="0.3">
      <c r="A791" s="8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customHeight="1" x14ac:dyDescent="0.3">
      <c r="A792" s="8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customHeight="1" x14ac:dyDescent="0.3">
      <c r="A793" s="8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customHeight="1" x14ac:dyDescent="0.3">
      <c r="A794" s="8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customHeight="1" x14ac:dyDescent="0.3">
      <c r="A795" s="8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customHeight="1" x14ac:dyDescent="0.3">
      <c r="A796" s="8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customHeight="1" x14ac:dyDescent="0.3">
      <c r="A797" s="8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customHeight="1" x14ac:dyDescent="0.3">
      <c r="A798" s="8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customHeight="1" x14ac:dyDescent="0.3">
      <c r="A799" s="8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customHeight="1" x14ac:dyDescent="0.3">
      <c r="A800" s="8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customHeight="1" x14ac:dyDescent="0.3">
      <c r="A801" s="8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customHeight="1" x14ac:dyDescent="0.3">
      <c r="A802" s="8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customHeight="1" x14ac:dyDescent="0.3">
      <c r="A803" s="8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customHeight="1" x14ac:dyDescent="0.3">
      <c r="A804" s="8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customHeight="1" x14ac:dyDescent="0.3">
      <c r="A805" s="8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customHeight="1" x14ac:dyDescent="0.3">
      <c r="A806" s="8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customHeight="1" x14ac:dyDescent="0.3">
      <c r="A807" s="8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customHeight="1" x14ac:dyDescent="0.3">
      <c r="A808" s="8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customHeight="1" x14ac:dyDescent="0.3">
      <c r="A809" s="8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customHeight="1" x14ac:dyDescent="0.3">
      <c r="A810" s="8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customHeight="1" x14ac:dyDescent="0.3">
      <c r="A811" s="8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customHeight="1" x14ac:dyDescent="0.3">
      <c r="A812" s="8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customHeight="1" x14ac:dyDescent="0.3">
      <c r="A813" s="8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customHeight="1" x14ac:dyDescent="0.3">
      <c r="A814" s="8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customHeight="1" x14ac:dyDescent="0.3">
      <c r="A815" s="8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customHeight="1" x14ac:dyDescent="0.3">
      <c r="A816" s="8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customHeight="1" x14ac:dyDescent="0.3">
      <c r="A817" s="8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customHeight="1" x14ac:dyDescent="0.3">
      <c r="A818" s="8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customHeight="1" x14ac:dyDescent="0.3">
      <c r="A819" s="8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customHeight="1" x14ac:dyDescent="0.3">
      <c r="A820" s="8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customHeight="1" x14ac:dyDescent="0.3">
      <c r="A821" s="8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customHeight="1" x14ac:dyDescent="0.3">
      <c r="A822" s="8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customHeight="1" x14ac:dyDescent="0.3">
      <c r="A823" s="8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customHeight="1" x14ac:dyDescent="0.3">
      <c r="A824" s="8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customHeight="1" x14ac:dyDescent="0.3">
      <c r="A825" s="8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customHeight="1" x14ac:dyDescent="0.3">
      <c r="A826" s="8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customHeight="1" x14ac:dyDescent="0.3">
      <c r="A827" s="8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customHeight="1" x14ac:dyDescent="0.3">
      <c r="A828" s="8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customHeight="1" x14ac:dyDescent="0.3">
      <c r="A829" s="8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customHeight="1" x14ac:dyDescent="0.3">
      <c r="A830" s="8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customHeight="1" x14ac:dyDescent="0.3">
      <c r="A831" s="8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customHeight="1" x14ac:dyDescent="0.3">
      <c r="A832" s="8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customHeight="1" x14ac:dyDescent="0.3">
      <c r="A833" s="8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customHeight="1" x14ac:dyDescent="0.3">
      <c r="A834" s="8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customHeight="1" x14ac:dyDescent="0.3">
      <c r="A835" s="8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customHeight="1" x14ac:dyDescent="0.3">
      <c r="A836" s="8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customHeight="1" x14ac:dyDescent="0.3">
      <c r="A837" s="8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customHeight="1" x14ac:dyDescent="0.3">
      <c r="A838" s="8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customHeight="1" x14ac:dyDescent="0.3">
      <c r="A839" s="8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customHeight="1" x14ac:dyDescent="0.3">
      <c r="A840" s="8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customHeight="1" x14ac:dyDescent="0.3">
      <c r="A841" s="8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customHeight="1" x14ac:dyDescent="0.3">
      <c r="A842" s="8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customHeight="1" x14ac:dyDescent="0.3">
      <c r="A843" s="8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customHeight="1" x14ac:dyDescent="0.3">
      <c r="A844" s="8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customHeight="1" x14ac:dyDescent="0.3">
      <c r="A845" s="8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customHeight="1" x14ac:dyDescent="0.3">
      <c r="A846" s="8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customHeight="1" x14ac:dyDescent="0.3">
      <c r="A847" s="8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customHeight="1" x14ac:dyDescent="0.3">
      <c r="A848" s="8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customHeight="1" x14ac:dyDescent="0.3">
      <c r="A849" s="8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customHeight="1" x14ac:dyDescent="0.3">
      <c r="A850" s="8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customHeight="1" x14ac:dyDescent="0.3">
      <c r="A851" s="8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customHeight="1" x14ac:dyDescent="0.3">
      <c r="A852" s="8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customHeight="1" x14ac:dyDescent="0.3">
      <c r="A853" s="8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customHeight="1" x14ac:dyDescent="0.3">
      <c r="A854" s="8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customHeight="1" x14ac:dyDescent="0.3">
      <c r="A855" s="8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customHeight="1" x14ac:dyDescent="0.3">
      <c r="A856" s="8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customHeight="1" x14ac:dyDescent="0.3">
      <c r="A857" s="8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customHeight="1" x14ac:dyDescent="0.3">
      <c r="A858" s="8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customHeight="1" x14ac:dyDescent="0.3">
      <c r="A859" s="8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customHeight="1" x14ac:dyDescent="0.3">
      <c r="A860" s="8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customHeight="1" x14ac:dyDescent="0.3">
      <c r="A861" s="8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customHeight="1" x14ac:dyDescent="0.3">
      <c r="A862" s="8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customHeight="1" x14ac:dyDescent="0.3">
      <c r="A863" s="8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customHeight="1" x14ac:dyDescent="0.3">
      <c r="A864" s="8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customHeight="1" x14ac:dyDescent="0.3">
      <c r="A865" s="8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customHeight="1" x14ac:dyDescent="0.3">
      <c r="A866" s="8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customHeight="1" x14ac:dyDescent="0.3">
      <c r="A867" s="8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customHeight="1" x14ac:dyDescent="0.3">
      <c r="A868" s="8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customHeight="1" x14ac:dyDescent="0.3">
      <c r="A869" s="8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customHeight="1" x14ac:dyDescent="0.3">
      <c r="A870" s="8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customHeight="1" x14ac:dyDescent="0.3">
      <c r="A871" s="8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customHeight="1" x14ac:dyDescent="0.3">
      <c r="A872" s="8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customHeight="1" x14ac:dyDescent="0.3">
      <c r="A873" s="8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customHeight="1" x14ac:dyDescent="0.3">
      <c r="A874" s="8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customHeight="1" x14ac:dyDescent="0.3">
      <c r="A875" s="8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customHeight="1" x14ac:dyDescent="0.3">
      <c r="A876" s="8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customHeight="1" x14ac:dyDescent="0.3">
      <c r="A877" s="8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customHeight="1" x14ac:dyDescent="0.3">
      <c r="A878" s="8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customHeight="1" x14ac:dyDescent="0.3">
      <c r="A879" s="8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customHeight="1" x14ac:dyDescent="0.3">
      <c r="A880" s="8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customHeight="1" x14ac:dyDescent="0.3">
      <c r="A881" s="8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customHeight="1" x14ac:dyDescent="0.3">
      <c r="A882" s="8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customHeight="1" x14ac:dyDescent="0.3">
      <c r="A883" s="8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customHeight="1" x14ac:dyDescent="0.3">
      <c r="A884" s="8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customHeight="1" x14ac:dyDescent="0.3">
      <c r="A885" s="8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customHeight="1" x14ac:dyDescent="0.3">
      <c r="A886" s="8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customHeight="1" x14ac:dyDescent="0.3">
      <c r="A887" s="8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customHeight="1" x14ac:dyDescent="0.3">
      <c r="A888" s="8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customHeight="1" x14ac:dyDescent="0.3">
      <c r="A889" s="8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customHeight="1" x14ac:dyDescent="0.3">
      <c r="A890" s="8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customHeight="1" x14ac:dyDescent="0.3">
      <c r="A891" s="8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customHeight="1" x14ac:dyDescent="0.3">
      <c r="A892" s="8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customHeight="1" x14ac:dyDescent="0.3">
      <c r="A893" s="8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customHeight="1" x14ac:dyDescent="0.3">
      <c r="A894" s="8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customHeight="1" x14ac:dyDescent="0.3">
      <c r="A895" s="8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customHeight="1" x14ac:dyDescent="0.3">
      <c r="A896" s="8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customHeight="1" x14ac:dyDescent="0.3">
      <c r="A897" s="8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customHeight="1" x14ac:dyDescent="0.3">
      <c r="A898" s="8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customHeight="1" x14ac:dyDescent="0.3">
      <c r="A899" s="8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customHeight="1" x14ac:dyDescent="0.3">
      <c r="A900" s="8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customHeight="1" x14ac:dyDescent="0.3">
      <c r="A901" s="8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customHeight="1" x14ac:dyDescent="0.3">
      <c r="A902" s="8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customHeight="1" x14ac:dyDescent="0.3">
      <c r="A903" s="8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customHeight="1" x14ac:dyDescent="0.3">
      <c r="A904" s="8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customHeight="1" x14ac:dyDescent="0.3">
      <c r="A905" s="8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customHeight="1" x14ac:dyDescent="0.3">
      <c r="A906" s="8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customHeight="1" x14ac:dyDescent="0.3">
      <c r="A907" s="8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customHeight="1" x14ac:dyDescent="0.3">
      <c r="A908" s="8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customHeight="1" x14ac:dyDescent="0.3">
      <c r="A909" s="8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customHeight="1" x14ac:dyDescent="0.3">
      <c r="A910" s="8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customHeight="1" x14ac:dyDescent="0.3">
      <c r="A911" s="8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customHeight="1" x14ac:dyDescent="0.3">
      <c r="A912" s="8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customHeight="1" x14ac:dyDescent="0.3">
      <c r="A913" s="8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customHeight="1" x14ac:dyDescent="0.3">
      <c r="A914" s="8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customHeight="1" x14ac:dyDescent="0.3">
      <c r="A915" s="8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customHeight="1" x14ac:dyDescent="0.3">
      <c r="A916" s="8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customHeight="1" x14ac:dyDescent="0.3">
      <c r="A917" s="8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customHeight="1" x14ac:dyDescent="0.3">
      <c r="A918" s="8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customHeight="1" x14ac:dyDescent="0.3">
      <c r="A919" s="8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customHeight="1" x14ac:dyDescent="0.3">
      <c r="A920" s="8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customHeight="1" x14ac:dyDescent="0.3">
      <c r="A921" s="8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customHeight="1" x14ac:dyDescent="0.3">
      <c r="A922" s="8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customHeight="1" x14ac:dyDescent="0.3">
      <c r="A923" s="8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customHeight="1" x14ac:dyDescent="0.3">
      <c r="A924" s="8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customHeight="1" x14ac:dyDescent="0.3">
      <c r="A925" s="8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customHeight="1" x14ac:dyDescent="0.3">
      <c r="A926" s="8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customHeight="1" x14ac:dyDescent="0.3">
      <c r="A927" s="8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customHeight="1" x14ac:dyDescent="0.3">
      <c r="A928" s="8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customHeight="1" x14ac:dyDescent="0.3">
      <c r="A929" s="8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customHeight="1" x14ac:dyDescent="0.3">
      <c r="A930" s="8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customHeight="1" x14ac:dyDescent="0.3">
      <c r="A931" s="8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customHeight="1" x14ac:dyDescent="0.3">
      <c r="A932" s="8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customHeight="1" x14ac:dyDescent="0.3">
      <c r="A933" s="8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customHeight="1" x14ac:dyDescent="0.3">
      <c r="A934" s="8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customHeight="1" x14ac:dyDescent="0.3">
      <c r="A935" s="8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customHeight="1" x14ac:dyDescent="0.3">
      <c r="A936" s="8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customHeight="1" x14ac:dyDescent="0.3">
      <c r="A937" s="8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customHeight="1" x14ac:dyDescent="0.3">
      <c r="A938" s="8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customHeight="1" x14ac:dyDescent="0.3">
      <c r="A939" s="8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customHeight="1" x14ac:dyDescent="0.3">
      <c r="A940" s="8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customHeight="1" x14ac:dyDescent="0.3">
      <c r="A941" s="8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customHeight="1" x14ac:dyDescent="0.3">
      <c r="A942" s="8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customHeight="1" x14ac:dyDescent="0.3">
      <c r="A943" s="8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customHeight="1" x14ac:dyDescent="0.3">
      <c r="A944" s="8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customHeight="1" x14ac:dyDescent="0.3">
      <c r="A945" s="8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customHeight="1" x14ac:dyDescent="0.3">
      <c r="A946" s="8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customHeight="1" x14ac:dyDescent="0.3">
      <c r="A947" s="8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customHeight="1" x14ac:dyDescent="0.3">
      <c r="A948" s="8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customHeight="1" x14ac:dyDescent="0.3">
      <c r="A949" s="8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customHeight="1" x14ac:dyDescent="0.3">
      <c r="A950" s="8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customHeight="1" x14ac:dyDescent="0.3">
      <c r="A951" s="8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customHeight="1" x14ac:dyDescent="0.3">
      <c r="A952" s="8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customHeight="1" x14ac:dyDescent="0.3">
      <c r="A953" s="8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customHeight="1" x14ac:dyDescent="0.3">
      <c r="A954" s="8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customHeight="1" x14ac:dyDescent="0.3">
      <c r="A955" s="8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customHeight="1" x14ac:dyDescent="0.3">
      <c r="A956" s="8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customHeight="1" x14ac:dyDescent="0.3">
      <c r="A957" s="8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customHeight="1" x14ac:dyDescent="0.3">
      <c r="A958" s="8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customHeight="1" x14ac:dyDescent="0.3">
      <c r="A959" s="8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customHeight="1" x14ac:dyDescent="0.3">
      <c r="A960" s="8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customHeight="1" x14ac:dyDescent="0.3">
      <c r="A961" s="8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customHeight="1" x14ac:dyDescent="0.3">
      <c r="A962" s="8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customHeight="1" x14ac:dyDescent="0.3">
      <c r="A963" s="8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customHeight="1" x14ac:dyDescent="0.3">
      <c r="A964" s="8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customHeight="1" x14ac:dyDescent="0.3">
      <c r="A965" s="8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customHeight="1" x14ac:dyDescent="0.3">
      <c r="A966" s="8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customHeight="1" x14ac:dyDescent="0.3">
      <c r="A967" s="8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customHeight="1" x14ac:dyDescent="0.3">
      <c r="A968" s="8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customHeight="1" x14ac:dyDescent="0.3">
      <c r="A969" s="8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customHeight="1" x14ac:dyDescent="0.3">
      <c r="A970" s="8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customHeight="1" x14ac:dyDescent="0.3">
      <c r="A971" s="8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customHeight="1" x14ac:dyDescent="0.3">
      <c r="A972" s="8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customHeight="1" x14ac:dyDescent="0.3">
      <c r="A973" s="8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customHeight="1" x14ac:dyDescent="0.3">
      <c r="A974" s="8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customHeight="1" x14ac:dyDescent="0.3">
      <c r="A975" s="8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customHeight="1" x14ac:dyDescent="0.3">
      <c r="A976" s="8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customHeight="1" x14ac:dyDescent="0.3">
      <c r="A977" s="8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customHeight="1" x14ac:dyDescent="0.3">
      <c r="A978" s="8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customHeight="1" x14ac:dyDescent="0.3">
      <c r="A979" s="8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customHeight="1" x14ac:dyDescent="0.3">
      <c r="A980" s="8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customHeight="1" x14ac:dyDescent="0.3">
      <c r="A981" s="8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customHeight="1" x14ac:dyDescent="0.3">
      <c r="A982" s="8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customHeight="1" x14ac:dyDescent="0.3">
      <c r="A983" s="8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customHeight="1" x14ac:dyDescent="0.3">
      <c r="A984" s="8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customHeight="1" x14ac:dyDescent="0.3">
      <c r="A985" s="8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customHeight="1" x14ac:dyDescent="0.3">
      <c r="A986" s="8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customHeight="1" x14ac:dyDescent="0.3">
      <c r="A987" s="8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customHeight="1" x14ac:dyDescent="0.3">
      <c r="A988" s="8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customHeight="1" x14ac:dyDescent="0.3">
      <c r="A989" s="8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customHeight="1" x14ac:dyDescent="0.3">
      <c r="A990" s="8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customHeight="1" x14ac:dyDescent="0.3">
      <c r="A991" s="8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customHeight="1" x14ac:dyDescent="0.3">
      <c r="A992" s="8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customHeight="1" x14ac:dyDescent="0.3">
      <c r="A993" s="8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customHeight="1" x14ac:dyDescent="0.3">
      <c r="A994" s="8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customHeight="1" x14ac:dyDescent="0.3">
      <c r="A995" s="8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customHeight="1" x14ac:dyDescent="0.3">
      <c r="A996" s="8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customHeight="1" x14ac:dyDescent="0.3">
      <c r="A997" s="8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customHeight="1" x14ac:dyDescent="0.3">
      <c r="A998" s="8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</sheetData>
  <autoFilter ref="A4:G19" xr:uid="{87268A4E-4420-4457-8D6C-1970404AA833}">
    <filterColumn colId="2" showButton="0"/>
  </autoFilter>
  <mergeCells count="7">
    <mergeCell ref="A25:XFD26"/>
    <mergeCell ref="D23:G23"/>
    <mergeCell ref="D24:G24"/>
    <mergeCell ref="A4:A5"/>
    <mergeCell ref="B4:B5"/>
    <mergeCell ref="C4:D5"/>
    <mergeCell ref="E4:E5"/>
  </mergeCells>
  <printOptions horizontalCentered="1" verticalCentered="1"/>
  <pageMargins left="0" right="0" top="0" bottom="0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3399"/>
  </sheetPr>
  <dimension ref="A1:AC998"/>
  <sheetViews>
    <sheetView zoomScale="60" zoomScaleNormal="60" workbookViewId="0">
      <selection activeCell="F12" sqref="F12"/>
    </sheetView>
  </sheetViews>
  <sheetFormatPr defaultColWidth="14.44140625" defaultRowHeight="15" customHeight="1" x14ac:dyDescent="0.25"/>
  <cols>
    <col min="1" max="1" width="25.44140625" customWidth="1"/>
    <col min="2" max="2" width="11" customWidth="1"/>
    <col min="3" max="3" width="14.109375" customWidth="1"/>
    <col min="4" max="4" width="9.109375" customWidth="1"/>
    <col min="5" max="6" width="21.77734375" customWidth="1"/>
    <col min="7" max="13" width="20.77734375" customWidth="1"/>
    <col min="14" max="23" width="9.109375" customWidth="1"/>
    <col min="24" max="29" width="8.77734375" customWidth="1"/>
  </cols>
  <sheetData>
    <row r="1" spans="1:29" ht="46.5" customHeight="1" x14ac:dyDescent="0.3">
      <c r="A1" s="2"/>
      <c r="B1" s="3"/>
      <c r="C1" s="3"/>
      <c r="D1" s="3"/>
      <c r="E1" s="3"/>
      <c r="F1" s="3"/>
      <c r="G1" s="3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46.5" customHeight="1" x14ac:dyDescent="0.3">
      <c r="A2" s="5"/>
      <c r="B2" s="7"/>
      <c r="C2" s="9"/>
      <c r="D2" s="10"/>
      <c r="E2" s="10"/>
      <c r="F2" s="9" t="s">
        <v>89</v>
      </c>
      <c r="G2" s="10"/>
      <c r="H2" s="12"/>
      <c r="I2" s="12"/>
      <c r="J2" s="12"/>
      <c r="K2" s="12"/>
      <c r="L2" s="12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6.5" customHeight="1" x14ac:dyDescent="0.3">
      <c r="A3" s="5"/>
      <c r="B3" s="3"/>
      <c r="C3" s="3"/>
      <c r="D3" s="3"/>
      <c r="E3" s="3"/>
      <c r="F3" s="3"/>
      <c r="G3" s="3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4.75" customHeight="1" x14ac:dyDescent="0.4">
      <c r="A4" s="169" t="s">
        <v>4</v>
      </c>
      <c r="B4" s="169" t="s">
        <v>5</v>
      </c>
      <c r="C4" s="162" t="s">
        <v>7</v>
      </c>
      <c r="D4" s="163"/>
      <c r="E4" s="68" t="s">
        <v>9</v>
      </c>
      <c r="F4" s="68" t="s">
        <v>68</v>
      </c>
      <c r="G4" s="185" t="s">
        <v>90</v>
      </c>
      <c r="H4" s="179"/>
      <c r="I4" s="179"/>
      <c r="J4" s="179"/>
      <c r="K4" s="179"/>
      <c r="L4" s="179"/>
      <c r="M4" s="18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24.75" customHeight="1" x14ac:dyDescent="0.4">
      <c r="A5" s="172"/>
      <c r="B5" s="172"/>
      <c r="C5" s="174"/>
      <c r="D5" s="175"/>
      <c r="E5" s="70" t="s">
        <v>41</v>
      </c>
      <c r="F5" s="70" t="s">
        <v>80</v>
      </c>
      <c r="G5" s="71" t="s">
        <v>91</v>
      </c>
      <c r="H5" s="72" t="s">
        <v>92</v>
      </c>
      <c r="I5" s="72" t="s">
        <v>93</v>
      </c>
      <c r="J5" s="72" t="s">
        <v>94</v>
      </c>
      <c r="K5" s="72" t="s">
        <v>95</v>
      </c>
      <c r="L5" s="72" t="s">
        <v>96</v>
      </c>
      <c r="M5" s="73" t="s">
        <v>97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28.5" customHeight="1" x14ac:dyDescent="0.4">
      <c r="A6" s="93" t="s">
        <v>82</v>
      </c>
      <c r="B6" s="27" t="s">
        <v>111</v>
      </c>
      <c r="C6" s="86">
        <f t="shared" ref="C6:C19" si="0">E6-1</f>
        <v>43769</v>
      </c>
      <c r="D6" s="87">
        <v>0.66666666666666663</v>
      </c>
      <c r="E6" s="89">
        <v>43770</v>
      </c>
      <c r="F6" s="137">
        <f t="shared" ref="F6:F19" si="1">E6+6</f>
        <v>43776</v>
      </c>
      <c r="G6" s="89">
        <v>43786</v>
      </c>
      <c r="H6" s="89">
        <f t="shared" ref="H6:H19" si="2">E6+15</f>
        <v>43785</v>
      </c>
      <c r="I6" s="89">
        <f>E6+18</f>
        <v>43788</v>
      </c>
      <c r="J6" s="34">
        <f>E6+16</f>
        <v>43786</v>
      </c>
      <c r="K6" s="89">
        <f t="shared" ref="K6:K19" si="3">E6+16</f>
        <v>43786</v>
      </c>
      <c r="L6" s="89">
        <f t="shared" ref="L6:L19" si="4">E6+12</f>
        <v>43782</v>
      </c>
      <c r="M6" s="90">
        <f t="shared" ref="M6:M19" si="5">E6+18</f>
        <v>43788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8.5" customHeight="1" x14ac:dyDescent="0.4">
      <c r="A7" s="103" t="s">
        <v>147</v>
      </c>
      <c r="B7" s="94" t="s">
        <v>148</v>
      </c>
      <c r="C7" s="32">
        <f t="shared" si="0"/>
        <v>43776</v>
      </c>
      <c r="D7" s="33">
        <v>0.66666666666666663</v>
      </c>
      <c r="E7" s="34">
        <f t="shared" ref="E7:E19" si="6">E6+7</f>
        <v>43777</v>
      </c>
      <c r="F7" s="135">
        <f t="shared" si="1"/>
        <v>43783</v>
      </c>
      <c r="G7" s="110">
        <v>43795</v>
      </c>
      <c r="H7" s="34">
        <f t="shared" si="2"/>
        <v>43792</v>
      </c>
      <c r="I7" s="34">
        <f t="shared" ref="I7:I19" si="7">E7+18</f>
        <v>43795</v>
      </c>
      <c r="J7" s="34">
        <f>E7+16</f>
        <v>43793</v>
      </c>
      <c r="K7" s="34">
        <f t="shared" si="3"/>
        <v>43793</v>
      </c>
      <c r="L7" s="34">
        <f t="shared" si="4"/>
        <v>43789</v>
      </c>
      <c r="M7" s="35">
        <f t="shared" si="5"/>
        <v>43795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28.5" customHeight="1" x14ac:dyDescent="0.4">
      <c r="A8" s="26" t="s">
        <v>82</v>
      </c>
      <c r="B8" s="27" t="s">
        <v>113</v>
      </c>
      <c r="C8" s="32">
        <f t="shared" si="0"/>
        <v>43783</v>
      </c>
      <c r="D8" s="33">
        <v>0.66666666666666663</v>
      </c>
      <c r="E8" s="34">
        <f t="shared" si="6"/>
        <v>43784</v>
      </c>
      <c r="F8" s="135">
        <f t="shared" si="1"/>
        <v>43790</v>
      </c>
      <c r="G8" s="110">
        <f t="shared" ref="G8:G19" si="8">E8+14</f>
        <v>43798</v>
      </c>
      <c r="H8" s="34">
        <f t="shared" si="2"/>
        <v>43799</v>
      </c>
      <c r="I8" s="34">
        <f t="shared" si="7"/>
        <v>43802</v>
      </c>
      <c r="J8" s="34">
        <f t="shared" ref="J8:J19" si="9">E8+16</f>
        <v>43800</v>
      </c>
      <c r="K8" s="34">
        <f t="shared" si="3"/>
        <v>43800</v>
      </c>
      <c r="L8" s="34">
        <f t="shared" si="4"/>
        <v>43796</v>
      </c>
      <c r="M8" s="35">
        <f t="shared" si="5"/>
        <v>43802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8.5" customHeight="1" x14ac:dyDescent="0.4">
      <c r="A9" s="103" t="s">
        <v>147</v>
      </c>
      <c r="B9" s="94" t="s">
        <v>149</v>
      </c>
      <c r="C9" s="32">
        <f t="shared" si="0"/>
        <v>43790</v>
      </c>
      <c r="D9" s="33">
        <v>0.66666666666666663</v>
      </c>
      <c r="E9" s="34">
        <f t="shared" si="6"/>
        <v>43791</v>
      </c>
      <c r="F9" s="135">
        <f t="shared" si="1"/>
        <v>43797</v>
      </c>
      <c r="G9" s="110">
        <f t="shared" si="8"/>
        <v>43805</v>
      </c>
      <c r="H9" s="34">
        <f t="shared" si="2"/>
        <v>43806</v>
      </c>
      <c r="I9" s="34">
        <f t="shared" si="7"/>
        <v>43809</v>
      </c>
      <c r="J9" s="34">
        <f t="shared" si="9"/>
        <v>43807</v>
      </c>
      <c r="K9" s="34">
        <f t="shared" si="3"/>
        <v>43807</v>
      </c>
      <c r="L9" s="34">
        <f t="shared" si="4"/>
        <v>43803</v>
      </c>
      <c r="M9" s="35">
        <f t="shared" si="5"/>
        <v>43809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28.5" customHeight="1" x14ac:dyDescent="0.4">
      <c r="A10" s="93" t="s">
        <v>82</v>
      </c>
      <c r="B10" s="27" t="s">
        <v>114</v>
      </c>
      <c r="C10" s="32">
        <f t="shared" si="0"/>
        <v>43797</v>
      </c>
      <c r="D10" s="33">
        <v>0.66666666666666663</v>
      </c>
      <c r="E10" s="34">
        <f t="shared" si="6"/>
        <v>43798</v>
      </c>
      <c r="F10" s="135">
        <f t="shared" si="1"/>
        <v>43804</v>
      </c>
      <c r="G10" s="110">
        <f t="shared" si="8"/>
        <v>43812</v>
      </c>
      <c r="H10" s="34">
        <f t="shared" si="2"/>
        <v>43813</v>
      </c>
      <c r="I10" s="34">
        <f t="shared" si="7"/>
        <v>43816</v>
      </c>
      <c r="J10" s="34">
        <f t="shared" si="9"/>
        <v>43814</v>
      </c>
      <c r="K10" s="34">
        <f t="shared" si="3"/>
        <v>43814</v>
      </c>
      <c r="L10" s="34">
        <f t="shared" si="4"/>
        <v>43810</v>
      </c>
      <c r="M10" s="35">
        <f t="shared" si="5"/>
        <v>43816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28.5" customHeight="1" x14ac:dyDescent="0.4">
      <c r="A11" s="103" t="s">
        <v>147</v>
      </c>
      <c r="B11" s="94" t="s">
        <v>150</v>
      </c>
      <c r="C11" s="32">
        <f t="shared" si="0"/>
        <v>43804</v>
      </c>
      <c r="D11" s="33">
        <v>0.66666666666666663</v>
      </c>
      <c r="E11" s="34">
        <f t="shared" si="6"/>
        <v>43805</v>
      </c>
      <c r="F11" s="135">
        <f t="shared" si="1"/>
        <v>43811</v>
      </c>
      <c r="G11" s="34">
        <f t="shared" si="8"/>
        <v>43819</v>
      </c>
      <c r="H11" s="34">
        <f t="shared" si="2"/>
        <v>43820</v>
      </c>
      <c r="I11" s="34">
        <f t="shared" si="7"/>
        <v>43823</v>
      </c>
      <c r="J11" s="34">
        <f t="shared" si="9"/>
        <v>43821</v>
      </c>
      <c r="K11" s="34">
        <f t="shared" si="3"/>
        <v>43821</v>
      </c>
      <c r="L11" s="34">
        <f t="shared" si="4"/>
        <v>43817</v>
      </c>
      <c r="M11" s="35">
        <f t="shared" si="5"/>
        <v>43823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28.5" customHeight="1" x14ac:dyDescent="0.4">
      <c r="A12" s="93" t="s">
        <v>82</v>
      </c>
      <c r="B12" s="27" t="s">
        <v>124</v>
      </c>
      <c r="C12" s="32">
        <f t="shared" si="0"/>
        <v>43811</v>
      </c>
      <c r="D12" s="33">
        <v>0.66666666666666663</v>
      </c>
      <c r="E12" s="34">
        <f t="shared" si="6"/>
        <v>43812</v>
      </c>
      <c r="F12" s="135">
        <f t="shared" si="1"/>
        <v>43818</v>
      </c>
      <c r="G12" s="34">
        <f t="shared" si="8"/>
        <v>43826</v>
      </c>
      <c r="H12" s="34">
        <f t="shared" si="2"/>
        <v>43827</v>
      </c>
      <c r="I12" s="34">
        <f t="shared" si="7"/>
        <v>43830</v>
      </c>
      <c r="J12" s="34">
        <f t="shared" si="9"/>
        <v>43828</v>
      </c>
      <c r="K12" s="34">
        <f t="shared" si="3"/>
        <v>43828</v>
      </c>
      <c r="L12" s="34">
        <f t="shared" si="4"/>
        <v>43824</v>
      </c>
      <c r="M12" s="35">
        <f t="shared" si="5"/>
        <v>43830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28.5" customHeight="1" x14ac:dyDescent="0.4">
      <c r="A13" s="103" t="s">
        <v>147</v>
      </c>
      <c r="B13" s="94" t="s">
        <v>151</v>
      </c>
      <c r="C13" s="32">
        <f t="shared" si="0"/>
        <v>43818</v>
      </c>
      <c r="D13" s="33">
        <v>0.66666666666666663</v>
      </c>
      <c r="E13" s="34">
        <f t="shared" si="6"/>
        <v>43819</v>
      </c>
      <c r="F13" s="135">
        <f t="shared" si="1"/>
        <v>43825</v>
      </c>
      <c r="G13" s="34">
        <f t="shared" si="8"/>
        <v>43833</v>
      </c>
      <c r="H13" s="34">
        <f t="shared" si="2"/>
        <v>43834</v>
      </c>
      <c r="I13" s="34">
        <f t="shared" si="7"/>
        <v>43837</v>
      </c>
      <c r="J13" s="34">
        <f t="shared" si="9"/>
        <v>43835</v>
      </c>
      <c r="K13" s="34">
        <f t="shared" si="3"/>
        <v>43835</v>
      </c>
      <c r="L13" s="34">
        <f t="shared" si="4"/>
        <v>43831</v>
      </c>
      <c r="M13" s="35">
        <f t="shared" si="5"/>
        <v>43837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8.5" customHeight="1" x14ac:dyDescent="0.4">
      <c r="A14" s="93" t="s">
        <v>82</v>
      </c>
      <c r="B14" s="27" t="s">
        <v>125</v>
      </c>
      <c r="C14" s="32">
        <f t="shared" si="0"/>
        <v>43825</v>
      </c>
      <c r="D14" s="33">
        <v>0.66666666666666663</v>
      </c>
      <c r="E14" s="34">
        <f t="shared" si="6"/>
        <v>43826</v>
      </c>
      <c r="F14" s="135">
        <f t="shared" si="1"/>
        <v>43832</v>
      </c>
      <c r="G14" s="34">
        <f t="shared" si="8"/>
        <v>43840</v>
      </c>
      <c r="H14" s="34">
        <f t="shared" si="2"/>
        <v>43841</v>
      </c>
      <c r="I14" s="34">
        <f t="shared" si="7"/>
        <v>43844</v>
      </c>
      <c r="J14" s="34">
        <f t="shared" si="9"/>
        <v>43842</v>
      </c>
      <c r="K14" s="34">
        <f t="shared" si="3"/>
        <v>43842</v>
      </c>
      <c r="L14" s="34">
        <f t="shared" si="4"/>
        <v>43838</v>
      </c>
      <c r="M14" s="35">
        <f t="shared" si="5"/>
        <v>43844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28.5" customHeight="1" x14ac:dyDescent="0.4">
      <c r="A15" s="103" t="s">
        <v>147</v>
      </c>
      <c r="B15" s="94" t="s">
        <v>152</v>
      </c>
      <c r="C15" s="32">
        <f t="shared" si="0"/>
        <v>43832</v>
      </c>
      <c r="D15" s="33">
        <v>0.66666666666666663</v>
      </c>
      <c r="E15" s="34">
        <f t="shared" si="6"/>
        <v>43833</v>
      </c>
      <c r="F15" s="135">
        <f t="shared" si="1"/>
        <v>43839</v>
      </c>
      <c r="G15" s="34">
        <f t="shared" si="8"/>
        <v>43847</v>
      </c>
      <c r="H15" s="34">
        <f t="shared" si="2"/>
        <v>43848</v>
      </c>
      <c r="I15" s="34">
        <f t="shared" si="7"/>
        <v>43851</v>
      </c>
      <c r="J15" s="34">
        <f t="shared" si="9"/>
        <v>43849</v>
      </c>
      <c r="K15" s="34">
        <f t="shared" si="3"/>
        <v>43849</v>
      </c>
      <c r="L15" s="34">
        <f t="shared" si="4"/>
        <v>43845</v>
      </c>
      <c r="M15" s="35">
        <f t="shared" si="5"/>
        <v>43851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28.5" customHeight="1" x14ac:dyDescent="0.4">
      <c r="A16" s="93" t="s">
        <v>82</v>
      </c>
      <c r="B16" s="27" t="s">
        <v>153</v>
      </c>
      <c r="C16" s="32">
        <f t="shared" si="0"/>
        <v>43839</v>
      </c>
      <c r="D16" s="33">
        <v>0.66666666666666663</v>
      </c>
      <c r="E16" s="34">
        <f t="shared" si="6"/>
        <v>43840</v>
      </c>
      <c r="F16" s="135">
        <f t="shared" si="1"/>
        <v>43846</v>
      </c>
      <c r="G16" s="34">
        <f t="shared" si="8"/>
        <v>43854</v>
      </c>
      <c r="H16" s="34">
        <f t="shared" si="2"/>
        <v>43855</v>
      </c>
      <c r="I16" s="34">
        <f t="shared" si="7"/>
        <v>43858</v>
      </c>
      <c r="J16" s="34">
        <f t="shared" si="9"/>
        <v>43856</v>
      </c>
      <c r="K16" s="34">
        <f t="shared" si="3"/>
        <v>43856</v>
      </c>
      <c r="L16" s="34">
        <f t="shared" si="4"/>
        <v>43852</v>
      </c>
      <c r="M16" s="35">
        <f t="shared" si="5"/>
        <v>43858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8.5" customHeight="1" x14ac:dyDescent="0.4">
      <c r="A17" s="103" t="s">
        <v>147</v>
      </c>
      <c r="B17" s="27" t="s">
        <v>155</v>
      </c>
      <c r="C17" s="32">
        <f t="shared" si="0"/>
        <v>43846</v>
      </c>
      <c r="D17" s="33">
        <v>0.66666666666666663</v>
      </c>
      <c r="E17" s="34">
        <f t="shared" si="6"/>
        <v>43847</v>
      </c>
      <c r="F17" s="135">
        <f t="shared" si="1"/>
        <v>43853</v>
      </c>
      <c r="G17" s="34">
        <f t="shared" si="8"/>
        <v>43861</v>
      </c>
      <c r="H17" s="34">
        <f t="shared" si="2"/>
        <v>43862</v>
      </c>
      <c r="I17" s="34">
        <f t="shared" si="7"/>
        <v>43865</v>
      </c>
      <c r="J17" s="34">
        <f t="shared" si="9"/>
        <v>43863</v>
      </c>
      <c r="K17" s="34">
        <f t="shared" si="3"/>
        <v>43863</v>
      </c>
      <c r="L17" s="34">
        <f t="shared" si="4"/>
        <v>43859</v>
      </c>
      <c r="M17" s="35">
        <f t="shared" si="5"/>
        <v>43865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8.5" customHeight="1" x14ac:dyDescent="0.4">
      <c r="A18" s="93" t="s">
        <v>82</v>
      </c>
      <c r="B18" s="27" t="s">
        <v>154</v>
      </c>
      <c r="C18" s="32">
        <f t="shared" si="0"/>
        <v>43853</v>
      </c>
      <c r="D18" s="33">
        <v>0.66666666666666663</v>
      </c>
      <c r="E18" s="34">
        <f t="shared" si="6"/>
        <v>43854</v>
      </c>
      <c r="F18" s="135">
        <f t="shared" si="1"/>
        <v>43860</v>
      </c>
      <c r="G18" s="34">
        <f t="shared" si="8"/>
        <v>43868</v>
      </c>
      <c r="H18" s="34">
        <f t="shared" si="2"/>
        <v>43869</v>
      </c>
      <c r="I18" s="34">
        <f t="shared" si="7"/>
        <v>43872</v>
      </c>
      <c r="J18" s="34">
        <f t="shared" si="9"/>
        <v>43870</v>
      </c>
      <c r="K18" s="34">
        <f t="shared" si="3"/>
        <v>43870</v>
      </c>
      <c r="L18" s="34">
        <f t="shared" si="4"/>
        <v>43866</v>
      </c>
      <c r="M18" s="35">
        <f t="shared" si="5"/>
        <v>43872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8.5" customHeight="1" thickBot="1" x14ac:dyDescent="0.45">
      <c r="A19" s="96" t="s">
        <v>147</v>
      </c>
      <c r="B19" s="36" t="s">
        <v>156</v>
      </c>
      <c r="C19" s="37">
        <f t="shared" si="0"/>
        <v>43860</v>
      </c>
      <c r="D19" s="38">
        <v>0.66666666666666663</v>
      </c>
      <c r="E19" s="39">
        <f t="shared" si="6"/>
        <v>43861</v>
      </c>
      <c r="F19" s="138">
        <f t="shared" si="1"/>
        <v>43867</v>
      </c>
      <c r="G19" s="39">
        <f t="shared" si="8"/>
        <v>43875</v>
      </c>
      <c r="H19" s="39">
        <f t="shared" si="2"/>
        <v>43876</v>
      </c>
      <c r="I19" s="39">
        <f t="shared" si="7"/>
        <v>43879</v>
      </c>
      <c r="J19" s="39">
        <f t="shared" si="9"/>
        <v>43877</v>
      </c>
      <c r="K19" s="39">
        <f t="shared" si="3"/>
        <v>43877</v>
      </c>
      <c r="L19" s="39">
        <f t="shared" si="4"/>
        <v>43873</v>
      </c>
      <c r="M19" s="40">
        <f t="shared" si="5"/>
        <v>43879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0.25" customHeight="1" x14ac:dyDescent="0.4">
      <c r="A20" s="41"/>
      <c r="B20" s="42"/>
      <c r="C20" s="43"/>
      <c r="D20" s="43"/>
      <c r="E20" s="45"/>
      <c r="F20" s="45"/>
      <c r="G20" s="45"/>
      <c r="H20" s="46"/>
      <c r="I20" s="46"/>
      <c r="J20" s="136"/>
      <c r="K20" s="46"/>
      <c r="L20" s="46"/>
      <c r="M20" s="4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7" customHeight="1" x14ac:dyDescent="0.4">
      <c r="A21" s="49" t="s">
        <v>58</v>
      </c>
      <c r="B21" s="48"/>
      <c r="C21" s="49"/>
      <c r="D21" s="49" t="s">
        <v>59</v>
      </c>
      <c r="E21" s="49"/>
      <c r="F21" s="49"/>
      <c r="G21" s="49"/>
      <c r="I21" s="47"/>
      <c r="J21" s="47"/>
      <c r="K21" s="47"/>
      <c r="L21" s="47"/>
      <c r="M21" s="4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7" customHeight="1" x14ac:dyDescent="0.4">
      <c r="A22" s="51" t="s">
        <v>83</v>
      </c>
      <c r="B22" s="48"/>
      <c r="C22" s="48"/>
      <c r="D22" s="51" t="s">
        <v>84</v>
      </c>
      <c r="E22" s="51"/>
      <c r="F22" s="50"/>
      <c r="G22" s="184"/>
      <c r="H22" s="184"/>
      <c r="I22" s="52"/>
      <c r="J22" s="52"/>
      <c r="K22" s="52"/>
      <c r="L22" s="52"/>
      <c r="M22" s="5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30" customHeight="1" x14ac:dyDescent="0.4">
      <c r="A23" s="49" t="s">
        <v>62</v>
      </c>
      <c r="B23" s="48"/>
      <c r="C23" s="48"/>
      <c r="D23" s="98"/>
      <c r="E23" s="176"/>
      <c r="F23" s="176"/>
      <c r="G23" s="176"/>
      <c r="H23" s="176"/>
      <c r="I23" s="52"/>
      <c r="J23" s="52"/>
      <c r="K23" s="52"/>
      <c r="L23" s="52"/>
      <c r="M23" s="5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27" customHeight="1" x14ac:dyDescent="0.4">
      <c r="A24" s="51" t="s">
        <v>85</v>
      </c>
      <c r="B24" s="48"/>
      <c r="C24" s="48"/>
      <c r="D24" s="98"/>
      <c r="E24" s="176"/>
      <c r="F24" s="176"/>
      <c r="G24" s="176"/>
      <c r="H24" s="176"/>
      <c r="I24" s="53"/>
      <c r="J24" s="53"/>
      <c r="K24" s="53"/>
      <c r="L24" s="52"/>
      <c r="M24" s="5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7" customHeight="1" x14ac:dyDescent="0.4">
      <c r="A25" s="182"/>
      <c r="B25" s="182"/>
      <c r="C25" s="51"/>
      <c r="D25" s="51"/>
      <c r="E25" s="51"/>
      <c r="F25" s="51"/>
      <c r="G25" s="51"/>
      <c r="H25" s="7"/>
      <c r="I25" s="7"/>
      <c r="J25" s="7"/>
      <c r="K25" s="7"/>
      <c r="L25" s="53"/>
      <c r="M25" s="5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7" customHeight="1" x14ac:dyDescent="0.4">
      <c r="A26" s="182"/>
      <c r="B26" s="182"/>
      <c r="C26" s="51"/>
      <c r="D26" s="51"/>
      <c r="E26" s="51"/>
      <c r="F26" s="51"/>
      <c r="G26" s="51"/>
      <c r="H26" s="54"/>
      <c r="I26" s="54"/>
      <c r="J26" s="54"/>
      <c r="K26" s="54"/>
      <c r="L26" s="53"/>
      <c r="M26" s="5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7" customHeight="1" x14ac:dyDescent="0.4">
      <c r="A27" s="182"/>
      <c r="B27" s="182"/>
      <c r="C27" s="49"/>
      <c r="D27" s="49"/>
      <c r="E27" s="49"/>
      <c r="F27" s="49"/>
      <c r="G27" s="49"/>
      <c r="H27" s="54"/>
      <c r="I27" s="54"/>
      <c r="J27" s="54"/>
      <c r="K27" s="54"/>
      <c r="L27" s="53"/>
      <c r="M27" s="5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7" customHeight="1" x14ac:dyDescent="0.4">
      <c r="A28" s="54"/>
      <c r="B28" s="48"/>
      <c r="C28" s="56"/>
      <c r="D28" s="56"/>
      <c r="E28" s="56"/>
      <c r="F28" s="56"/>
      <c r="G28" s="56"/>
      <c r="H28" s="54"/>
      <c r="I28" s="54"/>
      <c r="J28" s="54"/>
      <c r="K28" s="54"/>
      <c r="L28" s="53"/>
      <c r="M28" s="5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27" customHeight="1" x14ac:dyDescent="0.4">
      <c r="A29" s="51"/>
      <c r="B29" s="48"/>
      <c r="C29" s="49"/>
      <c r="D29" s="49"/>
      <c r="E29" s="49"/>
      <c r="F29" s="49"/>
      <c r="G29" s="49"/>
      <c r="H29" s="54"/>
      <c r="I29" s="54"/>
      <c r="J29" s="54"/>
      <c r="K29" s="54"/>
      <c r="L29" s="53"/>
      <c r="M29" s="5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27" customHeight="1" x14ac:dyDescent="0.4">
      <c r="A30" s="54"/>
      <c r="B30" s="48"/>
      <c r="C30" s="56"/>
      <c r="D30" s="56"/>
      <c r="E30" s="56"/>
      <c r="F30" s="56"/>
      <c r="G30" s="56"/>
      <c r="H30" s="54"/>
      <c r="I30" s="54"/>
      <c r="J30" s="54"/>
      <c r="K30" s="54"/>
      <c r="L30" s="53"/>
      <c r="M30" s="5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.75" customHeight="1" x14ac:dyDescent="0.3">
      <c r="A31" s="58"/>
      <c r="B31" s="48"/>
      <c r="C31" s="58"/>
      <c r="D31" s="58"/>
      <c r="E31" s="7"/>
      <c r="F31" s="7"/>
      <c r="G31" s="58"/>
      <c r="H31" s="58"/>
      <c r="I31" s="58"/>
      <c r="J31" s="58"/>
      <c r="K31" s="58"/>
      <c r="L31" s="58"/>
      <c r="M31" s="58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21" customHeight="1" x14ac:dyDescent="0.3">
      <c r="A45" s="5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</sheetData>
  <mergeCells count="7">
    <mergeCell ref="A25:B27"/>
    <mergeCell ref="E23:H24"/>
    <mergeCell ref="G22:H22"/>
    <mergeCell ref="A4:A5"/>
    <mergeCell ref="B4:B5"/>
    <mergeCell ref="C4:D5"/>
    <mergeCell ref="G4:M4"/>
  </mergeCells>
  <printOptions horizontalCentered="1" verticalCentered="1"/>
  <pageMargins left="0" right="0" top="0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</vt:lpstr>
      <vt:lpstr>JVH</vt:lpstr>
      <vt:lpstr>JAPAN TRANSIT</vt:lpstr>
      <vt:lpstr>MANILA &amp; JAPAN OUTPORT</vt:lpstr>
      <vt:lpstr>TVH</vt:lpstr>
      <vt:lpstr>NVS</vt:lpstr>
      <vt:lpstr>S.E.ASIA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 Nguyenthanh</cp:lastModifiedBy>
  <dcterms:modified xsi:type="dcterms:W3CDTF">2019-12-10T02:05:48Z</dcterms:modified>
</cp:coreProperties>
</file>