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uyen.vuthi\Desktop\"/>
    </mc:Choice>
  </mc:AlternateContent>
  <bookViews>
    <workbookView xWindow="0" yWindow="0" windowWidth="9672" windowHeight="1932" tabRatio="713" activeTab="1"/>
  </bookViews>
  <sheets>
    <sheet name="Main" sheetId="5" r:id="rId1"/>
    <sheet name="FE5 (via CMP)" sheetId="16" r:id="rId2"/>
    <sheet name="FP1" sheetId="32" r:id="rId3"/>
    <sheet name="FE2" sheetId="30" r:id="rId4"/>
    <sheet name="MD1&amp; MD2" sheetId="23" r:id="rId5"/>
    <sheet name="MD3 via SGSIN" sheetId="34" r:id="rId6"/>
    <sheet name="WA1" sheetId="27" r:id="rId7"/>
    <sheet name="SAS" sheetId="28" r:id="rId8"/>
  </sheets>
  <externalReferences>
    <externalReference r:id="rId9"/>
  </externalReferences>
  <definedNames>
    <definedName name="Date01">'[1]Main page'!$I$39</definedName>
    <definedName name="Date02">'[1]Main page'!$K$39</definedName>
    <definedName name="_xlnm.Print_Area" localSheetId="3">'FE2'!$A$1:$O$63</definedName>
    <definedName name="_xlnm.Print_Area" localSheetId="2">'FP1'!$A$1:$AC$51</definedName>
    <definedName name="_xlnm.Print_Area" localSheetId="4">'MD1&amp; MD2'!$A$1:$S$124</definedName>
    <definedName name="_xlnm.Print_Area" localSheetId="5">'MD3 via SGSIN'!$A$1:$P$64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7" i="28" l="1"/>
  <c r="J56" i="28"/>
  <c r="I56" i="28"/>
  <c r="H56" i="28"/>
  <c r="D56" i="28"/>
  <c r="D57" i="28" s="1"/>
  <c r="K57" i="27"/>
  <c r="H57" i="27"/>
  <c r="H58" i="27" s="1"/>
  <c r="H59" i="27" s="1"/>
  <c r="J56" i="27"/>
  <c r="I56" i="27"/>
  <c r="H56" i="27"/>
  <c r="K56" i="27" s="1"/>
  <c r="D56" i="27"/>
  <c r="D57" i="27" s="1"/>
  <c r="H57" i="34"/>
  <c r="J57" i="34" s="1"/>
  <c r="K57" i="34" s="1"/>
  <c r="L57" i="34" s="1"/>
  <c r="M57" i="34" s="1"/>
  <c r="N57" i="34" s="1"/>
  <c r="D57" i="34"/>
  <c r="D58" i="34" s="1"/>
  <c r="D53" i="34"/>
  <c r="D54" i="34" s="1"/>
  <c r="H52" i="34"/>
  <c r="J52" i="34" s="1"/>
  <c r="K52" i="34" s="1"/>
  <c r="L52" i="34" s="1"/>
  <c r="M52" i="34" s="1"/>
  <c r="N52" i="34" s="1"/>
  <c r="E52" i="34"/>
  <c r="D52" i="34"/>
  <c r="O109" i="23"/>
  <c r="P109" i="23" s="1"/>
  <c r="Q109" i="23" s="1"/>
  <c r="N109" i="23"/>
  <c r="I109" i="23"/>
  <c r="I111" i="23" s="1"/>
  <c r="N111" i="23" s="1"/>
  <c r="O111" i="23" s="1"/>
  <c r="P111" i="23" s="1"/>
  <c r="Q111" i="23" s="1"/>
  <c r="I108" i="23"/>
  <c r="I110" i="23" s="1"/>
  <c r="J110" i="23" s="1"/>
  <c r="K110" i="23" s="1"/>
  <c r="L110" i="23" s="1"/>
  <c r="M110" i="23" s="1"/>
  <c r="P110" i="23" s="1"/>
  <c r="E108" i="23"/>
  <c r="D108" i="23"/>
  <c r="D110" i="23" s="1"/>
  <c r="E110" i="23" s="1"/>
  <c r="E106" i="16"/>
  <c r="E105" i="16"/>
  <c r="E107" i="16" s="1"/>
  <c r="D105" i="16"/>
  <c r="D107" i="16" s="1"/>
  <c r="H104" i="16"/>
  <c r="H106" i="16" s="1"/>
  <c r="I106" i="16" s="1"/>
  <c r="J106" i="16" s="1"/>
  <c r="K106" i="16" s="1"/>
  <c r="L106" i="16" s="1"/>
  <c r="E104" i="16"/>
  <c r="D104" i="16"/>
  <c r="D106" i="16" s="1"/>
  <c r="D58" i="28" l="1"/>
  <c r="E58" i="28" s="1"/>
  <c r="E57" i="28"/>
  <c r="H58" i="28"/>
  <c r="E56" i="28"/>
  <c r="I59" i="27"/>
  <c r="H60" i="27"/>
  <c r="K59" i="27"/>
  <c r="J59" i="27"/>
  <c r="D58" i="27"/>
  <c r="E57" i="27"/>
  <c r="E56" i="27"/>
  <c r="I57" i="27"/>
  <c r="J57" i="27"/>
  <c r="D59" i="34"/>
  <c r="E59" i="34" s="1"/>
  <c r="E58" i="34"/>
  <c r="I57" i="34"/>
  <c r="H58" i="34"/>
  <c r="E57" i="34"/>
  <c r="D55" i="34"/>
  <c r="E54" i="34"/>
  <c r="E53" i="34"/>
  <c r="I52" i="34"/>
  <c r="H53" i="34"/>
  <c r="I104" i="16"/>
  <c r="J104" i="16" s="1"/>
  <c r="K104" i="16" s="1"/>
  <c r="L104" i="16" s="1"/>
  <c r="J58" i="28" l="1"/>
  <c r="I58" i="28"/>
  <c r="K60" i="27"/>
  <c r="J60" i="27"/>
  <c r="I60" i="27"/>
  <c r="D59" i="27"/>
  <c r="E58" i="27"/>
  <c r="J58" i="34"/>
  <c r="K58" i="34" s="1"/>
  <c r="L58" i="34" s="1"/>
  <c r="M58" i="34" s="1"/>
  <c r="N58" i="34" s="1"/>
  <c r="H59" i="34"/>
  <c r="I58" i="34"/>
  <c r="H54" i="34"/>
  <c r="I53" i="34"/>
  <c r="J53" i="34"/>
  <c r="K53" i="34" s="1"/>
  <c r="L53" i="34" s="1"/>
  <c r="M53" i="34" s="1"/>
  <c r="N53" i="34" s="1"/>
  <c r="D56" i="34"/>
  <c r="E56" i="34" s="1"/>
  <c r="E55" i="34"/>
  <c r="D60" i="27" l="1"/>
  <c r="E60" i="27" s="1"/>
  <c r="E59" i="27"/>
  <c r="J59" i="34"/>
  <c r="K59" i="34" s="1"/>
  <c r="L59" i="34" s="1"/>
  <c r="M59" i="34" s="1"/>
  <c r="N59" i="34" s="1"/>
  <c r="I59" i="34"/>
  <c r="H55" i="34"/>
  <c r="I54" i="34"/>
  <c r="J55" i="34" l="1"/>
  <c r="K55" i="34" s="1"/>
  <c r="L55" i="34" s="1"/>
  <c r="M55" i="34" s="1"/>
  <c r="N55" i="34" s="1"/>
  <c r="H56" i="34"/>
  <c r="I55" i="34"/>
  <c r="J56" i="34" l="1"/>
  <c r="K56" i="34" s="1"/>
  <c r="L56" i="34" s="1"/>
  <c r="M56" i="34" s="1"/>
  <c r="N56" i="34" s="1"/>
  <c r="I56" i="34"/>
  <c r="J18" i="28" l="1"/>
  <c r="I18" i="28"/>
  <c r="K19" i="27"/>
  <c r="J19" i="27"/>
  <c r="I19" i="27"/>
  <c r="N49" i="23"/>
  <c r="I20" i="32" l="1"/>
  <c r="K20" i="32" s="1"/>
  <c r="J20" i="32" l="1"/>
  <c r="L20" i="32"/>
  <c r="H28" i="16" l="1"/>
  <c r="H30" i="16" s="1"/>
  <c r="H32" i="16" s="1"/>
  <c r="H34" i="16" s="1"/>
  <c r="H36" i="16" s="1"/>
  <c r="H38" i="16" s="1"/>
  <c r="H40" i="16" s="1"/>
  <c r="H42" i="16" s="1"/>
  <c r="H44" i="16" l="1"/>
  <c r="I44" i="16" l="1"/>
  <c r="J44" i="16" s="1"/>
  <c r="K44" i="16" s="1"/>
  <c r="L44" i="16" s="1"/>
  <c r="H46" i="16"/>
  <c r="I46" i="16" l="1"/>
  <c r="J46" i="16" s="1"/>
  <c r="K46" i="16" s="1"/>
  <c r="L46" i="16" s="1"/>
  <c r="H48" i="16"/>
  <c r="I11" i="30"/>
  <c r="J11" i="30" s="1"/>
  <c r="K11" i="30" s="1"/>
  <c r="H50" i="16" l="1"/>
  <c r="I48" i="16"/>
  <c r="J48" i="16" s="1"/>
  <c r="K48" i="16" s="1"/>
  <c r="L48" i="16" s="1"/>
  <c r="E8" i="16"/>
  <c r="I8" i="16"/>
  <c r="J8" i="16" s="1"/>
  <c r="K8" i="16" s="1"/>
  <c r="L8" i="16" s="1"/>
  <c r="E9" i="16"/>
  <c r="E11" i="16" s="1"/>
  <c r="D10" i="16"/>
  <c r="E10" i="16"/>
  <c r="H10" i="16"/>
  <c r="I10" i="16" s="1"/>
  <c r="J10" i="16" s="1"/>
  <c r="K10" i="16" s="1"/>
  <c r="L10" i="16" s="1"/>
  <c r="D11" i="16"/>
  <c r="H52" i="16" l="1"/>
  <c r="I50" i="16"/>
  <c r="J50" i="16" s="1"/>
  <c r="K50" i="16" s="1"/>
  <c r="L50" i="16" s="1"/>
  <c r="E15" i="23"/>
  <c r="I52" i="16" l="1"/>
  <c r="J52" i="16" s="1"/>
  <c r="K52" i="16" s="1"/>
  <c r="L52" i="16" s="1"/>
  <c r="H54" i="16"/>
  <c r="I19" i="23"/>
  <c r="I18" i="23"/>
  <c r="I20" i="23" s="1"/>
  <c r="I22" i="23" s="1"/>
  <c r="J22" i="23" s="1"/>
  <c r="H12" i="16"/>
  <c r="I12" i="16" s="1"/>
  <c r="E13" i="16"/>
  <c r="H56" i="16" l="1"/>
  <c r="I54" i="16"/>
  <c r="J54" i="16" s="1"/>
  <c r="K54" i="16" s="1"/>
  <c r="L54" i="16" s="1"/>
  <c r="H14" i="16"/>
  <c r="I9" i="27"/>
  <c r="J9" i="27" s="1"/>
  <c r="K9" i="27" s="1"/>
  <c r="H58" i="16" l="1"/>
  <c r="H16" i="16"/>
  <c r="I14" i="16"/>
  <c r="J14" i="16" s="1"/>
  <c r="K14" i="16" s="1"/>
  <c r="L14" i="16" s="1"/>
  <c r="E9" i="32"/>
  <c r="H9" i="32" s="1"/>
  <c r="I9" i="32" s="1"/>
  <c r="H60" i="16" l="1"/>
  <c r="I58" i="16"/>
  <c r="J58" i="16" s="1"/>
  <c r="K58" i="16" s="1"/>
  <c r="L58" i="16" s="1"/>
  <c r="I9" i="28"/>
  <c r="J9" i="28" s="1"/>
  <c r="I60" i="16" l="1"/>
  <c r="J60" i="16" s="1"/>
  <c r="K60" i="16" s="1"/>
  <c r="L60" i="16" s="1"/>
  <c r="H62" i="16"/>
  <c r="J9" i="34"/>
  <c r="N10" i="23"/>
  <c r="H64" i="16" l="1"/>
  <c r="I62" i="16"/>
  <c r="J62" i="16" s="1"/>
  <c r="K62" i="16" s="1"/>
  <c r="L62" i="16" s="1"/>
  <c r="H10" i="30"/>
  <c r="I9" i="30"/>
  <c r="I64" i="16" l="1"/>
  <c r="J64" i="16" s="1"/>
  <c r="K64" i="16" s="1"/>
  <c r="L64" i="16" s="1"/>
  <c r="H66" i="16"/>
  <c r="I10" i="30"/>
  <c r="H68" i="16" l="1"/>
  <c r="I66" i="16"/>
  <c r="J66" i="16" s="1"/>
  <c r="K66" i="16" s="1"/>
  <c r="L66" i="16" s="1"/>
  <c r="O10" i="23"/>
  <c r="P10" i="23" s="1"/>
  <c r="Q10" i="23" s="1"/>
  <c r="I68" i="16" l="1"/>
  <c r="J68" i="16" s="1"/>
  <c r="K68" i="16" s="1"/>
  <c r="L68" i="16" s="1"/>
  <c r="H70" i="16"/>
  <c r="H10" i="27"/>
  <c r="H72" i="16" l="1"/>
  <c r="I70" i="16"/>
  <c r="J70" i="16" s="1"/>
  <c r="K70" i="16" s="1"/>
  <c r="L70" i="16" s="1"/>
  <c r="I10" i="27"/>
  <c r="D10" i="34"/>
  <c r="I12" i="23"/>
  <c r="N12" i="23" s="1"/>
  <c r="I72" i="16" l="1"/>
  <c r="J72" i="16" s="1"/>
  <c r="K72" i="16" s="1"/>
  <c r="L72" i="16" s="1"/>
  <c r="H74" i="16"/>
  <c r="O12" i="23"/>
  <c r="P12" i="23" s="1"/>
  <c r="Q12" i="23" s="1"/>
  <c r="D10" i="30"/>
  <c r="I74" i="16" l="1"/>
  <c r="J74" i="16" s="1"/>
  <c r="K74" i="16" s="1"/>
  <c r="L74" i="16" s="1"/>
  <c r="H76" i="16"/>
  <c r="H11" i="30"/>
  <c r="I76" i="16" l="1"/>
  <c r="J76" i="16" s="1"/>
  <c r="K76" i="16" s="1"/>
  <c r="L76" i="16" s="1"/>
  <c r="H78" i="16"/>
  <c r="H12" i="30"/>
  <c r="I12" i="30" s="1"/>
  <c r="J12" i="30" s="1"/>
  <c r="K12" i="30" s="1"/>
  <c r="H10" i="34"/>
  <c r="J10" i="34" s="1"/>
  <c r="K9" i="34"/>
  <c r="H80" i="16" l="1"/>
  <c r="I78" i="16"/>
  <c r="J78" i="16" s="1"/>
  <c r="K78" i="16" s="1"/>
  <c r="L78" i="16" s="1"/>
  <c r="H11" i="34"/>
  <c r="J11" i="34" s="1"/>
  <c r="L9" i="34"/>
  <c r="M9" i="34" s="1"/>
  <c r="N9" i="34" s="1"/>
  <c r="E9" i="34"/>
  <c r="D11" i="34"/>
  <c r="J9" i="30"/>
  <c r="K9" i="30" s="1"/>
  <c r="E9" i="30"/>
  <c r="I80" i="16" l="1"/>
  <c r="J80" i="16" s="1"/>
  <c r="K80" i="16" s="1"/>
  <c r="L80" i="16" s="1"/>
  <c r="H82" i="16"/>
  <c r="I11" i="23"/>
  <c r="H84" i="16" l="1"/>
  <c r="I82" i="16"/>
  <c r="J82" i="16" s="1"/>
  <c r="K82" i="16" s="1"/>
  <c r="L82" i="16" s="1"/>
  <c r="I10" i="34"/>
  <c r="H86" i="16" l="1"/>
  <c r="I84" i="16"/>
  <c r="J84" i="16" s="1"/>
  <c r="K84" i="16" s="1"/>
  <c r="L84" i="16" s="1"/>
  <c r="K10" i="34"/>
  <c r="H10" i="28"/>
  <c r="I10" i="28" s="1"/>
  <c r="H88" i="16" l="1"/>
  <c r="I86" i="16"/>
  <c r="J86" i="16" s="1"/>
  <c r="K86" i="16" s="1"/>
  <c r="L86" i="16" s="1"/>
  <c r="I14" i="23"/>
  <c r="I13" i="23"/>
  <c r="J9" i="23"/>
  <c r="H90" i="16" l="1"/>
  <c r="I88" i="16"/>
  <c r="J88" i="16" s="1"/>
  <c r="K88" i="16" s="1"/>
  <c r="L88" i="16" s="1"/>
  <c r="N14" i="23"/>
  <c r="O14" i="23" s="1"/>
  <c r="P14" i="23" s="1"/>
  <c r="Q14" i="23" s="1"/>
  <c r="I16" i="23"/>
  <c r="J16" i="23" s="1"/>
  <c r="K16" i="23" s="1"/>
  <c r="L16" i="23" s="1"/>
  <c r="M16" i="23" s="1"/>
  <c r="P16" i="23" s="1"/>
  <c r="N19" i="23"/>
  <c r="I90" i="16" l="1"/>
  <c r="J90" i="16" s="1"/>
  <c r="K90" i="16" s="1"/>
  <c r="L90" i="16" s="1"/>
  <c r="H92" i="16"/>
  <c r="I21" i="23"/>
  <c r="N21" i="23" s="1"/>
  <c r="O19" i="23"/>
  <c r="P19" i="23" s="1"/>
  <c r="Q19" i="23" s="1"/>
  <c r="J10" i="28"/>
  <c r="H94" i="16" l="1"/>
  <c r="I92" i="16"/>
  <c r="J92" i="16" s="1"/>
  <c r="K92" i="16" s="1"/>
  <c r="L92" i="16" s="1"/>
  <c r="I23" i="23"/>
  <c r="O21" i="23"/>
  <c r="P21" i="23" s="1"/>
  <c r="Q21" i="23" s="1"/>
  <c r="D11" i="30"/>
  <c r="D12" i="30" s="1"/>
  <c r="D13" i="30" s="1"/>
  <c r="D14" i="30" s="1"/>
  <c r="D15" i="30" s="1"/>
  <c r="D16" i="30" s="1"/>
  <c r="D17" i="30" s="1"/>
  <c r="D18" i="30" s="1"/>
  <c r="D19" i="30" s="1"/>
  <c r="E15" i="16"/>
  <c r="E17" i="16" s="1"/>
  <c r="E19" i="16" s="1"/>
  <c r="E21" i="16" s="1"/>
  <c r="E23" i="16" s="1"/>
  <c r="E25" i="16" s="1"/>
  <c r="E27" i="16" s="1"/>
  <c r="E29" i="16" s="1"/>
  <c r="E31" i="16" s="1"/>
  <c r="E33" i="16" s="1"/>
  <c r="E35" i="16" s="1"/>
  <c r="E37" i="16" s="1"/>
  <c r="E39" i="16" s="1"/>
  <c r="E41" i="16" s="1"/>
  <c r="E43" i="16" s="1"/>
  <c r="E45" i="16" s="1"/>
  <c r="E47" i="16" s="1"/>
  <c r="E49" i="16" s="1"/>
  <c r="E51" i="16" s="1"/>
  <c r="E53" i="16" s="1"/>
  <c r="E55" i="16" s="1"/>
  <c r="E57" i="16" s="1"/>
  <c r="E59" i="16" s="1"/>
  <c r="E61" i="16" s="1"/>
  <c r="E63" i="16" s="1"/>
  <c r="E65" i="16" s="1"/>
  <c r="E67" i="16" s="1"/>
  <c r="E69" i="16" s="1"/>
  <c r="E71" i="16" s="1"/>
  <c r="E73" i="16" s="1"/>
  <c r="E75" i="16" s="1"/>
  <c r="E77" i="16" s="1"/>
  <c r="E79" i="16" s="1"/>
  <c r="E81" i="16" s="1"/>
  <c r="E83" i="16" s="1"/>
  <c r="E85" i="16" s="1"/>
  <c r="E87" i="16" s="1"/>
  <c r="E89" i="16" s="1"/>
  <c r="E91" i="16" s="1"/>
  <c r="E93" i="16" s="1"/>
  <c r="E95" i="16" s="1"/>
  <c r="E97" i="16" s="1"/>
  <c r="E99" i="16" s="1"/>
  <c r="E101" i="16" s="1"/>
  <c r="E103" i="16" s="1"/>
  <c r="E12" i="16"/>
  <c r="E14" i="16" s="1"/>
  <c r="E16" i="16" s="1"/>
  <c r="E18" i="16" s="1"/>
  <c r="E20" i="16" s="1"/>
  <c r="E22" i="16" s="1"/>
  <c r="E24" i="16" s="1"/>
  <c r="E26" i="16" s="1"/>
  <c r="E28" i="16" s="1"/>
  <c r="E30" i="16" s="1"/>
  <c r="E32" i="16" s="1"/>
  <c r="E34" i="16" s="1"/>
  <c r="E36" i="16" s="1"/>
  <c r="E38" i="16" s="1"/>
  <c r="E40" i="16" s="1"/>
  <c r="E42" i="16" s="1"/>
  <c r="E44" i="16" s="1"/>
  <c r="E46" i="16" s="1"/>
  <c r="E48" i="16" s="1"/>
  <c r="E50" i="16" s="1"/>
  <c r="E52" i="16" s="1"/>
  <c r="E54" i="16" s="1"/>
  <c r="E56" i="16" s="1"/>
  <c r="E58" i="16" s="1"/>
  <c r="E60" i="16" s="1"/>
  <c r="E62" i="16" s="1"/>
  <c r="E64" i="16" s="1"/>
  <c r="E66" i="16" s="1"/>
  <c r="E68" i="16" s="1"/>
  <c r="E70" i="16" s="1"/>
  <c r="E72" i="16" s="1"/>
  <c r="E74" i="16" s="1"/>
  <c r="E76" i="16" s="1"/>
  <c r="E78" i="16" s="1"/>
  <c r="E80" i="16" s="1"/>
  <c r="E82" i="16" s="1"/>
  <c r="E84" i="16" s="1"/>
  <c r="E86" i="16" s="1"/>
  <c r="E88" i="16" s="1"/>
  <c r="E90" i="16" s="1"/>
  <c r="E92" i="16" s="1"/>
  <c r="E94" i="16" s="1"/>
  <c r="E96" i="16" s="1"/>
  <c r="E98" i="16" s="1"/>
  <c r="E100" i="16" s="1"/>
  <c r="E102" i="16" s="1"/>
  <c r="D13" i="16"/>
  <c r="D15" i="16" s="1"/>
  <c r="D17" i="16" s="1"/>
  <c r="D19" i="16" s="1"/>
  <c r="D21" i="16" s="1"/>
  <c r="D23" i="16" s="1"/>
  <c r="D25" i="16" s="1"/>
  <c r="D27" i="16" s="1"/>
  <c r="D29" i="16" s="1"/>
  <c r="D31" i="16" s="1"/>
  <c r="D33" i="16" s="1"/>
  <c r="D35" i="16" s="1"/>
  <c r="D37" i="16" s="1"/>
  <c r="D39" i="16" s="1"/>
  <c r="D41" i="16" s="1"/>
  <c r="D43" i="16" s="1"/>
  <c r="D45" i="16" s="1"/>
  <c r="D47" i="16" s="1"/>
  <c r="D49" i="16" s="1"/>
  <c r="D51" i="16" s="1"/>
  <c r="D53" i="16" s="1"/>
  <c r="D55" i="16" s="1"/>
  <c r="D57" i="16" s="1"/>
  <c r="D59" i="16" s="1"/>
  <c r="D61" i="16" s="1"/>
  <c r="D63" i="16" s="1"/>
  <c r="D65" i="16" s="1"/>
  <c r="D67" i="16" s="1"/>
  <c r="D69" i="16" s="1"/>
  <c r="D71" i="16" s="1"/>
  <c r="D73" i="16" s="1"/>
  <c r="D75" i="16" s="1"/>
  <c r="D77" i="16" s="1"/>
  <c r="D79" i="16" s="1"/>
  <c r="D81" i="16" s="1"/>
  <c r="D83" i="16" s="1"/>
  <c r="D85" i="16" s="1"/>
  <c r="D87" i="16" s="1"/>
  <c r="D89" i="16" s="1"/>
  <c r="D91" i="16" s="1"/>
  <c r="D93" i="16" s="1"/>
  <c r="D95" i="16" s="1"/>
  <c r="D97" i="16" s="1"/>
  <c r="D99" i="16" s="1"/>
  <c r="D101" i="16" s="1"/>
  <c r="D103" i="16" s="1"/>
  <c r="D12" i="16"/>
  <c r="D14" i="16" s="1"/>
  <c r="D16" i="16" s="1"/>
  <c r="D18" i="16" s="1"/>
  <c r="D20" i="16" s="1"/>
  <c r="I94" i="16" l="1"/>
  <c r="J94" i="16" s="1"/>
  <c r="K94" i="16" s="1"/>
  <c r="L94" i="16" s="1"/>
  <c r="H96" i="16"/>
  <c r="D20" i="30"/>
  <c r="E19" i="30"/>
  <c r="D22" i="16"/>
  <c r="D24" i="16" s="1"/>
  <c r="D26" i="16" s="1"/>
  <c r="D28" i="16" s="1"/>
  <c r="D30" i="16" s="1"/>
  <c r="D32" i="16" s="1"/>
  <c r="D34" i="16" s="1"/>
  <c r="D36" i="16" s="1"/>
  <c r="D38" i="16" s="1"/>
  <c r="D40" i="16" s="1"/>
  <c r="D42" i="16" s="1"/>
  <c r="D44" i="16" s="1"/>
  <c r="D46" i="16" s="1"/>
  <c r="D48" i="16" s="1"/>
  <c r="D50" i="16" s="1"/>
  <c r="D52" i="16" s="1"/>
  <c r="D54" i="16" s="1"/>
  <c r="D56" i="16" s="1"/>
  <c r="D58" i="16" s="1"/>
  <c r="D60" i="16" s="1"/>
  <c r="D62" i="16" s="1"/>
  <c r="D64" i="16" s="1"/>
  <c r="D66" i="16" s="1"/>
  <c r="D68" i="16" s="1"/>
  <c r="D70" i="16" s="1"/>
  <c r="D72" i="16" s="1"/>
  <c r="D74" i="16" s="1"/>
  <c r="D76" i="16" s="1"/>
  <c r="D78" i="16" s="1"/>
  <c r="D80" i="16" s="1"/>
  <c r="D82" i="16" s="1"/>
  <c r="D84" i="16" s="1"/>
  <c r="D86" i="16" s="1"/>
  <c r="D88" i="16" s="1"/>
  <c r="D90" i="16" s="1"/>
  <c r="D92" i="16" s="1"/>
  <c r="D94" i="16" s="1"/>
  <c r="D96" i="16" s="1"/>
  <c r="D98" i="16" s="1"/>
  <c r="D100" i="16" s="1"/>
  <c r="D102" i="16" s="1"/>
  <c r="N23" i="23"/>
  <c r="O23" i="23" s="1"/>
  <c r="P23" i="23" s="1"/>
  <c r="Q23" i="23" s="1"/>
  <c r="I25" i="23"/>
  <c r="I27" i="23" s="1"/>
  <c r="H11" i="28"/>
  <c r="I11" i="28" s="1"/>
  <c r="I96" i="16" l="1"/>
  <c r="J96" i="16" s="1"/>
  <c r="K96" i="16" s="1"/>
  <c r="L96" i="16" s="1"/>
  <c r="H98" i="16"/>
  <c r="H100" i="16" s="1"/>
  <c r="E20" i="30"/>
  <c r="D21" i="30"/>
  <c r="I29" i="23"/>
  <c r="I31" i="23" s="1"/>
  <c r="N27" i="23"/>
  <c r="O27" i="23" s="1"/>
  <c r="P27" i="23" s="1"/>
  <c r="Q27" i="23" s="1"/>
  <c r="H11" i="27"/>
  <c r="H12" i="27" s="1"/>
  <c r="H13" i="27" s="1"/>
  <c r="H14" i="27" s="1"/>
  <c r="H102" i="16" l="1"/>
  <c r="I102" i="16" s="1"/>
  <c r="J102" i="16" s="1"/>
  <c r="K102" i="16" s="1"/>
  <c r="L102" i="16" s="1"/>
  <c r="I100" i="16"/>
  <c r="J100" i="16" s="1"/>
  <c r="K100" i="16" s="1"/>
  <c r="L100" i="16" s="1"/>
  <c r="D22" i="30"/>
  <c r="E21" i="30"/>
  <c r="N31" i="23"/>
  <c r="O31" i="23" s="1"/>
  <c r="P31" i="23" s="1"/>
  <c r="Q31" i="23" s="1"/>
  <c r="I33" i="23"/>
  <c r="I35" i="23" s="1"/>
  <c r="D10" i="32"/>
  <c r="D11" i="32" s="1"/>
  <c r="E22" i="30" l="1"/>
  <c r="D23" i="30"/>
  <c r="I37" i="23"/>
  <c r="N35" i="23"/>
  <c r="O35" i="23" s="1"/>
  <c r="P35" i="23" s="1"/>
  <c r="Q35" i="23" s="1"/>
  <c r="D12" i="32"/>
  <c r="D13" i="32" s="1"/>
  <c r="D14" i="32" s="1"/>
  <c r="D15" i="32" s="1"/>
  <c r="H12" i="34"/>
  <c r="J12" i="34" s="1"/>
  <c r="L10" i="34"/>
  <c r="E10" i="34"/>
  <c r="D12" i="34"/>
  <c r="D13" i="34" s="1"/>
  <c r="D14" i="34" s="1"/>
  <c r="D15" i="34" s="1"/>
  <c r="D16" i="34" s="1"/>
  <c r="D17" i="34" s="1"/>
  <c r="D18" i="34" s="1"/>
  <c r="D24" i="30" l="1"/>
  <c r="E23" i="30"/>
  <c r="E18" i="34"/>
  <c r="D19" i="34"/>
  <c r="I39" i="23"/>
  <c r="N37" i="23"/>
  <c r="O37" i="23" s="1"/>
  <c r="P37" i="23" s="1"/>
  <c r="Q37" i="23" s="1"/>
  <c r="H18" i="16"/>
  <c r="H20" i="16" s="1"/>
  <c r="H13" i="34"/>
  <c r="J13" i="34" s="1"/>
  <c r="I12" i="34"/>
  <c r="E12" i="32"/>
  <c r="E11" i="34"/>
  <c r="E12" i="34"/>
  <c r="E15" i="34"/>
  <c r="I11" i="34"/>
  <c r="E16" i="34"/>
  <c r="E17" i="34"/>
  <c r="E13" i="34"/>
  <c r="E14" i="34"/>
  <c r="M10" i="34"/>
  <c r="N10" i="34" s="1"/>
  <c r="N39" i="23" l="1"/>
  <c r="O39" i="23" s="1"/>
  <c r="P39" i="23" s="1"/>
  <c r="Q39" i="23" s="1"/>
  <c r="I41" i="23"/>
  <c r="E24" i="30"/>
  <c r="D25" i="30"/>
  <c r="D20" i="34"/>
  <c r="E19" i="34"/>
  <c r="I13" i="34"/>
  <c r="K11" i="34"/>
  <c r="L11" i="34" s="1"/>
  <c r="M11" i="34" s="1"/>
  <c r="N11" i="34" s="1"/>
  <c r="K12" i="34"/>
  <c r="L12" i="34" s="1"/>
  <c r="M12" i="34" s="1"/>
  <c r="N12" i="34" s="1"/>
  <c r="H14" i="34"/>
  <c r="J14" i="34" s="1"/>
  <c r="I43" i="23" l="1"/>
  <c r="I45" i="23" s="1"/>
  <c r="N41" i="23"/>
  <c r="O41" i="23" s="1"/>
  <c r="P41" i="23" s="1"/>
  <c r="Q41" i="23" s="1"/>
  <c r="E25" i="30"/>
  <c r="D26" i="30"/>
  <c r="E20" i="34"/>
  <c r="D21" i="34"/>
  <c r="I14" i="34"/>
  <c r="K13" i="34"/>
  <c r="L13" i="34" s="1"/>
  <c r="M13" i="34" s="1"/>
  <c r="N13" i="34" s="1"/>
  <c r="H15" i="34"/>
  <c r="J15" i="34" s="1"/>
  <c r="E26" i="30" l="1"/>
  <c r="D27" i="30"/>
  <c r="E21" i="34"/>
  <c r="D22" i="34"/>
  <c r="N43" i="23"/>
  <c r="O43" i="23" s="1"/>
  <c r="P43" i="23" s="1"/>
  <c r="Q43" i="23" s="1"/>
  <c r="I15" i="34"/>
  <c r="H16" i="34"/>
  <c r="J16" i="34" s="1"/>
  <c r="K14" i="34"/>
  <c r="L14" i="34" s="1"/>
  <c r="M14" i="34" s="1"/>
  <c r="N14" i="34" s="1"/>
  <c r="D28" i="30" l="1"/>
  <c r="E27" i="30"/>
  <c r="D23" i="34"/>
  <c r="E22" i="34"/>
  <c r="I47" i="23"/>
  <c r="N45" i="23"/>
  <c r="O45" i="23" s="1"/>
  <c r="P45" i="23" s="1"/>
  <c r="Q45" i="23" s="1"/>
  <c r="I16" i="34"/>
  <c r="K15" i="34"/>
  <c r="L15" i="34" s="1"/>
  <c r="M15" i="34" s="1"/>
  <c r="N15" i="34" s="1"/>
  <c r="H17" i="34"/>
  <c r="J17" i="34" s="1"/>
  <c r="I12" i="27"/>
  <c r="J12" i="27" s="1"/>
  <c r="K12" i="27" s="1"/>
  <c r="I11" i="27"/>
  <c r="J11" i="27" s="1"/>
  <c r="K11" i="27" s="1"/>
  <c r="J10" i="27"/>
  <c r="K10" i="27" s="1"/>
  <c r="E28" i="30" l="1"/>
  <c r="D29" i="30"/>
  <c r="D24" i="34"/>
  <c r="E23" i="34"/>
  <c r="N47" i="23"/>
  <c r="O47" i="23" s="1"/>
  <c r="P47" i="23" s="1"/>
  <c r="Q47" i="23" s="1"/>
  <c r="I17" i="34"/>
  <c r="K16" i="34"/>
  <c r="L16" i="34" s="1"/>
  <c r="M16" i="34" s="1"/>
  <c r="N16" i="34" s="1"/>
  <c r="H18" i="34"/>
  <c r="E29" i="30" l="1"/>
  <c r="D30" i="30"/>
  <c r="E24" i="34"/>
  <c r="D25" i="34"/>
  <c r="I51" i="23"/>
  <c r="O49" i="23"/>
  <c r="P49" i="23" s="1"/>
  <c r="Q49" i="23" s="1"/>
  <c r="J18" i="34"/>
  <c r="H19" i="34"/>
  <c r="I18" i="34"/>
  <c r="K17" i="34"/>
  <c r="L17" i="34" s="1"/>
  <c r="E9" i="27"/>
  <c r="D10" i="27"/>
  <c r="E10" i="27" s="1"/>
  <c r="E25" i="34" l="1"/>
  <c r="D26" i="34"/>
  <c r="E30" i="30"/>
  <c r="D31" i="30"/>
  <c r="I53" i="23"/>
  <c r="N51" i="23"/>
  <c r="O51" i="23" s="1"/>
  <c r="P51" i="23" s="1"/>
  <c r="Q51" i="23" s="1"/>
  <c r="H20" i="34"/>
  <c r="J19" i="34"/>
  <c r="K19" i="34" s="1"/>
  <c r="L19" i="34" s="1"/>
  <c r="M19" i="34" s="1"/>
  <c r="N19" i="34" s="1"/>
  <c r="I19" i="34"/>
  <c r="M17" i="34"/>
  <c r="N17" i="34" s="1"/>
  <c r="K18" i="34"/>
  <c r="L18" i="34" s="1"/>
  <c r="D11" i="27"/>
  <c r="D27" i="34" l="1"/>
  <c r="E26" i="34"/>
  <c r="D32" i="30"/>
  <c r="E31" i="30"/>
  <c r="I55" i="23"/>
  <c r="J20" i="34"/>
  <c r="K20" i="34" s="1"/>
  <c r="L20" i="34" s="1"/>
  <c r="M20" i="34" s="1"/>
  <c r="N20" i="34" s="1"/>
  <c r="I20" i="34"/>
  <c r="H21" i="34"/>
  <c r="H22" i="34" s="1"/>
  <c r="M18" i="34"/>
  <c r="N18" i="34" s="1"/>
  <c r="D12" i="27"/>
  <c r="E11" i="27"/>
  <c r="D28" i="34" l="1"/>
  <c r="E27" i="34"/>
  <c r="E32" i="30"/>
  <c r="D33" i="30"/>
  <c r="H23" i="34"/>
  <c r="J22" i="34"/>
  <c r="K22" i="34" s="1"/>
  <c r="L22" i="34" s="1"/>
  <c r="M22" i="34" s="1"/>
  <c r="N22" i="34" s="1"/>
  <c r="I22" i="34"/>
  <c r="N55" i="23"/>
  <c r="O55" i="23" s="1"/>
  <c r="P55" i="23" s="1"/>
  <c r="Q55" i="23" s="1"/>
  <c r="I57" i="23"/>
  <c r="J21" i="34"/>
  <c r="K21" i="34" s="1"/>
  <c r="L21" i="34" s="1"/>
  <c r="M21" i="34" s="1"/>
  <c r="N21" i="34" s="1"/>
  <c r="I21" i="34"/>
  <c r="E12" i="27"/>
  <c r="D13" i="27"/>
  <c r="D11" i="23"/>
  <c r="E28" i="34" l="1"/>
  <c r="D29" i="34"/>
  <c r="D34" i="30"/>
  <c r="E33" i="30"/>
  <c r="I23" i="34"/>
  <c r="J23" i="34"/>
  <c r="K23" i="34" s="1"/>
  <c r="L23" i="34" s="1"/>
  <c r="M23" i="34" s="1"/>
  <c r="N23" i="34" s="1"/>
  <c r="H24" i="34"/>
  <c r="I59" i="23"/>
  <c r="N57" i="23"/>
  <c r="O57" i="23" s="1"/>
  <c r="P57" i="23" s="1"/>
  <c r="Q57" i="23" s="1"/>
  <c r="E13" i="27"/>
  <c r="D14" i="27"/>
  <c r="E14" i="27" s="1"/>
  <c r="E34" i="30" l="1"/>
  <c r="D35" i="30"/>
  <c r="E29" i="34"/>
  <c r="D30" i="34"/>
  <c r="J24" i="34"/>
  <c r="K24" i="34" s="1"/>
  <c r="L24" i="34" s="1"/>
  <c r="M24" i="34" s="1"/>
  <c r="N24" i="34" s="1"/>
  <c r="H25" i="34"/>
  <c r="H26" i="34" s="1"/>
  <c r="I24" i="34"/>
  <c r="N59" i="23"/>
  <c r="O59" i="23" s="1"/>
  <c r="P59" i="23" s="1"/>
  <c r="Q59" i="23" s="1"/>
  <c r="I61" i="23"/>
  <c r="H10" i="32"/>
  <c r="E35" i="30" l="1"/>
  <c r="D36" i="30"/>
  <c r="D31" i="34"/>
  <c r="E30" i="34"/>
  <c r="H27" i="34"/>
  <c r="J26" i="34"/>
  <c r="K26" i="34" s="1"/>
  <c r="L26" i="34" s="1"/>
  <c r="M26" i="34" s="1"/>
  <c r="N26" i="34" s="1"/>
  <c r="I26" i="34"/>
  <c r="J25" i="34"/>
  <c r="K25" i="34" s="1"/>
  <c r="L25" i="34" s="1"/>
  <c r="M25" i="34" s="1"/>
  <c r="N25" i="34" s="1"/>
  <c r="I25" i="34"/>
  <c r="I63" i="23"/>
  <c r="N61" i="23"/>
  <c r="O61" i="23" s="1"/>
  <c r="P61" i="23" s="1"/>
  <c r="Q61" i="23" s="1"/>
  <c r="H11" i="32"/>
  <c r="E9" i="28"/>
  <c r="D10" i="28"/>
  <c r="D11" i="28" s="1"/>
  <c r="E11" i="28" s="1"/>
  <c r="H13" i="28"/>
  <c r="I13" i="28" s="1"/>
  <c r="H12" i="28"/>
  <c r="I12" i="28" s="1"/>
  <c r="J12" i="28" s="1"/>
  <c r="N63" i="23" l="1"/>
  <c r="O63" i="23" s="1"/>
  <c r="P63" i="23" s="1"/>
  <c r="Q63" i="23" s="1"/>
  <c r="I65" i="23"/>
  <c r="D37" i="30"/>
  <c r="E36" i="30"/>
  <c r="H28" i="34"/>
  <c r="J27" i="34"/>
  <c r="K27" i="34" s="1"/>
  <c r="L27" i="34" s="1"/>
  <c r="M27" i="34" s="1"/>
  <c r="N27" i="34" s="1"/>
  <c r="I27" i="34"/>
  <c r="D32" i="34"/>
  <c r="E31" i="34"/>
  <c r="H12" i="32"/>
  <c r="J13" i="28"/>
  <c r="E10" i="28"/>
  <c r="J9" i="32"/>
  <c r="K9" i="32" s="1"/>
  <c r="L9" i="32" s="1"/>
  <c r="I10" i="32"/>
  <c r="J10" i="32" s="1"/>
  <c r="K10" i="32" s="1"/>
  <c r="L10" i="32" s="1"/>
  <c r="J11" i="28"/>
  <c r="E10" i="32"/>
  <c r="D12" i="28"/>
  <c r="I67" i="23" l="1"/>
  <c r="N65" i="23"/>
  <c r="O65" i="23" s="1"/>
  <c r="P65" i="23" s="1"/>
  <c r="Q65" i="23" s="1"/>
  <c r="D38" i="30"/>
  <c r="E37" i="30"/>
  <c r="E32" i="34"/>
  <c r="D33" i="34"/>
  <c r="J28" i="34"/>
  <c r="K28" i="34" s="1"/>
  <c r="L28" i="34" s="1"/>
  <c r="M28" i="34" s="1"/>
  <c r="N28" i="34" s="1"/>
  <c r="H29" i="34"/>
  <c r="I28" i="34"/>
  <c r="H13" i="32"/>
  <c r="I12" i="32"/>
  <c r="J12" i="32" s="1"/>
  <c r="K12" i="32" s="1"/>
  <c r="L12" i="32" s="1"/>
  <c r="I11" i="32"/>
  <c r="J11" i="32" s="1"/>
  <c r="K11" i="32" s="1"/>
  <c r="L11" i="32" s="1"/>
  <c r="E11" i="32"/>
  <c r="E12" i="28"/>
  <c r="D13" i="28"/>
  <c r="E13" i="28" s="1"/>
  <c r="E38" i="30" l="1"/>
  <c r="D39" i="30"/>
  <c r="E33" i="34"/>
  <c r="D34" i="34"/>
  <c r="I69" i="23"/>
  <c r="N67" i="23"/>
  <c r="O67" i="23" s="1"/>
  <c r="P67" i="23" s="1"/>
  <c r="Q67" i="23" s="1"/>
  <c r="H30" i="34"/>
  <c r="J29" i="34"/>
  <c r="K29" i="34" s="1"/>
  <c r="L29" i="34" s="1"/>
  <c r="M29" i="34" s="1"/>
  <c r="N29" i="34" s="1"/>
  <c r="I29" i="34"/>
  <c r="H14" i="32"/>
  <c r="I13" i="32"/>
  <c r="J13" i="32" s="1"/>
  <c r="K13" i="32" s="1"/>
  <c r="L13" i="32" s="1"/>
  <c r="E13" i="32"/>
  <c r="E14" i="32"/>
  <c r="K9" i="23"/>
  <c r="L9" i="23" s="1"/>
  <c r="M9" i="23" s="1"/>
  <c r="P9" i="23" s="1"/>
  <c r="D40" i="30" l="1"/>
  <c r="E39" i="30"/>
  <c r="D35" i="34"/>
  <c r="E34" i="34"/>
  <c r="I71" i="23"/>
  <c r="N69" i="23"/>
  <c r="O69" i="23" s="1"/>
  <c r="P69" i="23" s="1"/>
  <c r="Q69" i="23" s="1"/>
  <c r="H31" i="34"/>
  <c r="J30" i="34"/>
  <c r="K30" i="34" s="1"/>
  <c r="L30" i="34" s="1"/>
  <c r="M30" i="34" s="1"/>
  <c r="N30" i="34" s="1"/>
  <c r="I30" i="34"/>
  <c r="H15" i="32"/>
  <c r="I15" i="32" s="1"/>
  <c r="J15" i="32" s="1"/>
  <c r="K15" i="32" s="1"/>
  <c r="I14" i="32"/>
  <c r="J14" i="32" s="1"/>
  <c r="K14" i="32" s="1"/>
  <c r="L14" i="32" s="1"/>
  <c r="I15" i="23"/>
  <c r="I17" i="23" s="1"/>
  <c r="J17" i="23" s="1"/>
  <c r="K17" i="23" s="1"/>
  <c r="L17" i="23" s="1"/>
  <c r="M17" i="23" s="1"/>
  <c r="P17" i="23" s="1"/>
  <c r="J13" i="23"/>
  <c r="H16" i="32"/>
  <c r="D15" i="27"/>
  <c r="N71" i="23" l="1"/>
  <c r="O71" i="23" s="1"/>
  <c r="P71" i="23" s="1"/>
  <c r="Q71" i="23" s="1"/>
  <c r="I73" i="23"/>
  <c r="E40" i="30"/>
  <c r="D41" i="30"/>
  <c r="D36" i="34"/>
  <c r="E35" i="34"/>
  <c r="J31" i="34"/>
  <c r="K31" i="34" s="1"/>
  <c r="L31" i="34" s="1"/>
  <c r="M31" i="34" s="1"/>
  <c r="N31" i="34" s="1"/>
  <c r="H32" i="34"/>
  <c r="I31" i="34"/>
  <c r="H17" i="32"/>
  <c r="I16" i="32"/>
  <c r="J16" i="32" s="1"/>
  <c r="K16" i="32" s="1"/>
  <c r="J15" i="23"/>
  <c r="K15" i="23" s="1"/>
  <c r="L15" i="23" s="1"/>
  <c r="D16" i="27"/>
  <c r="E15" i="27"/>
  <c r="E36" i="34" l="1"/>
  <c r="D37" i="34"/>
  <c r="I75" i="23"/>
  <c r="N73" i="23"/>
  <c r="O73" i="23" s="1"/>
  <c r="P73" i="23" s="1"/>
  <c r="Q73" i="23" s="1"/>
  <c r="D42" i="30"/>
  <c r="E41" i="30"/>
  <c r="J32" i="34"/>
  <c r="K32" i="34" s="1"/>
  <c r="L32" i="34" s="1"/>
  <c r="M32" i="34" s="1"/>
  <c r="N32" i="34" s="1"/>
  <c r="H33" i="34"/>
  <c r="H34" i="34" s="1"/>
  <c r="I32" i="34"/>
  <c r="H18" i="32"/>
  <c r="I17" i="32"/>
  <c r="J17" i="32" s="1"/>
  <c r="K17" i="32" s="1"/>
  <c r="D17" i="27"/>
  <c r="D18" i="27" s="1"/>
  <c r="E16" i="27"/>
  <c r="J12" i="16"/>
  <c r="K12" i="16" s="1"/>
  <c r="L12" i="16" s="1"/>
  <c r="J11" i="23"/>
  <c r="K11" i="23" s="1"/>
  <c r="L11" i="23" s="1"/>
  <c r="M11" i="23" s="1"/>
  <c r="P11" i="23" s="1"/>
  <c r="E42" i="30" l="1"/>
  <c r="D43" i="30"/>
  <c r="D38" i="34"/>
  <c r="E37" i="34"/>
  <c r="N75" i="23"/>
  <c r="O75" i="23" s="1"/>
  <c r="P75" i="23" s="1"/>
  <c r="Q75" i="23" s="1"/>
  <c r="I77" i="23"/>
  <c r="I79" i="23" s="1"/>
  <c r="J34" i="34"/>
  <c r="K34" i="34" s="1"/>
  <c r="L34" i="34" s="1"/>
  <c r="M34" i="34" s="1"/>
  <c r="N34" i="34" s="1"/>
  <c r="H35" i="34"/>
  <c r="I34" i="34"/>
  <c r="I33" i="34"/>
  <c r="J33" i="34"/>
  <c r="K33" i="34" s="1"/>
  <c r="L33" i="34" s="1"/>
  <c r="M33" i="34" s="1"/>
  <c r="N33" i="34" s="1"/>
  <c r="I18" i="32"/>
  <c r="J18" i="32" s="1"/>
  <c r="K18" i="32" s="1"/>
  <c r="L18" i="32" s="1"/>
  <c r="H19" i="32"/>
  <c r="E17" i="27"/>
  <c r="D19" i="27"/>
  <c r="E18" i="27"/>
  <c r="D44" i="30" l="1"/>
  <c r="E43" i="30"/>
  <c r="D39" i="34"/>
  <c r="E38" i="34"/>
  <c r="I81" i="23"/>
  <c r="N79" i="23"/>
  <c r="O79" i="23" s="1"/>
  <c r="P79" i="23" s="1"/>
  <c r="Q79" i="23" s="1"/>
  <c r="J35" i="34"/>
  <c r="K35" i="34" s="1"/>
  <c r="L35" i="34" s="1"/>
  <c r="M35" i="34" s="1"/>
  <c r="N35" i="34" s="1"/>
  <c r="H36" i="34"/>
  <c r="H37" i="34" s="1"/>
  <c r="I35" i="34"/>
  <c r="I19" i="32"/>
  <c r="J19" i="32" s="1"/>
  <c r="K19" i="32" s="1"/>
  <c r="L19" i="32" s="1"/>
  <c r="H21" i="32"/>
  <c r="E19" i="27"/>
  <c r="D20" i="27"/>
  <c r="E44" i="30" l="1"/>
  <c r="D45" i="30"/>
  <c r="H38" i="34"/>
  <c r="I37" i="34"/>
  <c r="D40" i="34"/>
  <c r="E39" i="34"/>
  <c r="I83" i="23"/>
  <c r="N81" i="23"/>
  <c r="O81" i="23" s="1"/>
  <c r="P81" i="23" s="1"/>
  <c r="Q81" i="23" s="1"/>
  <c r="J36" i="34"/>
  <c r="K36" i="34" s="1"/>
  <c r="L36" i="34" s="1"/>
  <c r="M36" i="34" s="1"/>
  <c r="N36" i="34" s="1"/>
  <c r="I36" i="34"/>
  <c r="I21" i="32"/>
  <c r="H22" i="32"/>
  <c r="E20" i="27"/>
  <c r="D21" i="27"/>
  <c r="J10" i="30"/>
  <c r="E10" i="30"/>
  <c r="E11" i="30"/>
  <c r="N83" i="23" l="1"/>
  <c r="O83" i="23" s="1"/>
  <c r="P83" i="23" s="1"/>
  <c r="Q83" i="23" s="1"/>
  <c r="I85" i="23"/>
  <c r="E45" i="30"/>
  <c r="D46" i="30"/>
  <c r="D41" i="34"/>
  <c r="E40" i="34"/>
  <c r="I38" i="34"/>
  <c r="J38" i="34"/>
  <c r="K38" i="34" s="1"/>
  <c r="L38" i="34" s="1"/>
  <c r="M38" i="34" s="1"/>
  <c r="N38" i="34" s="1"/>
  <c r="H39" i="34"/>
  <c r="L21" i="32"/>
  <c r="J21" i="32"/>
  <c r="K21" i="32"/>
  <c r="I22" i="32"/>
  <c r="H23" i="32"/>
  <c r="I23" i="32" s="1"/>
  <c r="E21" i="27"/>
  <c r="D22" i="27"/>
  <c r="K10" i="30"/>
  <c r="E12" i="30"/>
  <c r="E8" i="28"/>
  <c r="E8" i="27"/>
  <c r="I87" i="23" l="1"/>
  <c r="N85" i="23"/>
  <c r="O85" i="23" s="1"/>
  <c r="P85" i="23" s="1"/>
  <c r="Q85" i="23" s="1"/>
  <c r="E46" i="30"/>
  <c r="D47" i="30"/>
  <c r="J39" i="34"/>
  <c r="K39" i="34" s="1"/>
  <c r="L39" i="34" s="1"/>
  <c r="M39" i="34" s="1"/>
  <c r="N39" i="34" s="1"/>
  <c r="H40" i="34"/>
  <c r="I39" i="34"/>
  <c r="D42" i="34"/>
  <c r="E41" i="34"/>
  <c r="L22" i="32"/>
  <c r="J22" i="32"/>
  <c r="K22" i="32"/>
  <c r="L23" i="32"/>
  <c r="K23" i="32"/>
  <c r="J23" i="32"/>
  <c r="H24" i="32"/>
  <c r="I24" i="32" s="1"/>
  <c r="E22" i="27"/>
  <c r="D23" i="27"/>
  <c r="H13" i="30"/>
  <c r="E13" i="30"/>
  <c r="E42" i="34" l="1"/>
  <c r="D43" i="34"/>
  <c r="I89" i="23"/>
  <c r="I91" i="23" s="1"/>
  <c r="N87" i="23"/>
  <c r="O87" i="23" s="1"/>
  <c r="P87" i="23" s="1"/>
  <c r="Q87" i="23" s="1"/>
  <c r="E47" i="30"/>
  <c r="D48" i="30"/>
  <c r="I40" i="34"/>
  <c r="J40" i="34"/>
  <c r="K40" i="34" s="1"/>
  <c r="L40" i="34" s="1"/>
  <c r="M40" i="34" s="1"/>
  <c r="N40" i="34" s="1"/>
  <c r="H41" i="34"/>
  <c r="L24" i="32"/>
  <c r="K24" i="32"/>
  <c r="J24" i="32"/>
  <c r="H25" i="32"/>
  <c r="I25" i="32" s="1"/>
  <c r="D24" i="27"/>
  <c r="E23" i="27"/>
  <c r="H14" i="30"/>
  <c r="E14" i="30"/>
  <c r="N91" i="23" l="1"/>
  <c r="O91" i="23" s="1"/>
  <c r="P91" i="23" s="1"/>
  <c r="Q91" i="23" s="1"/>
  <c r="I93" i="23"/>
  <c r="D44" i="34"/>
  <c r="E43" i="34"/>
  <c r="D49" i="30"/>
  <c r="E48" i="30"/>
  <c r="J41" i="34"/>
  <c r="K41" i="34" s="1"/>
  <c r="L41" i="34" s="1"/>
  <c r="M41" i="34" s="1"/>
  <c r="N41" i="34" s="1"/>
  <c r="H42" i="34"/>
  <c r="H43" i="34" s="1"/>
  <c r="I41" i="34"/>
  <c r="E24" i="27"/>
  <c r="D25" i="27"/>
  <c r="L25" i="32"/>
  <c r="K25" i="32"/>
  <c r="J25" i="32"/>
  <c r="H26" i="32"/>
  <c r="I26" i="32" s="1"/>
  <c r="H15" i="30"/>
  <c r="H14" i="28"/>
  <c r="I14" i="28" s="1"/>
  <c r="E15" i="30"/>
  <c r="D14" i="28"/>
  <c r="I95" i="23" l="1"/>
  <c r="N93" i="23"/>
  <c r="O93" i="23" s="1"/>
  <c r="P93" i="23" s="1"/>
  <c r="Q93" i="23" s="1"/>
  <c r="H44" i="34"/>
  <c r="J43" i="34"/>
  <c r="K43" i="34" s="1"/>
  <c r="L43" i="34" s="1"/>
  <c r="M43" i="34" s="1"/>
  <c r="N43" i="34" s="1"/>
  <c r="I43" i="34"/>
  <c r="D45" i="34"/>
  <c r="E44" i="34"/>
  <c r="E49" i="30"/>
  <c r="D50" i="30"/>
  <c r="J42" i="34"/>
  <c r="K42" i="34" s="1"/>
  <c r="L42" i="34" s="1"/>
  <c r="M42" i="34" s="1"/>
  <c r="N42" i="34" s="1"/>
  <c r="I42" i="34"/>
  <c r="E25" i="27"/>
  <c r="D26" i="27"/>
  <c r="L26" i="32"/>
  <c r="J26" i="32"/>
  <c r="K26" i="32"/>
  <c r="H27" i="32"/>
  <c r="I27" i="32" s="1"/>
  <c r="H16" i="30"/>
  <c r="H15" i="28"/>
  <c r="J14" i="28"/>
  <c r="D16" i="32"/>
  <c r="E15" i="32"/>
  <c r="E16" i="30"/>
  <c r="D15" i="28"/>
  <c r="E14" i="28"/>
  <c r="H15" i="27"/>
  <c r="H16" i="27" s="1"/>
  <c r="H17" i="27" s="1"/>
  <c r="H18" i="27" s="1"/>
  <c r="H19" i="27" s="1"/>
  <c r="H20" i="27" s="1"/>
  <c r="N95" i="23" l="1"/>
  <c r="O95" i="23" s="1"/>
  <c r="P95" i="23" s="1"/>
  <c r="Q95" i="23" s="1"/>
  <c r="I97" i="23"/>
  <c r="I99" i="23" s="1"/>
  <c r="E45" i="34"/>
  <c r="D46" i="34"/>
  <c r="I44" i="34"/>
  <c r="J44" i="34"/>
  <c r="K44" i="34" s="1"/>
  <c r="L44" i="34" s="1"/>
  <c r="M44" i="34" s="1"/>
  <c r="N44" i="34" s="1"/>
  <c r="H45" i="34"/>
  <c r="D51" i="30"/>
  <c r="E50" i="30"/>
  <c r="E26" i="27"/>
  <c r="D27" i="27"/>
  <c r="H21" i="27"/>
  <c r="H22" i="27" s="1"/>
  <c r="K20" i="27"/>
  <c r="J20" i="27"/>
  <c r="I20" i="27"/>
  <c r="L27" i="32"/>
  <c r="K27" i="32"/>
  <c r="J27" i="32"/>
  <c r="H28" i="32"/>
  <c r="H16" i="28"/>
  <c r="H17" i="30"/>
  <c r="L15" i="32"/>
  <c r="D17" i="32"/>
  <c r="E16" i="32"/>
  <c r="E17" i="30"/>
  <c r="D16" i="28"/>
  <c r="E15" i="28"/>
  <c r="E51" i="30" l="1"/>
  <c r="D52" i="30"/>
  <c r="E46" i="34"/>
  <c r="D47" i="34"/>
  <c r="N99" i="23"/>
  <c r="O99" i="23" s="1"/>
  <c r="P99" i="23" s="1"/>
  <c r="Q99" i="23" s="1"/>
  <c r="I101" i="23"/>
  <c r="I103" i="23" s="1"/>
  <c r="J45" i="34"/>
  <c r="K45" i="34" s="1"/>
  <c r="L45" i="34" s="1"/>
  <c r="M45" i="34" s="1"/>
  <c r="N45" i="34" s="1"/>
  <c r="H46" i="34"/>
  <c r="H47" i="34" s="1"/>
  <c r="I45" i="34"/>
  <c r="I28" i="32"/>
  <c r="J28" i="32" s="1"/>
  <c r="H29" i="32"/>
  <c r="H23" i="27"/>
  <c r="K22" i="27"/>
  <c r="I22" i="27"/>
  <c r="J22" i="27"/>
  <c r="D28" i="27"/>
  <c r="E27" i="27"/>
  <c r="L28" i="32"/>
  <c r="K28" i="32"/>
  <c r="E17" i="32"/>
  <c r="D18" i="32"/>
  <c r="H17" i="28"/>
  <c r="H18" i="28" s="1"/>
  <c r="H19" i="28" s="1"/>
  <c r="E16" i="28"/>
  <c r="D17" i="28"/>
  <c r="H18" i="30"/>
  <c r="H19" i="30" s="1"/>
  <c r="H20" i="30" s="1"/>
  <c r="H21" i="30" s="1"/>
  <c r="H22" i="30" s="1"/>
  <c r="H23" i="30" s="1"/>
  <c r="L17" i="32"/>
  <c r="L16" i="32"/>
  <c r="E18" i="30"/>
  <c r="D13" i="23"/>
  <c r="E9" i="23"/>
  <c r="E8" i="23"/>
  <c r="E52" i="30" l="1"/>
  <c r="D53" i="30"/>
  <c r="J47" i="34"/>
  <c r="K47" i="34" s="1"/>
  <c r="L47" i="34" s="1"/>
  <c r="M47" i="34" s="1"/>
  <c r="N47" i="34" s="1"/>
  <c r="I47" i="34"/>
  <c r="H48" i="34"/>
  <c r="D48" i="34"/>
  <c r="E47" i="34"/>
  <c r="N103" i="23"/>
  <c r="O103" i="23" s="1"/>
  <c r="P103" i="23" s="1"/>
  <c r="Q103" i="23" s="1"/>
  <c r="I105" i="23"/>
  <c r="I107" i="23" s="1"/>
  <c r="N107" i="23" s="1"/>
  <c r="O107" i="23" s="1"/>
  <c r="P107" i="23" s="1"/>
  <c r="Q107" i="23" s="1"/>
  <c r="J46" i="34"/>
  <c r="K46" i="34" s="1"/>
  <c r="L46" i="34" s="1"/>
  <c r="M46" i="34" s="1"/>
  <c r="N46" i="34" s="1"/>
  <c r="I46" i="34"/>
  <c r="I29" i="32"/>
  <c r="H30" i="32"/>
  <c r="H20" i="28"/>
  <c r="J19" i="28"/>
  <c r="I19" i="28"/>
  <c r="E28" i="27"/>
  <c r="D29" i="27"/>
  <c r="H24" i="27"/>
  <c r="H25" i="27" s="1"/>
  <c r="I23" i="27"/>
  <c r="K23" i="27"/>
  <c r="J23" i="27"/>
  <c r="E17" i="28"/>
  <c r="D18" i="28"/>
  <c r="H24" i="30"/>
  <c r="I23" i="30"/>
  <c r="J23" i="30" s="1"/>
  <c r="K23" i="30" s="1"/>
  <c r="D19" i="32"/>
  <c r="E18" i="32"/>
  <c r="E13" i="23"/>
  <c r="E11" i="23"/>
  <c r="E53" i="30" l="1"/>
  <c r="D54" i="30"/>
  <c r="D49" i="34"/>
  <c r="E48" i="34"/>
  <c r="J48" i="34"/>
  <c r="K48" i="34" s="1"/>
  <c r="L48" i="34" s="1"/>
  <c r="M48" i="34" s="1"/>
  <c r="N48" i="34" s="1"/>
  <c r="I48" i="34"/>
  <c r="H49" i="34"/>
  <c r="H31" i="32"/>
  <c r="K29" i="32"/>
  <c r="J29" i="32"/>
  <c r="L29" i="32"/>
  <c r="H21" i="28"/>
  <c r="J20" i="28"/>
  <c r="I20" i="28"/>
  <c r="H26" i="27"/>
  <c r="I25" i="27"/>
  <c r="K25" i="27"/>
  <c r="J25" i="27"/>
  <c r="E29" i="27"/>
  <c r="D30" i="27"/>
  <c r="D19" i="28"/>
  <c r="E18" i="28"/>
  <c r="H25" i="30"/>
  <c r="I24" i="30"/>
  <c r="J24" i="30" s="1"/>
  <c r="K24" i="30" s="1"/>
  <c r="E19" i="32"/>
  <c r="D20" i="32"/>
  <c r="K13" i="23"/>
  <c r="L13" i="23" s="1"/>
  <c r="M13" i="23" s="1"/>
  <c r="P13" i="23" s="1"/>
  <c r="J18" i="23"/>
  <c r="K18" i="23" s="1"/>
  <c r="L18" i="23" s="1"/>
  <c r="M18" i="23" s="1"/>
  <c r="P18" i="23" s="1"/>
  <c r="D20" i="23"/>
  <c r="E54" i="30" l="1"/>
  <c r="D55" i="30"/>
  <c r="I49" i="34"/>
  <c r="J49" i="34"/>
  <c r="K49" i="34" s="1"/>
  <c r="L49" i="34" s="1"/>
  <c r="M49" i="34" s="1"/>
  <c r="N49" i="34" s="1"/>
  <c r="H50" i="34"/>
  <c r="E49" i="34"/>
  <c r="D50" i="34"/>
  <c r="H32" i="32"/>
  <c r="I31" i="32"/>
  <c r="E30" i="27"/>
  <c r="D31" i="27"/>
  <c r="H22" i="28"/>
  <c r="J21" i="28"/>
  <c r="I21" i="28"/>
  <c r="I26" i="27"/>
  <c r="H27" i="27"/>
  <c r="K26" i="27"/>
  <c r="J26" i="27"/>
  <c r="E19" i="28"/>
  <c r="D20" i="28"/>
  <c r="H26" i="30"/>
  <c r="I25" i="30"/>
  <c r="J25" i="30" s="1"/>
  <c r="K25" i="30" s="1"/>
  <c r="E20" i="32"/>
  <c r="D21" i="32"/>
  <c r="M15" i="23"/>
  <c r="P15" i="23" s="1"/>
  <c r="E20" i="23"/>
  <c r="D22" i="23"/>
  <c r="E55" i="30" l="1"/>
  <c r="D56" i="30"/>
  <c r="I50" i="34"/>
  <c r="J50" i="34"/>
  <c r="K50" i="34" s="1"/>
  <c r="L50" i="34" s="1"/>
  <c r="M50" i="34" s="1"/>
  <c r="N50" i="34" s="1"/>
  <c r="H51" i="34"/>
  <c r="D51" i="34"/>
  <c r="E51" i="34" s="1"/>
  <c r="E50" i="34"/>
  <c r="L31" i="32"/>
  <c r="J31" i="32"/>
  <c r="K31" i="32"/>
  <c r="I32" i="32"/>
  <c r="H33" i="32"/>
  <c r="D32" i="27"/>
  <c r="E31" i="27"/>
  <c r="H23" i="28"/>
  <c r="H24" i="28" s="1"/>
  <c r="J22" i="28"/>
  <c r="I22" i="28"/>
  <c r="J27" i="27"/>
  <c r="I27" i="27"/>
  <c r="K27" i="27"/>
  <c r="H28" i="27"/>
  <c r="D21" i="28"/>
  <c r="E20" i="28"/>
  <c r="H27" i="30"/>
  <c r="I26" i="30"/>
  <c r="J26" i="30" s="1"/>
  <c r="K26" i="30" s="1"/>
  <c r="D22" i="32"/>
  <c r="E21" i="32"/>
  <c r="J20" i="23"/>
  <c r="K20" i="23" s="1"/>
  <c r="L20" i="23" s="1"/>
  <c r="M20" i="23" s="1"/>
  <c r="P20" i="23" s="1"/>
  <c r="I24" i="23"/>
  <c r="D24" i="23"/>
  <c r="D26" i="23" s="1"/>
  <c r="E22" i="23"/>
  <c r="E56" i="30" l="1"/>
  <c r="D57" i="30"/>
  <c r="J51" i="34"/>
  <c r="K51" i="34" s="1"/>
  <c r="L51" i="34" s="1"/>
  <c r="M51" i="34" s="1"/>
  <c r="N51" i="34" s="1"/>
  <c r="I51" i="34"/>
  <c r="J32" i="32"/>
  <c r="L32" i="32"/>
  <c r="K32" i="32"/>
  <c r="I33" i="32"/>
  <c r="H34" i="32"/>
  <c r="D33" i="27"/>
  <c r="E32" i="27"/>
  <c r="H25" i="28"/>
  <c r="J24" i="28"/>
  <c r="I24" i="28"/>
  <c r="H29" i="27"/>
  <c r="K28" i="27"/>
  <c r="J28" i="27"/>
  <c r="I28" i="27"/>
  <c r="E21" i="28"/>
  <c r="D22" i="28"/>
  <c r="H28" i="30"/>
  <c r="E22" i="32"/>
  <c r="D23" i="32"/>
  <c r="I26" i="23"/>
  <c r="J26" i="23" s="1"/>
  <c r="K26" i="23" s="1"/>
  <c r="L26" i="23" s="1"/>
  <c r="J24" i="23"/>
  <c r="E26" i="23"/>
  <c r="D28" i="23"/>
  <c r="D30" i="23" s="1"/>
  <c r="D32" i="23" s="1"/>
  <c r="D34" i="23" s="1"/>
  <c r="N25" i="23"/>
  <c r="K22" i="23"/>
  <c r="E24" i="23"/>
  <c r="E57" i="30" l="1"/>
  <c r="D58" i="30"/>
  <c r="E58" i="30" s="1"/>
  <c r="L33" i="32"/>
  <c r="K33" i="32"/>
  <c r="J33" i="32"/>
  <c r="I34" i="32"/>
  <c r="H35" i="32"/>
  <c r="D34" i="27"/>
  <c r="E33" i="27"/>
  <c r="J25" i="28"/>
  <c r="H26" i="28"/>
  <c r="I25" i="28"/>
  <c r="H30" i="27"/>
  <c r="H31" i="27" s="1"/>
  <c r="K29" i="27"/>
  <c r="I29" i="27"/>
  <c r="J29" i="27"/>
  <c r="D23" i="28"/>
  <c r="E22" i="28"/>
  <c r="H29" i="30"/>
  <c r="I28" i="30"/>
  <c r="J28" i="30" s="1"/>
  <c r="K28" i="30" s="1"/>
  <c r="I28" i="23"/>
  <c r="E23" i="32"/>
  <c r="D24" i="32"/>
  <c r="D36" i="23"/>
  <c r="D38" i="23" s="1"/>
  <c r="E34" i="23"/>
  <c r="E36" i="23" s="1"/>
  <c r="M26" i="23"/>
  <c r="P26" i="23" s="1"/>
  <c r="I30" i="23"/>
  <c r="J30" i="23" s="1"/>
  <c r="J28" i="23"/>
  <c r="K28" i="23" s="1"/>
  <c r="L22" i="23"/>
  <c r="O25" i="23"/>
  <c r="P25" i="23" s="1"/>
  <c r="Q25" i="23" s="1"/>
  <c r="N29" i="23"/>
  <c r="K24" i="23"/>
  <c r="L24" i="23" s="1"/>
  <c r="E28" i="23"/>
  <c r="E30" i="23" s="1"/>
  <c r="E32" i="23"/>
  <c r="L34" i="32" l="1"/>
  <c r="J34" i="32"/>
  <c r="K34" i="32"/>
  <c r="H36" i="32"/>
  <c r="I35" i="32"/>
  <c r="I31" i="27"/>
  <c r="K31" i="27"/>
  <c r="J31" i="27"/>
  <c r="H32" i="27"/>
  <c r="E34" i="27"/>
  <c r="D35" i="27"/>
  <c r="E24" i="32"/>
  <c r="D25" i="32"/>
  <c r="H27" i="28"/>
  <c r="J26" i="28"/>
  <c r="I26" i="28"/>
  <c r="I30" i="27"/>
  <c r="K30" i="27"/>
  <c r="J30" i="27"/>
  <c r="D24" i="28"/>
  <c r="E23" i="28"/>
  <c r="H30" i="30"/>
  <c r="I29" i="30"/>
  <c r="J29" i="30" s="1"/>
  <c r="K29" i="30" s="1"/>
  <c r="E38" i="23"/>
  <c r="D40" i="23"/>
  <c r="K30" i="23"/>
  <c r="L30" i="23" s="1"/>
  <c r="M30" i="23" s="1"/>
  <c r="P30" i="23" s="1"/>
  <c r="M22" i="23"/>
  <c r="P22" i="23" s="1"/>
  <c r="M24" i="23"/>
  <c r="P24" i="23" s="1"/>
  <c r="I32" i="23"/>
  <c r="O29" i="23"/>
  <c r="P29" i="23" s="1"/>
  <c r="Q29" i="23" s="1"/>
  <c r="N33" i="23"/>
  <c r="L28" i="23"/>
  <c r="I36" i="32" l="1"/>
  <c r="L36" i="32" s="1"/>
  <c r="H37" i="32"/>
  <c r="J36" i="32"/>
  <c r="K35" i="32"/>
  <c r="L35" i="32"/>
  <c r="J35" i="32"/>
  <c r="I32" i="27"/>
  <c r="J32" i="27"/>
  <c r="H33" i="27"/>
  <c r="H34" i="27" s="1"/>
  <c r="K32" i="27"/>
  <c r="D36" i="27"/>
  <c r="E35" i="27"/>
  <c r="D26" i="32"/>
  <c r="E25" i="32"/>
  <c r="H28" i="28"/>
  <c r="I30" i="30"/>
  <c r="J30" i="30" s="1"/>
  <c r="K30" i="30" s="1"/>
  <c r="H31" i="30"/>
  <c r="D25" i="28"/>
  <c r="E24" i="28"/>
  <c r="D42" i="23"/>
  <c r="E40" i="23"/>
  <c r="J32" i="23"/>
  <c r="I34" i="23"/>
  <c r="M28" i="23"/>
  <c r="P28" i="23" s="1"/>
  <c r="O33" i="23"/>
  <c r="P33" i="23" s="1"/>
  <c r="Q33" i="23" s="1"/>
  <c r="H22" i="16"/>
  <c r="K36" i="32" l="1"/>
  <c r="I37" i="32"/>
  <c r="H38" i="32"/>
  <c r="K34" i="27"/>
  <c r="H35" i="27"/>
  <c r="J34" i="27"/>
  <c r="I34" i="27"/>
  <c r="E36" i="27"/>
  <c r="D37" i="27"/>
  <c r="E26" i="32"/>
  <c r="D27" i="32"/>
  <c r="E25" i="28"/>
  <c r="D26" i="28"/>
  <c r="H29" i="28"/>
  <c r="J28" i="28"/>
  <c r="I28" i="28"/>
  <c r="I31" i="30"/>
  <c r="J31" i="30" s="1"/>
  <c r="K31" i="30" s="1"/>
  <c r="H32" i="30"/>
  <c r="E42" i="23"/>
  <c r="E44" i="23" s="1"/>
  <c r="D44" i="23"/>
  <c r="D46" i="23" s="1"/>
  <c r="J34" i="23"/>
  <c r="K34" i="23" s="1"/>
  <c r="L34" i="23" s="1"/>
  <c r="M34" i="23" s="1"/>
  <c r="P34" i="23" s="1"/>
  <c r="I36" i="23"/>
  <c r="K32" i="23"/>
  <c r="L32" i="23" s="1"/>
  <c r="M32" i="23" s="1"/>
  <c r="P32" i="23" s="1"/>
  <c r="H24" i="16"/>
  <c r="K37" i="32" l="1"/>
  <c r="J37" i="32"/>
  <c r="L37" i="32"/>
  <c r="I38" i="32"/>
  <c r="H39" i="32"/>
  <c r="H30" i="28"/>
  <c r="I29" i="28"/>
  <c r="J29" i="28" s="1"/>
  <c r="E37" i="27"/>
  <c r="D38" i="27"/>
  <c r="K35" i="27"/>
  <c r="H36" i="27"/>
  <c r="J35" i="27"/>
  <c r="I35" i="27"/>
  <c r="D28" i="32"/>
  <c r="E27" i="32"/>
  <c r="E26" i="28"/>
  <c r="D27" i="28"/>
  <c r="H31" i="28"/>
  <c r="H32" i="28" s="1"/>
  <c r="J30" i="28"/>
  <c r="I30" i="28"/>
  <c r="H33" i="30"/>
  <c r="I32" i="30"/>
  <c r="J32" i="30" s="1"/>
  <c r="K32" i="30" s="1"/>
  <c r="E46" i="23"/>
  <c r="D48" i="23"/>
  <c r="I38" i="23"/>
  <c r="J36" i="23"/>
  <c r="K36" i="23" s="1"/>
  <c r="L36" i="23" s="1"/>
  <c r="M36" i="23" s="1"/>
  <c r="P36" i="23" s="1"/>
  <c r="K38" i="32" l="1"/>
  <c r="J38" i="32"/>
  <c r="L38" i="32"/>
  <c r="H40" i="32"/>
  <c r="I39" i="32"/>
  <c r="E28" i="32"/>
  <c r="D29" i="32"/>
  <c r="J32" i="28"/>
  <c r="H33" i="28"/>
  <c r="I32" i="28"/>
  <c r="D39" i="27"/>
  <c r="E38" i="27"/>
  <c r="H37" i="27"/>
  <c r="H38" i="27" s="1"/>
  <c r="I36" i="27"/>
  <c r="K36" i="27"/>
  <c r="J36" i="27"/>
  <c r="J31" i="28"/>
  <c r="I31" i="28"/>
  <c r="E27" i="28"/>
  <c r="D28" i="28"/>
  <c r="I33" i="30"/>
  <c r="J33" i="30" s="1"/>
  <c r="K33" i="30" s="1"/>
  <c r="H34" i="30"/>
  <c r="D50" i="23"/>
  <c r="E48" i="23"/>
  <c r="J38" i="23"/>
  <c r="K38" i="23" s="1"/>
  <c r="L38" i="23" s="1"/>
  <c r="M38" i="23" s="1"/>
  <c r="P38" i="23" s="1"/>
  <c r="I40" i="23"/>
  <c r="E39" i="27" l="1"/>
  <c r="D40" i="27"/>
  <c r="I40" i="32"/>
  <c r="K40" i="32" s="1"/>
  <c r="H41" i="32"/>
  <c r="K39" i="32"/>
  <c r="L39" i="32"/>
  <c r="J39" i="32"/>
  <c r="D30" i="32"/>
  <c r="E29" i="32"/>
  <c r="J33" i="28"/>
  <c r="I33" i="28"/>
  <c r="H34" i="28"/>
  <c r="J38" i="27"/>
  <c r="I38" i="27"/>
  <c r="K38" i="27"/>
  <c r="H39" i="27"/>
  <c r="H40" i="27" s="1"/>
  <c r="I34" i="30"/>
  <c r="J34" i="30" s="1"/>
  <c r="K34" i="30" s="1"/>
  <c r="H35" i="30"/>
  <c r="D29" i="28"/>
  <c r="E28" i="28"/>
  <c r="D52" i="23"/>
  <c r="D54" i="23" s="1"/>
  <c r="E50" i="23"/>
  <c r="E52" i="23" s="1"/>
  <c r="I42" i="23"/>
  <c r="J40" i="23"/>
  <c r="K40" i="23" s="1"/>
  <c r="L40" i="23" s="1"/>
  <c r="M40" i="23" s="1"/>
  <c r="P40" i="23" s="1"/>
  <c r="H41" i="27" l="1"/>
  <c r="K40" i="27"/>
  <c r="J40" i="27"/>
  <c r="I40" i="27"/>
  <c r="D41" i="27"/>
  <c r="E40" i="27"/>
  <c r="J40" i="32"/>
  <c r="L40" i="32"/>
  <c r="I41" i="32"/>
  <c r="H42" i="32"/>
  <c r="D31" i="32"/>
  <c r="E30" i="32"/>
  <c r="I34" i="28"/>
  <c r="J34" i="28"/>
  <c r="H35" i="28"/>
  <c r="H36" i="28" s="1"/>
  <c r="K39" i="27"/>
  <c r="J39" i="27"/>
  <c r="I39" i="27"/>
  <c r="I35" i="30"/>
  <c r="J35" i="30" s="1"/>
  <c r="K35" i="30" s="1"/>
  <c r="H36" i="30"/>
  <c r="D30" i="28"/>
  <c r="E29" i="28"/>
  <c r="E54" i="23"/>
  <c r="E56" i="23" s="1"/>
  <c r="D56" i="23"/>
  <c r="D58" i="23" s="1"/>
  <c r="J42" i="23"/>
  <c r="K42" i="23" s="1"/>
  <c r="L42" i="23" s="1"/>
  <c r="M42" i="23" s="1"/>
  <c r="P42" i="23" s="1"/>
  <c r="I44" i="23"/>
  <c r="E41" i="27" l="1"/>
  <c r="D42" i="27"/>
  <c r="H42" i="27"/>
  <c r="K41" i="27"/>
  <c r="J41" i="27"/>
  <c r="I41" i="27"/>
  <c r="H43" i="32"/>
  <c r="I42" i="32"/>
  <c r="L41" i="32"/>
  <c r="J41" i="32"/>
  <c r="K41" i="32"/>
  <c r="D32" i="32"/>
  <c r="E31" i="32"/>
  <c r="J36" i="28"/>
  <c r="H37" i="28"/>
  <c r="I36" i="28"/>
  <c r="I36" i="30"/>
  <c r="J36" i="30" s="1"/>
  <c r="K36" i="30" s="1"/>
  <c r="H37" i="30"/>
  <c r="E30" i="28"/>
  <c r="D31" i="28"/>
  <c r="E58" i="23"/>
  <c r="E60" i="23" s="1"/>
  <c r="D60" i="23"/>
  <c r="D62" i="23" s="1"/>
  <c r="J44" i="23"/>
  <c r="K44" i="23" s="1"/>
  <c r="L44" i="23" s="1"/>
  <c r="M44" i="23" s="1"/>
  <c r="P44" i="23" s="1"/>
  <c r="I48" i="23"/>
  <c r="J48" i="23" s="1"/>
  <c r="H43" i="27" l="1"/>
  <c r="H44" i="27" s="1"/>
  <c r="H45" i="27" s="1"/>
  <c r="H46" i="27" s="1"/>
  <c r="J42" i="27"/>
  <c r="I42" i="27"/>
  <c r="K42" i="27"/>
  <c r="D43" i="27"/>
  <c r="E42" i="27"/>
  <c r="J42" i="32"/>
  <c r="L42" i="32"/>
  <c r="K42" i="32"/>
  <c r="I43" i="32"/>
  <c r="H44" i="32"/>
  <c r="E32" i="32"/>
  <c r="D33" i="32"/>
  <c r="H38" i="28"/>
  <c r="J37" i="28"/>
  <c r="I37" i="28"/>
  <c r="E31" i="28"/>
  <c r="D32" i="28"/>
  <c r="E62" i="23"/>
  <c r="E64" i="23" s="1"/>
  <c r="D64" i="23"/>
  <c r="D66" i="23" s="1"/>
  <c r="I37" i="30"/>
  <c r="J37" i="30" s="1"/>
  <c r="K37" i="30" s="1"/>
  <c r="H38" i="30"/>
  <c r="I50" i="23"/>
  <c r="J50" i="23" s="1"/>
  <c r="K50" i="23" s="1"/>
  <c r="L50" i="23" s="1"/>
  <c r="M50" i="23" s="1"/>
  <c r="P50" i="23" s="1"/>
  <c r="K48" i="23"/>
  <c r="J46" i="23"/>
  <c r="K46" i="23" s="1"/>
  <c r="L46" i="23" s="1"/>
  <c r="M46" i="23" s="1"/>
  <c r="P46" i="23" s="1"/>
  <c r="E43" i="27" l="1"/>
  <c r="D44" i="27"/>
  <c r="I44" i="27"/>
  <c r="J44" i="27"/>
  <c r="K44" i="27"/>
  <c r="K43" i="27"/>
  <c r="J43" i="27"/>
  <c r="I43" i="27"/>
  <c r="I44" i="32"/>
  <c r="H45" i="32"/>
  <c r="J43" i="32"/>
  <c r="L43" i="32"/>
  <c r="K43" i="32"/>
  <c r="L44" i="32"/>
  <c r="K44" i="32"/>
  <c r="J44" i="32"/>
  <c r="I38" i="30"/>
  <c r="J38" i="30" s="1"/>
  <c r="K38" i="30" s="1"/>
  <c r="H39" i="30"/>
  <c r="D34" i="32"/>
  <c r="E33" i="32"/>
  <c r="D33" i="28"/>
  <c r="E32" i="28"/>
  <c r="I38" i="28"/>
  <c r="J38" i="28"/>
  <c r="H39" i="28"/>
  <c r="H40" i="28" s="1"/>
  <c r="D68" i="23"/>
  <c r="D70" i="23" s="1"/>
  <c r="E66" i="23"/>
  <c r="E68" i="23" s="1"/>
  <c r="L48" i="23"/>
  <c r="M48" i="23" s="1"/>
  <c r="P48" i="23" s="1"/>
  <c r="I52" i="23"/>
  <c r="H41" i="28" l="1"/>
  <c r="J40" i="28"/>
  <c r="I40" i="28"/>
  <c r="K45" i="27"/>
  <c r="I45" i="27"/>
  <c r="J45" i="27"/>
  <c r="D45" i="27"/>
  <c r="E44" i="27"/>
  <c r="H46" i="32"/>
  <c r="I45" i="32"/>
  <c r="E70" i="23"/>
  <c r="D72" i="23"/>
  <c r="I39" i="30"/>
  <c r="J39" i="30" s="1"/>
  <c r="K39" i="30" s="1"/>
  <c r="H40" i="30"/>
  <c r="D35" i="32"/>
  <c r="E34" i="32"/>
  <c r="J39" i="28"/>
  <c r="I39" i="28"/>
  <c r="D34" i="28"/>
  <c r="E33" i="28"/>
  <c r="I54" i="23"/>
  <c r="J54" i="23" s="1"/>
  <c r="K54" i="23" s="1"/>
  <c r="L54" i="23" s="1"/>
  <c r="M54" i="23" s="1"/>
  <c r="P54" i="23" s="1"/>
  <c r="I41" i="28" l="1"/>
  <c r="J41" i="28"/>
  <c r="H42" i="28"/>
  <c r="H47" i="27"/>
  <c r="E45" i="27"/>
  <c r="D46" i="27"/>
  <c r="L45" i="32"/>
  <c r="J45" i="32"/>
  <c r="K45" i="32"/>
  <c r="I46" i="32"/>
  <c r="H47" i="32"/>
  <c r="D74" i="23"/>
  <c r="D76" i="23" s="1"/>
  <c r="E72" i="23"/>
  <c r="E74" i="23" s="1"/>
  <c r="I40" i="30"/>
  <c r="J40" i="30" s="1"/>
  <c r="K40" i="30" s="1"/>
  <c r="H41" i="30"/>
  <c r="D36" i="32"/>
  <c r="E35" i="32"/>
  <c r="D35" i="28"/>
  <c r="E34" i="28"/>
  <c r="I56" i="23"/>
  <c r="J56" i="23" s="1"/>
  <c r="K56" i="23" s="1"/>
  <c r="L56" i="23" s="1"/>
  <c r="M56" i="23" s="1"/>
  <c r="P56" i="23" s="1"/>
  <c r="J42" i="28" l="1"/>
  <c r="H43" i="28"/>
  <c r="H44" i="28" s="1"/>
  <c r="I42" i="28"/>
  <c r="K47" i="27"/>
  <c r="H48" i="27"/>
  <c r="J47" i="27"/>
  <c r="I47" i="27"/>
  <c r="D47" i="27"/>
  <c r="E46" i="27"/>
  <c r="K46" i="32"/>
  <c r="L46" i="32"/>
  <c r="J46" i="32"/>
  <c r="I47" i="32"/>
  <c r="H48" i="32"/>
  <c r="E76" i="23"/>
  <c r="D78" i="23"/>
  <c r="H42" i="30"/>
  <c r="I41" i="30"/>
  <c r="J41" i="30" s="1"/>
  <c r="K41" i="30" s="1"/>
  <c r="E36" i="32"/>
  <c r="D37" i="32"/>
  <c r="D36" i="28"/>
  <c r="E35" i="28"/>
  <c r="I58" i="23"/>
  <c r="I44" i="28" l="1"/>
  <c r="J44" i="28"/>
  <c r="H45" i="28"/>
  <c r="J43" i="28"/>
  <c r="I43" i="28"/>
  <c r="K48" i="27"/>
  <c r="J48" i="27"/>
  <c r="I48" i="27"/>
  <c r="H49" i="27"/>
  <c r="H50" i="27" s="1"/>
  <c r="E47" i="27"/>
  <c r="D48" i="27"/>
  <c r="I42" i="30"/>
  <c r="J42" i="30" s="1"/>
  <c r="K42" i="30" s="1"/>
  <c r="H43" i="30"/>
  <c r="J47" i="32"/>
  <c r="L47" i="32"/>
  <c r="K47" i="32"/>
  <c r="H49" i="32"/>
  <c r="I49" i="32" s="1"/>
  <c r="I48" i="32"/>
  <c r="D80" i="23"/>
  <c r="D82" i="23" s="1"/>
  <c r="E78" i="23"/>
  <c r="E80" i="23" s="1"/>
  <c r="D38" i="32"/>
  <c r="E37" i="32"/>
  <c r="E36" i="28"/>
  <c r="D37" i="28"/>
  <c r="J58" i="23"/>
  <c r="K58" i="23" s="1"/>
  <c r="L58" i="23" s="1"/>
  <c r="M58" i="23" s="1"/>
  <c r="P58" i="23" s="1"/>
  <c r="I60" i="23"/>
  <c r="J45" i="28" l="1"/>
  <c r="H46" i="28"/>
  <c r="I45" i="28"/>
  <c r="H51" i="27"/>
  <c r="K49" i="27"/>
  <c r="J49" i="27"/>
  <c r="I49" i="27"/>
  <c r="D49" i="27"/>
  <c r="E48" i="27"/>
  <c r="E82" i="23"/>
  <c r="D84" i="23"/>
  <c r="I43" i="30"/>
  <c r="J43" i="30" s="1"/>
  <c r="K43" i="30" s="1"/>
  <c r="H44" i="30"/>
  <c r="L49" i="32"/>
  <c r="J49" i="32"/>
  <c r="K49" i="32"/>
  <c r="K48" i="32"/>
  <c r="L48" i="32"/>
  <c r="J48" i="32"/>
  <c r="D39" i="32"/>
  <c r="E38" i="32"/>
  <c r="E37" i="28"/>
  <c r="D38" i="28"/>
  <c r="J60" i="23"/>
  <c r="K60" i="23" s="1"/>
  <c r="L60" i="23" s="1"/>
  <c r="M60" i="23" s="1"/>
  <c r="P60" i="23" s="1"/>
  <c r="I62" i="23"/>
  <c r="E49" i="27" l="1"/>
  <c r="D50" i="27"/>
  <c r="I46" i="28"/>
  <c r="H47" i="28"/>
  <c r="J46" i="28"/>
  <c r="K51" i="27"/>
  <c r="J51" i="27"/>
  <c r="H52" i="27"/>
  <c r="I51" i="27"/>
  <c r="E84" i="23"/>
  <c r="D86" i="23"/>
  <c r="H45" i="30"/>
  <c r="I44" i="30"/>
  <c r="J44" i="30" s="1"/>
  <c r="K44" i="30" s="1"/>
  <c r="E39" i="32"/>
  <c r="D40" i="32"/>
  <c r="D39" i="28"/>
  <c r="E38" i="28"/>
  <c r="J62" i="23"/>
  <c r="K62" i="23" s="1"/>
  <c r="L62" i="23" s="1"/>
  <c r="M62" i="23" s="1"/>
  <c r="P62" i="23" s="1"/>
  <c r="I64" i="23"/>
  <c r="D51" i="27" l="1"/>
  <c r="E50" i="27"/>
  <c r="J47" i="28"/>
  <c r="H48" i="28"/>
  <c r="I47" i="28"/>
  <c r="E39" i="28"/>
  <c r="D40" i="28"/>
  <c r="I52" i="27"/>
  <c r="K52" i="27"/>
  <c r="H53" i="27"/>
  <c r="J52" i="27"/>
  <c r="D88" i="23"/>
  <c r="D90" i="23" s="1"/>
  <c r="E86" i="23"/>
  <c r="E88" i="23" s="1"/>
  <c r="I45" i="30"/>
  <c r="J45" i="30" s="1"/>
  <c r="K45" i="30" s="1"/>
  <c r="H46" i="30"/>
  <c r="E40" i="32"/>
  <c r="D41" i="32"/>
  <c r="I66" i="23"/>
  <c r="J64" i="23"/>
  <c r="K64" i="23" s="1"/>
  <c r="L64" i="23" s="1"/>
  <c r="M64" i="23" s="1"/>
  <c r="P64" i="23" s="1"/>
  <c r="E51" i="27" l="1"/>
  <c r="D52" i="27"/>
  <c r="E90" i="23"/>
  <c r="D92" i="23"/>
  <c r="I48" i="28"/>
  <c r="J48" i="28"/>
  <c r="H49" i="28"/>
  <c r="D41" i="28"/>
  <c r="E40" i="28"/>
  <c r="H54" i="27"/>
  <c r="I46" i="30"/>
  <c r="J46" i="30" s="1"/>
  <c r="K46" i="30" s="1"/>
  <c r="H47" i="30"/>
  <c r="D42" i="32"/>
  <c r="E41" i="32"/>
  <c r="I68" i="23"/>
  <c r="J66" i="23"/>
  <c r="K66" i="23" s="1"/>
  <c r="L66" i="23" s="1"/>
  <c r="M66" i="23" s="1"/>
  <c r="P66" i="23" s="1"/>
  <c r="D53" i="27" l="1"/>
  <c r="E52" i="27"/>
  <c r="D94" i="23"/>
  <c r="E92" i="23"/>
  <c r="H50" i="28"/>
  <c r="E41" i="28"/>
  <c r="D42" i="28"/>
  <c r="K54" i="27"/>
  <c r="H55" i="27"/>
  <c r="I54" i="27"/>
  <c r="J54" i="27"/>
  <c r="H48" i="30"/>
  <c r="I47" i="30"/>
  <c r="J47" i="30" s="1"/>
  <c r="K47" i="30" s="1"/>
  <c r="E42" i="32"/>
  <c r="D43" i="32"/>
  <c r="I70" i="23"/>
  <c r="J68" i="23"/>
  <c r="K68" i="23" s="1"/>
  <c r="L68" i="23" s="1"/>
  <c r="M68" i="23" s="1"/>
  <c r="P68" i="23" s="1"/>
  <c r="D54" i="27" l="1"/>
  <c r="E53" i="27"/>
  <c r="D96" i="23"/>
  <c r="D98" i="23" s="1"/>
  <c r="E94" i="23"/>
  <c r="E96" i="23" s="1"/>
  <c r="J50" i="28"/>
  <c r="I50" i="28"/>
  <c r="H51" i="28"/>
  <c r="D43" i="28"/>
  <c r="E42" i="28"/>
  <c r="K55" i="27"/>
  <c r="J55" i="27"/>
  <c r="I55" i="27"/>
  <c r="I48" i="30"/>
  <c r="J48" i="30" s="1"/>
  <c r="K48" i="30" s="1"/>
  <c r="H49" i="30"/>
  <c r="D44" i="32"/>
  <c r="E43" i="32"/>
  <c r="J70" i="23"/>
  <c r="K70" i="23" s="1"/>
  <c r="L70" i="23" s="1"/>
  <c r="M70" i="23" s="1"/>
  <c r="P70" i="23" s="1"/>
  <c r="I72" i="23"/>
  <c r="D55" i="27" l="1"/>
  <c r="E55" i="27" s="1"/>
  <c r="E54" i="27"/>
  <c r="E98" i="23"/>
  <c r="E100" i="23" s="1"/>
  <c r="D100" i="23"/>
  <c r="D102" i="23" s="1"/>
  <c r="E43" i="28"/>
  <c r="D44" i="28"/>
  <c r="J51" i="28"/>
  <c r="H52" i="28"/>
  <c r="I51" i="28"/>
  <c r="H50" i="30"/>
  <c r="I49" i="30"/>
  <c r="J49" i="30" s="1"/>
  <c r="K49" i="30" s="1"/>
  <c r="E44" i="32"/>
  <c r="D45" i="32"/>
  <c r="J72" i="23"/>
  <c r="K72" i="23" s="1"/>
  <c r="L72" i="23" s="1"/>
  <c r="M72" i="23" s="1"/>
  <c r="P72" i="23" s="1"/>
  <c r="I74" i="23"/>
  <c r="E102" i="23" l="1"/>
  <c r="E104" i="23" s="1"/>
  <c r="D104" i="23"/>
  <c r="D106" i="23" s="1"/>
  <c r="E106" i="23" s="1"/>
  <c r="J52" i="28"/>
  <c r="H53" i="28"/>
  <c r="I52" i="28"/>
  <c r="D45" i="28"/>
  <c r="E44" i="28"/>
  <c r="I50" i="30"/>
  <c r="J50" i="30" s="1"/>
  <c r="K50" i="30" s="1"/>
  <c r="H51" i="30"/>
  <c r="E45" i="32"/>
  <c r="D46" i="32"/>
  <c r="I76" i="23"/>
  <c r="I78" i="23" s="1"/>
  <c r="J74" i="23"/>
  <c r="K74" i="23" s="1"/>
  <c r="L74" i="23" s="1"/>
  <c r="M74" i="23" s="1"/>
  <c r="P74" i="23" s="1"/>
  <c r="I51" i="30" l="1"/>
  <c r="J51" i="30" s="1"/>
  <c r="K51" i="30" s="1"/>
  <c r="H52" i="30"/>
  <c r="E45" i="28"/>
  <c r="D46" i="28"/>
  <c r="J53" i="28"/>
  <c r="H54" i="28"/>
  <c r="I53" i="28"/>
  <c r="D47" i="32"/>
  <c r="E46" i="32"/>
  <c r="J78" i="23"/>
  <c r="K78" i="23" s="1"/>
  <c r="L78" i="23" s="1"/>
  <c r="M78" i="23" s="1"/>
  <c r="P78" i="23" s="1"/>
  <c r="I80" i="23"/>
  <c r="I52" i="30" l="1"/>
  <c r="J52" i="30" s="1"/>
  <c r="K52" i="30" s="1"/>
  <c r="H53" i="30"/>
  <c r="J54" i="28"/>
  <c r="I54" i="28"/>
  <c r="H55" i="28"/>
  <c r="D47" i="28"/>
  <c r="E46" i="28"/>
  <c r="E47" i="32"/>
  <c r="D48" i="32"/>
  <c r="J80" i="23"/>
  <c r="K80" i="23" s="1"/>
  <c r="L80" i="23" s="1"/>
  <c r="M80" i="23" s="1"/>
  <c r="P80" i="23" s="1"/>
  <c r="I82" i="23"/>
  <c r="I53" i="30" l="1"/>
  <c r="J53" i="30" s="1"/>
  <c r="K53" i="30" s="1"/>
  <c r="H54" i="30"/>
  <c r="J55" i="28"/>
  <c r="I55" i="28"/>
  <c r="D48" i="28"/>
  <c r="E47" i="28"/>
  <c r="J82" i="23"/>
  <c r="K82" i="23" s="1"/>
  <c r="L82" i="23" s="1"/>
  <c r="M82" i="23" s="1"/>
  <c r="P82" i="23" s="1"/>
  <c r="I84" i="23"/>
  <c r="E48" i="32"/>
  <c r="D49" i="32"/>
  <c r="E49" i="32" s="1"/>
  <c r="H55" i="30" l="1"/>
  <c r="D49" i="28"/>
  <c r="E48" i="28"/>
  <c r="I86" i="23"/>
  <c r="J84" i="23"/>
  <c r="K84" i="23" s="1"/>
  <c r="L84" i="23" s="1"/>
  <c r="M84" i="23" s="1"/>
  <c r="P84" i="23" s="1"/>
  <c r="I55" i="30" l="1"/>
  <c r="J55" i="30" s="1"/>
  <c r="K55" i="30" s="1"/>
  <c r="H56" i="30"/>
  <c r="E49" i="28"/>
  <c r="D50" i="28"/>
  <c r="I88" i="23"/>
  <c r="I90" i="23" s="1"/>
  <c r="J86" i="23"/>
  <c r="K86" i="23" s="1"/>
  <c r="L86" i="23" s="1"/>
  <c r="M86" i="23" s="1"/>
  <c r="P86" i="23" s="1"/>
  <c r="H57" i="30" l="1"/>
  <c r="J90" i="23"/>
  <c r="K90" i="23" s="1"/>
  <c r="L90" i="23" s="1"/>
  <c r="M90" i="23" s="1"/>
  <c r="P90" i="23" s="1"/>
  <c r="I92" i="23"/>
  <c r="D51" i="28"/>
  <c r="E50" i="28"/>
  <c r="I57" i="30" l="1"/>
  <c r="J57" i="30" s="1"/>
  <c r="K57" i="30" s="1"/>
  <c r="H58" i="30"/>
  <c r="I58" i="30" s="1"/>
  <c r="J58" i="30" s="1"/>
  <c r="K58" i="30" s="1"/>
  <c r="J92" i="23"/>
  <c r="K92" i="23" s="1"/>
  <c r="L92" i="23" s="1"/>
  <c r="M92" i="23" s="1"/>
  <c r="P92" i="23" s="1"/>
  <c r="I94" i="23"/>
  <c r="D52" i="28"/>
  <c r="E51" i="28"/>
  <c r="I96" i="23" l="1"/>
  <c r="J94" i="23"/>
  <c r="K94" i="23" s="1"/>
  <c r="L94" i="23" s="1"/>
  <c r="M94" i="23" s="1"/>
  <c r="P94" i="23" s="1"/>
  <c r="E52" i="28"/>
  <c r="D53" i="28"/>
  <c r="I98" i="23" l="1"/>
  <c r="J96" i="23"/>
  <c r="K96" i="23" s="1"/>
  <c r="L96" i="23" s="1"/>
  <c r="M96" i="23" s="1"/>
  <c r="P96" i="23" s="1"/>
  <c r="D54" i="28"/>
  <c r="E53" i="28"/>
  <c r="J98" i="23" l="1"/>
  <c r="K98" i="23" s="1"/>
  <c r="L98" i="23" s="1"/>
  <c r="M98" i="23" s="1"/>
  <c r="P98" i="23" s="1"/>
  <c r="I100" i="23"/>
  <c r="E54" i="28"/>
  <c r="D55" i="28"/>
  <c r="E55" i="28" s="1"/>
  <c r="I102" i="23" l="1"/>
  <c r="J100" i="23"/>
  <c r="K100" i="23" s="1"/>
  <c r="L100" i="23" s="1"/>
  <c r="M100" i="23" s="1"/>
  <c r="P100" i="23" s="1"/>
  <c r="J102" i="23" l="1"/>
  <c r="K102" i="23" s="1"/>
  <c r="L102" i="23" s="1"/>
  <c r="M102" i="23" s="1"/>
  <c r="P102" i="23" s="1"/>
  <c r="I104" i="23"/>
  <c r="I106" i="23" l="1"/>
  <c r="J106" i="23" s="1"/>
  <c r="K106" i="23" s="1"/>
  <c r="L106" i="23" s="1"/>
  <c r="M106" i="23" s="1"/>
  <c r="P106" i="23" s="1"/>
  <c r="J104" i="23"/>
  <c r="K104" i="23" s="1"/>
  <c r="L104" i="23" s="1"/>
  <c r="M104" i="23" s="1"/>
  <c r="P104" i="23" s="1"/>
</calcChain>
</file>

<file path=xl/sharedStrings.xml><?xml version="1.0" encoding="utf-8"?>
<sst xmlns="http://schemas.openxmlformats.org/spreadsheetml/2006/main" count="2817" uniqueCount="457">
  <si>
    <t>VOY</t>
  </si>
  <si>
    <t>ETD</t>
  </si>
  <si>
    <t>CONTACT US</t>
  </si>
  <si>
    <t>HPH</t>
  </si>
  <si>
    <t>Schedule is subject to changes with/without prior notice.</t>
  </si>
  <si>
    <t>TBA</t>
  </si>
  <si>
    <t>CAIMEP</t>
  </si>
  <si>
    <t>CMP</t>
  </si>
  <si>
    <t>Ocean Network Express (Vietnam) Co., Ltd - Hanoi Branch</t>
  </si>
  <si>
    <t>Tel #: 84 24 44582600/ Fax # : 84 24 32181928/ 84 24 32181918</t>
  </si>
  <si>
    <t>Website: www.one-line.com</t>
  </si>
  <si>
    <t>VN.HAN.CSVC@one-line.com</t>
  </si>
  <si>
    <t>Room 720, 7th Floor, TD Business Center</t>
  </si>
  <si>
    <t>20A Le Hong Phong Str, Ngo Quyen Dist, Hai Phong City</t>
  </si>
  <si>
    <t>Ocean Network Express (Vietnam) Co., Ltd -Haiphong Branch Office</t>
  </si>
  <si>
    <t>Tel #:  84 22 53266430 Fax # : 84 22 53556776</t>
  </si>
  <si>
    <t>Schedule Hai Phong export to</t>
  </si>
  <si>
    <t>23 Phan Chu Trinh Str, Hoan Kiem Dist, Hanoi</t>
  </si>
  <si>
    <t>6Fl, Sun Red River Building</t>
  </si>
  <si>
    <t xml:space="preserve">    FE5: HAIPHONG - EUROPE</t>
  </si>
  <si>
    <t>007W</t>
  </si>
  <si>
    <t>006W</t>
  </si>
  <si>
    <t>Europe</t>
  </si>
  <si>
    <t>SIN</t>
  </si>
  <si>
    <t>ROTTERDAM</t>
  </si>
  <si>
    <t>SOUTHAMPTON</t>
  </si>
  <si>
    <t>HAMBURG</t>
  </si>
  <si>
    <t>LE HAVRE</t>
  </si>
  <si>
    <t>CY CUT 
OFF</t>
  </si>
  <si>
    <t>CONNECTING VESSELS</t>
  </si>
  <si>
    <t>NORDEMILIA</t>
  </si>
  <si>
    <t>ANTWERP</t>
  </si>
  <si>
    <t>DAMIETTA</t>
  </si>
  <si>
    <t>BARCELONA</t>
  </si>
  <si>
    <t>VALENCIA</t>
  </si>
  <si>
    <t>TANGIER</t>
  </si>
  <si>
    <t>MD1</t>
  </si>
  <si>
    <t>MD2</t>
  </si>
  <si>
    <t>PIRAEUS</t>
  </si>
  <si>
    <t>GENOVA</t>
  </si>
  <si>
    <t>LA SPEZIA</t>
  </si>
  <si>
    <t>SERVICES</t>
  </si>
  <si>
    <t>Vessel name</t>
  </si>
  <si>
    <t>ETA</t>
  </si>
  <si>
    <t>Haiphong</t>
  </si>
  <si>
    <t>SIMA PRESTIGE</t>
  </si>
  <si>
    <t>0127N</t>
  </si>
  <si>
    <t>CY CUT OFF</t>
  </si>
  <si>
    <t>JEDDAH</t>
  </si>
  <si>
    <t>ASHDOD</t>
  </si>
  <si>
    <t>ISTANBUL</t>
  </si>
  <si>
    <t>IZMIT</t>
  </si>
  <si>
    <t>ALIAGA</t>
  </si>
  <si>
    <t>MERSIN</t>
  </si>
  <si>
    <t>YM WREATH</t>
  </si>
  <si>
    <t>YM WIDTH</t>
  </si>
  <si>
    <t xml:space="preserve">    MD3: HAIPHONG - WMED</t>
  </si>
  <si>
    <t>(Service to Europe - FE5 via CMP)</t>
  </si>
  <si>
    <t>(Service to Wmed - MD1&amp;MD2 via SIN)</t>
  </si>
  <si>
    <t>(Service Europe -FE3 via YTN)</t>
  </si>
  <si>
    <t>(Service to Wmed - MD3 via SHK)</t>
  </si>
  <si>
    <t xml:space="preserve">    WA1: HAIPHONG - WEST AFRICA</t>
  </si>
  <si>
    <t>APAPA</t>
  </si>
  <si>
    <t>TINCAN</t>
  </si>
  <si>
    <t>TEMA</t>
  </si>
  <si>
    <t xml:space="preserve">    SAS: HAIPHONG - DURBAN/CAPETOWN</t>
  </si>
  <si>
    <t>DURBAN</t>
  </si>
  <si>
    <t>CAPE TOWN</t>
  </si>
  <si>
    <t>ETA
SIN</t>
  </si>
  <si>
    <t>Vessel Name</t>
  </si>
  <si>
    <t>-</t>
  </si>
  <si>
    <t>(Service to WEST AFRICA - WA1)</t>
  </si>
  <si>
    <t>(Service to WEST AFRICA - SAS)</t>
  </si>
  <si>
    <t>MD1 &amp; MD2: HAIPHONG - WMED</t>
  </si>
  <si>
    <t xml:space="preserve">    FE2: HAIPHONG - EUROPE</t>
  </si>
  <si>
    <t xml:space="preserve">    FE1: HAIPHONG - EUROPE</t>
  </si>
  <si>
    <t>( Service to Europe - FE1 Via SIN )</t>
  </si>
  <si>
    <t>( Service to Europe - FE2 Via SIN )</t>
  </si>
  <si>
    <t>16.00 FRI</t>
  </si>
  <si>
    <t>SI CUT OFF</t>
  </si>
  <si>
    <t>16.00 THUR</t>
  </si>
  <si>
    <t>BIEN DONG: 12.00 FRI</t>
  </si>
  <si>
    <t>SI CUT OFF TIME: 12.00 FRI</t>
  </si>
  <si>
    <t>CY CUT OFF TIME: 12.00 FRI</t>
  </si>
  <si>
    <t>HAI AN : 12.00 THU for THU feeder / 12.00 FRI for SUN feeder</t>
  </si>
  <si>
    <t>FOS SUMMER</t>
  </si>
  <si>
    <t>09.00 WED</t>
  </si>
  <si>
    <t>Customer Service Team (booking &amp; related issue)</t>
  </si>
  <si>
    <t>Shipping Instruction:</t>
  </si>
  <si>
    <t>vn.han.ofs.si@one-line.com</t>
  </si>
  <si>
    <t>B/L Amendment &amp; related issue</t>
  </si>
  <si>
    <t>vn.han.doc@one-line.com</t>
  </si>
  <si>
    <t>Mr.Trung. Email: trung.daongoc@one-line.com</t>
  </si>
  <si>
    <t xml:space="preserve">                Mobile: 090 322 9114</t>
  </si>
  <si>
    <t>Ms.Huyen. Email: huyen.vuthi@one-line.com</t>
  </si>
  <si>
    <t xml:space="preserve">                Mobile: 093 636 0424</t>
  </si>
  <si>
    <t>Mr.Tuan.  Email: tuan.nguyenanh@one-line.com</t>
  </si>
  <si>
    <t xml:space="preserve">                Mobile: 093 223 5366</t>
  </si>
  <si>
    <t xml:space="preserve">                Mobile: 091 532 5690</t>
  </si>
  <si>
    <t>Europe Sales team</t>
  </si>
  <si>
    <t>NYK VEGA</t>
  </si>
  <si>
    <t>008W</t>
  </si>
  <si>
    <t>VN.HPH.CSVC@one-line.com</t>
  </si>
  <si>
    <t>vn.hph.ofs.si@one-line.com</t>
  </si>
  <si>
    <t>vn.hph.doc@one-line.com</t>
  </si>
  <si>
    <t xml:space="preserve"> </t>
  </si>
  <si>
    <t>BL AMENDMENT: 17.00 MON</t>
  </si>
  <si>
    <t>BL AMENDMENT: 17.00 TUE</t>
  </si>
  <si>
    <t>ASTORIA BRIDGE</t>
  </si>
  <si>
    <t>OMIT</t>
  </si>
  <si>
    <t>MAX KING</t>
  </si>
  <si>
    <t>018W</t>
  </si>
  <si>
    <t>012W</t>
  </si>
  <si>
    <t>BIENDONG NAVIGATOR</t>
  </si>
  <si>
    <t>009W</t>
  </si>
  <si>
    <t>019W</t>
  </si>
  <si>
    <t>ITAL MASSIMA</t>
  </si>
  <si>
    <t>001W</t>
  </si>
  <si>
    <t>010W</t>
  </si>
  <si>
    <t>020W</t>
  </si>
  <si>
    <t>YM WINNER</t>
  </si>
  <si>
    <t>XIN PU DONG</t>
  </si>
  <si>
    <t>HAMBURG EXPRESS</t>
  </si>
  <si>
    <t>029W</t>
  </si>
  <si>
    <t>013W</t>
  </si>
  <si>
    <t>MANHATTAN BRIDGE</t>
  </si>
  <si>
    <t>YM WINDOW</t>
  </si>
  <si>
    <t>SEASPAN GANGES</t>
  </si>
  <si>
    <t>058W</t>
  </si>
  <si>
    <t>NYK OWL</t>
  </si>
  <si>
    <t>YM WISH</t>
  </si>
  <si>
    <t>EVER DEVOTE</t>
  </si>
  <si>
    <t>014W</t>
  </si>
  <si>
    <t>NYK VESTA</t>
  </si>
  <si>
    <t>AL MURAYKH</t>
  </si>
  <si>
    <t>ASKLIPIOS</t>
  </si>
  <si>
    <t>SEASPAN ZAMBEZI</t>
  </si>
  <si>
    <t>YM WARMTH</t>
  </si>
  <si>
    <t>MUNCHEN BRIDGE</t>
  </si>
  <si>
    <t>NYK HAWK</t>
  </si>
  <si>
    <t>COSCO KOBE</t>
  </si>
  <si>
    <t>154S</t>
  </si>
  <si>
    <t>NORTHERN POWER</t>
  </si>
  <si>
    <t>155S</t>
  </si>
  <si>
    <t>VINALINES DIAMOND</t>
  </si>
  <si>
    <t>908S</t>
  </si>
  <si>
    <t>SHANGHAI EXPRESS</t>
  </si>
  <si>
    <t>BASLE EXPRESS</t>
  </si>
  <si>
    <t>018S</t>
  </si>
  <si>
    <t>049S</t>
  </si>
  <si>
    <t>019S</t>
  </si>
  <si>
    <t>HANOI BRIDGE</t>
  </si>
  <si>
    <t>030W</t>
  </si>
  <si>
    <t>060W</t>
  </si>
  <si>
    <t>021W</t>
  </si>
  <si>
    <t>SEASPAN AMAZON</t>
  </si>
  <si>
    <t>004W</t>
  </si>
  <si>
    <t>MILLAU BRIDGE</t>
  </si>
  <si>
    <t>910W</t>
  </si>
  <si>
    <t>ALEXANDRIA BRIDGE</t>
  </si>
  <si>
    <t>002W</t>
  </si>
  <si>
    <t>011W</t>
  </si>
  <si>
    <t>003W</t>
  </si>
  <si>
    <t>051S</t>
  </si>
  <si>
    <t>021S</t>
  </si>
  <si>
    <t>052S</t>
  </si>
  <si>
    <t>022S</t>
  </si>
  <si>
    <t>064W</t>
  </si>
  <si>
    <t>ONE HAMMERSMITH</t>
  </si>
  <si>
    <t>031W</t>
  </si>
  <si>
    <t>053S</t>
  </si>
  <si>
    <t>MOL TRADITION</t>
  </si>
  <si>
    <t>AL NEFUD</t>
  </si>
  <si>
    <t>BARZAN</t>
  </si>
  <si>
    <t>MOL TRIUMPH</t>
  </si>
  <si>
    <t>SEASPAN HUDSON</t>
  </si>
  <si>
    <t>056W</t>
  </si>
  <si>
    <t>YM WONDROUS</t>
  </si>
  <si>
    <t>033W</t>
  </si>
  <si>
    <t>TO BE NOMINATED</t>
  </si>
  <si>
    <t>911W</t>
  </si>
  <si>
    <t>RHL CONSCIENTIA</t>
  </si>
  <si>
    <t>912W</t>
  </si>
  <si>
    <t>072W</t>
  </si>
  <si>
    <t>138W</t>
  </si>
  <si>
    <t>093W</t>
  </si>
  <si>
    <t>129W</t>
  </si>
  <si>
    <t>HAIAN TIME</t>
  </si>
  <si>
    <t>152S</t>
  </si>
  <si>
    <t>153S</t>
  </si>
  <si>
    <t>156S</t>
  </si>
  <si>
    <t>157S</t>
  </si>
  <si>
    <t>909S</t>
  </si>
  <si>
    <t>910S</t>
  </si>
  <si>
    <t>ONE AQUILA</t>
  </si>
  <si>
    <t>023S</t>
  </si>
  <si>
    <t>054S</t>
  </si>
  <si>
    <t>024S</t>
  </si>
  <si>
    <t>TIHAMA</t>
  </si>
  <si>
    <t>022W</t>
  </si>
  <si>
    <t>AIN SNAN</t>
  </si>
  <si>
    <t>ROME EXPRESS</t>
  </si>
  <si>
    <t>YM WELLSPRING</t>
  </si>
  <si>
    <t>MACKINAC BRIDGE</t>
  </si>
  <si>
    <t>AL RIFFA</t>
  </si>
  <si>
    <t>LEVERKUSEN EXPRESS</t>
  </si>
  <si>
    <t>YM WELCOME</t>
  </si>
  <si>
    <t>NEW YORK EXPRESS</t>
  </si>
  <si>
    <t>034W</t>
  </si>
  <si>
    <t>017W</t>
  </si>
  <si>
    <t>MOL TRIBUTE</t>
  </si>
  <si>
    <t>AL ZUBARA</t>
  </si>
  <si>
    <t>BIENDONG TRADER</t>
  </si>
  <si>
    <t>902S</t>
  </si>
  <si>
    <t>158S</t>
  </si>
  <si>
    <t>159S</t>
  </si>
  <si>
    <t>911S</t>
  </si>
  <si>
    <t>055S</t>
  </si>
  <si>
    <t>025S</t>
  </si>
  <si>
    <t>AL DAHNA</t>
  </si>
  <si>
    <t>MOL TREASURE</t>
  </si>
  <si>
    <t>ESSEN EXPRESS</t>
  </si>
  <si>
    <t>JEBEL ALI</t>
  </si>
  <si>
    <t>AL QIBLA</t>
  </si>
  <si>
    <t>00W</t>
  </si>
  <si>
    <t>MANCHESTER BRIDGE</t>
  </si>
  <si>
    <t>027W</t>
  </si>
  <si>
    <t>SEASPAN DUBAI</t>
  </si>
  <si>
    <t>915W</t>
  </si>
  <si>
    <t>SEASPAN SANTOS</t>
  </si>
  <si>
    <t>041W</t>
  </si>
  <si>
    <t>ZIM SAO PAOLO</t>
  </si>
  <si>
    <t>EVER DYNAMIC</t>
  </si>
  <si>
    <t>228W</t>
  </si>
  <si>
    <t>122W</t>
  </si>
  <si>
    <t>073W</t>
  </si>
  <si>
    <t>05/28</t>
  </si>
  <si>
    <t>05/30</t>
  </si>
  <si>
    <t>06/02</t>
  </si>
  <si>
    <t>06/05</t>
  </si>
  <si>
    <t>06/04</t>
  </si>
  <si>
    <t>06/06</t>
  </si>
  <si>
    <t>06/09</t>
  </si>
  <si>
    <t>06/12</t>
  </si>
  <si>
    <t>06/13</t>
  </si>
  <si>
    <t>06/16</t>
  </si>
  <si>
    <t>06/19</t>
  </si>
  <si>
    <t>06/22</t>
  </si>
  <si>
    <t>06/24</t>
  </si>
  <si>
    <t>06/26</t>
  </si>
  <si>
    <t>06/30</t>
  </si>
  <si>
    <t>ONE COLUMBA</t>
  </si>
  <si>
    <t>NYK SWAN</t>
  </si>
  <si>
    <t>YM WISDOM</t>
  </si>
  <si>
    <t>05/23</t>
  </si>
  <si>
    <t>05/27</t>
  </si>
  <si>
    <t>05/31</t>
  </si>
  <si>
    <t>06/03</t>
  </si>
  <si>
    <t>06/07</t>
  </si>
  <si>
    <t>06/10</t>
  </si>
  <si>
    <t>06/14</t>
  </si>
  <si>
    <t>06/17</t>
  </si>
  <si>
    <t>06/21</t>
  </si>
  <si>
    <t>06/20</t>
  </si>
  <si>
    <t>06/28</t>
  </si>
  <si>
    <t>06/27</t>
  </si>
  <si>
    <t>07/01</t>
  </si>
  <si>
    <t>07/05</t>
  </si>
  <si>
    <t>07/04</t>
  </si>
  <si>
    <t>07/08</t>
  </si>
  <si>
    <t>07/12</t>
  </si>
  <si>
    <t>07/11</t>
  </si>
  <si>
    <t>07/18</t>
  </si>
  <si>
    <t>07/22</t>
  </si>
  <si>
    <t>07/26</t>
  </si>
  <si>
    <t>07/25</t>
  </si>
  <si>
    <t>07/29</t>
  </si>
  <si>
    <t>08/02</t>
  </si>
  <si>
    <t>MOL TRUTH</t>
  </si>
  <si>
    <t>MOL TRUST</t>
  </si>
  <si>
    <t>LUDWIGSHAFEN EXPRESS</t>
  </si>
  <si>
    <t>SOUTHAMPTON EXPRESS</t>
  </si>
  <si>
    <t>24W</t>
  </si>
  <si>
    <t>01W</t>
  </si>
  <si>
    <t>YM WARRANTY</t>
  </si>
  <si>
    <t>ALULA</t>
  </si>
  <si>
    <t>YM WELLBEING</t>
  </si>
  <si>
    <t>HUMBER BRIDGE</t>
  </si>
  <si>
    <t>HENRY HUDSON BRIDGE</t>
  </si>
  <si>
    <t>NYK VENUS</t>
  </si>
  <si>
    <t>062W</t>
  </si>
  <si>
    <t>061W</t>
  </si>
  <si>
    <t>HAMBURG BRIDGE</t>
  </si>
  <si>
    <t>JADRANA</t>
  </si>
  <si>
    <t>ZIM RIO GRANDE</t>
  </si>
  <si>
    <t>06/08</t>
  </si>
  <si>
    <t>06/15</t>
  </si>
  <si>
    <t>06/29</t>
  </si>
  <si>
    <t>07/03</t>
  </si>
  <si>
    <t>07/06</t>
  </si>
  <si>
    <t>07/10</t>
  </si>
  <si>
    <t>07/17</t>
  </si>
  <si>
    <t>07/31</t>
  </si>
  <si>
    <t>08/14</t>
  </si>
  <si>
    <t>RHL CONSTANTIA</t>
  </si>
  <si>
    <t>916W</t>
  </si>
  <si>
    <t>0422W</t>
  </si>
  <si>
    <t>139W</t>
  </si>
  <si>
    <t>NAVIOS MIAMI</t>
  </si>
  <si>
    <t>06/23</t>
  </si>
  <si>
    <t>07/07</t>
  </si>
  <si>
    <t>07/14</t>
  </si>
  <si>
    <t>07/28</t>
  </si>
  <si>
    <t>77W</t>
  </si>
  <si>
    <t>07/02</t>
  </si>
  <si>
    <t>06/25</t>
  </si>
  <si>
    <t>07/09</t>
  </si>
  <si>
    <t>ONE GRUS</t>
  </si>
  <si>
    <t>06/11</t>
  </si>
  <si>
    <t>06/18</t>
  </si>
  <si>
    <t>HONG KONG EXPRESS</t>
  </si>
  <si>
    <t>005W</t>
  </si>
  <si>
    <t>07/16</t>
  </si>
  <si>
    <t>07/21</t>
  </si>
  <si>
    <t>07/24</t>
  </si>
  <si>
    <t>07/23</t>
  </si>
  <si>
    <t>14W</t>
  </si>
  <si>
    <t>22W</t>
  </si>
  <si>
    <t>21W</t>
  </si>
  <si>
    <t>13W</t>
  </si>
  <si>
    <t>ONE BLUE JAY</t>
  </si>
  <si>
    <t>08W</t>
  </si>
  <si>
    <t>16W</t>
  </si>
  <si>
    <t>02W</t>
  </si>
  <si>
    <t>12W</t>
  </si>
  <si>
    <t>34W</t>
  </si>
  <si>
    <t>25W</t>
  </si>
  <si>
    <t>23W</t>
  </si>
  <si>
    <t>35W</t>
  </si>
  <si>
    <t>08/06</t>
  </si>
  <si>
    <t>08/08</t>
  </si>
  <si>
    <t>08/11</t>
  </si>
  <si>
    <t>08/13</t>
  </si>
  <si>
    <t>08/15</t>
  </si>
  <si>
    <t>08/18</t>
  </si>
  <si>
    <t>08/21</t>
  </si>
  <si>
    <t>MADRID EXPRESS</t>
  </si>
  <si>
    <t>032W</t>
  </si>
  <si>
    <t>HARBOUR BRIDGE</t>
  </si>
  <si>
    <t>0076W</t>
  </si>
  <si>
    <t>NYK OCEANUS</t>
  </si>
  <si>
    <t>059W</t>
  </si>
  <si>
    <t>NYK VIRGO</t>
  </si>
  <si>
    <t>0063W</t>
  </si>
  <si>
    <t>065W</t>
  </si>
  <si>
    <t>ONE OLYMPUS</t>
  </si>
  <si>
    <t>0065W</t>
  </si>
  <si>
    <t>ONE HANNOVER</t>
  </si>
  <si>
    <t>078W</t>
  </si>
  <si>
    <t>NYK ORPHEUS</t>
  </si>
  <si>
    <t>055W</t>
  </si>
  <si>
    <t>30W</t>
  </si>
  <si>
    <t>20W</t>
  </si>
  <si>
    <t>03W</t>
  </si>
  <si>
    <t>05W</t>
  </si>
  <si>
    <t>09W</t>
  </si>
  <si>
    <t>18W</t>
  </si>
  <si>
    <t>28W</t>
  </si>
  <si>
    <t>32W</t>
  </si>
  <si>
    <t>ROSA</t>
  </si>
  <si>
    <t>1810W</t>
  </si>
  <si>
    <t>0057W</t>
  </si>
  <si>
    <t>JPO VULPECULA</t>
  </si>
  <si>
    <t>JPO ATAIR</t>
  </si>
  <si>
    <t>933W</t>
  </si>
  <si>
    <t>0934W</t>
  </si>
  <si>
    <t>140W</t>
  </si>
  <si>
    <t>SEASPAN EMINENCE</t>
  </si>
  <si>
    <t>1906W</t>
  </si>
  <si>
    <t>KOTA LEGIT</t>
  </si>
  <si>
    <t>095W</t>
  </si>
  <si>
    <t>10W</t>
  </si>
  <si>
    <t>11W</t>
  </si>
  <si>
    <t>17W</t>
  </si>
  <si>
    <t>31W</t>
  </si>
  <si>
    <t>19W</t>
  </si>
  <si>
    <t>935W</t>
  </si>
  <si>
    <t>936W</t>
  </si>
  <si>
    <t>0130W</t>
  </si>
  <si>
    <t>939W</t>
  </si>
  <si>
    <t>043W</t>
  </si>
  <si>
    <t>58W</t>
  </si>
  <si>
    <t>SONGA TOSCANA</t>
  </si>
  <si>
    <t>NYK DELPHINUS</t>
  </si>
  <si>
    <t>96W</t>
  </si>
  <si>
    <t>123W</t>
  </si>
  <si>
    <t>1907W</t>
  </si>
  <si>
    <t>NYK EAGLE</t>
  </si>
  <si>
    <t>NYK WREN</t>
  </si>
  <si>
    <t>33W</t>
  </si>
  <si>
    <t>PARIS EXPRESS</t>
  </si>
  <si>
    <t>15W</t>
  </si>
  <si>
    <t>26W</t>
  </si>
  <si>
    <t>ONE IBIS</t>
  </si>
  <si>
    <t>04W</t>
  </si>
  <si>
    <t>06W</t>
  </si>
  <si>
    <t>29W</t>
  </si>
  <si>
    <t>36W</t>
  </si>
  <si>
    <t>934W</t>
  </si>
  <si>
    <t>78W</t>
  </si>
  <si>
    <t>142W</t>
  </si>
  <si>
    <t>068W</t>
  </si>
  <si>
    <t>0062W</t>
  </si>
  <si>
    <t>063W</t>
  </si>
  <si>
    <t>081W</t>
  </si>
  <si>
    <t>0064W</t>
  </si>
  <si>
    <t>066W</t>
  </si>
  <si>
    <t>MADRID BRIDGE</t>
  </si>
  <si>
    <t>MILANO BRIDGE</t>
  </si>
  <si>
    <t>ONE EAGLE</t>
  </si>
  <si>
    <t>UNAYZAH</t>
  </si>
  <si>
    <t>ULSAN EXPRESS</t>
  </si>
  <si>
    <t>948W</t>
  </si>
  <si>
    <t>SEASPAN DALIAN</t>
  </si>
  <si>
    <t>0305W</t>
  </si>
  <si>
    <t>ZIM KINGSTON</t>
  </si>
  <si>
    <t>044W</t>
  </si>
  <si>
    <t>958W</t>
  </si>
  <si>
    <t>097W</t>
  </si>
  <si>
    <t>BARBARA</t>
  </si>
  <si>
    <t>813W</t>
  </si>
  <si>
    <t>0357W</t>
  </si>
  <si>
    <t>079W</t>
  </si>
  <si>
    <t>ALS FIDES</t>
  </si>
  <si>
    <t>143W</t>
  </si>
  <si>
    <t>98W</t>
  </si>
  <si>
    <t>1347W</t>
  </si>
  <si>
    <t>814W</t>
  </si>
  <si>
    <t>0079W</t>
  </si>
  <si>
    <t>NYK ORION</t>
  </si>
  <si>
    <t>ONE HAMBURG</t>
  </si>
  <si>
    <t>0069W</t>
  </si>
  <si>
    <t>YM WELLNESS</t>
  </si>
  <si>
    <t>024W</t>
  </si>
  <si>
    <t>ANTWERPEN EXPRESS</t>
  </si>
  <si>
    <t>07W</t>
  </si>
  <si>
    <t>TAYMA</t>
  </si>
  <si>
    <t>27W</t>
  </si>
  <si>
    <t>YM WIND</t>
  </si>
  <si>
    <t>090W</t>
  </si>
  <si>
    <t>080W</t>
  </si>
  <si>
    <t>0306W</t>
  </si>
  <si>
    <t>120W</t>
  </si>
  <si>
    <t>KOTA LAYAR</t>
  </si>
  <si>
    <t>0120W</t>
  </si>
  <si>
    <t>BEAR MOUNTAIN BRIDGE</t>
  </si>
  <si>
    <t>87W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</si>
</sst>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"/>
    <numFmt numFmtId="165" formatCode="dd\/mm"/>
    <numFmt numFmtId="166" formatCode="0000&quot;E&quot;"/>
    <numFmt numFmtId="167" formatCode="0000&quot;S&quot;"/>
  </numFmts>
  <fonts count="107" x14ac:knownFonts="1">
    <font>
      <sz val="10"/>
      <color rgb="FF00000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26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b/>
      <sz val="20"/>
      <color theme="1" tint="0.249977111117893"/>
      <name val="Times New Roman"/>
      <family val="1"/>
    </font>
    <font>
      <b/>
      <sz val="12"/>
      <color theme="1" tint="0.14999847407452621"/>
      <name val="Times New Roman"/>
      <family val="1"/>
    </font>
    <font>
      <b/>
      <sz val="10"/>
      <color theme="1" tint="0.14999847407452621"/>
      <name val="Arial"/>
      <family val="2"/>
    </font>
    <font>
      <b/>
      <u/>
      <sz val="12"/>
      <color theme="1" tint="0.14999847407452621"/>
      <name val="Times New Roman"/>
      <family val="1"/>
    </font>
    <font>
      <sz val="10"/>
      <name val="Helv"/>
      <family val="2"/>
    </font>
    <font>
      <sz val="10"/>
      <color theme="1" tint="0.14999847407452621"/>
      <name val="Arial"/>
      <family val="2"/>
    </font>
    <font>
      <sz val="12"/>
      <color theme="1" tint="0.14999847407452621"/>
      <name val="Times New Roman"/>
      <family val="1"/>
    </font>
    <font>
      <b/>
      <sz val="10"/>
      <color theme="1" tint="0.14999847407452621"/>
      <name val="Times New Roman"/>
      <family val="1"/>
    </font>
    <font>
      <b/>
      <sz val="10"/>
      <color rgb="FFCCD3D1"/>
      <name val="Arial"/>
      <family val="2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b/>
      <sz val="12"/>
      <color rgb="FFBD0F72"/>
      <name val="Arial"/>
      <family val="2"/>
    </font>
    <font>
      <u/>
      <sz val="10"/>
      <color theme="10"/>
      <name val="Arial"/>
      <family val="2"/>
    </font>
    <font>
      <b/>
      <sz val="16"/>
      <color theme="0"/>
      <name val="Times New Roman"/>
      <family val="1"/>
    </font>
    <font>
      <sz val="16"/>
      <name val="Arial"/>
      <family val="2"/>
    </font>
    <font>
      <b/>
      <sz val="16"/>
      <color theme="2" tint="-0.749992370372631"/>
      <name val="Arial"/>
      <family val="2"/>
    </font>
    <font>
      <b/>
      <sz val="16"/>
      <color theme="1" tint="0.34998626667073579"/>
      <name val="Arial"/>
      <family val="2"/>
    </font>
    <font>
      <sz val="16"/>
      <color theme="1"/>
      <name val="Arial"/>
      <family val="2"/>
    </font>
    <font>
      <b/>
      <sz val="16"/>
      <color rgb="FFBD0F72"/>
      <name val="Times New Roman"/>
      <family val="1"/>
    </font>
    <font>
      <b/>
      <sz val="16"/>
      <name val="Times New Roman"/>
      <family val="1"/>
    </font>
    <font>
      <b/>
      <sz val="16"/>
      <color theme="1" tint="0.14999847407452621"/>
      <name val="Times New Roman"/>
      <family val="1"/>
    </font>
    <font>
      <b/>
      <sz val="16"/>
      <color theme="1" tint="0.14999847407452621"/>
      <name val="Arial"/>
      <family val="2"/>
    </font>
    <font>
      <b/>
      <u/>
      <sz val="16"/>
      <color theme="1" tint="0.14999847407452621"/>
      <name val="Times New Roman"/>
      <family val="1"/>
    </font>
    <font>
      <sz val="16"/>
      <color theme="1" tint="0.14999847407452621"/>
      <name val="Arial"/>
      <family val="2"/>
    </font>
    <font>
      <sz val="16"/>
      <color theme="1" tint="0.1499984740745262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26"/>
      <color rgb="FF3F3F3F"/>
      <name val="Times New Roman"/>
      <family val="1"/>
    </font>
    <font>
      <sz val="12"/>
      <color rgb="FF3F3F3F"/>
      <name val="Times New Roman"/>
      <family val="1"/>
    </font>
    <font>
      <b/>
      <sz val="20"/>
      <color rgb="FF3F3F3F"/>
      <name val="Times New Roman"/>
      <family val="1"/>
    </font>
    <font>
      <b/>
      <sz val="12"/>
      <color rgb="FF262626"/>
      <name val="Times New Roman"/>
      <family val="1"/>
    </font>
    <font>
      <b/>
      <sz val="10"/>
      <color rgb="FF262626"/>
      <name val="Arial"/>
      <family val="2"/>
    </font>
    <font>
      <b/>
      <u/>
      <sz val="12"/>
      <color rgb="FF262626"/>
      <name val="Times New Roman"/>
      <family val="1"/>
    </font>
    <font>
      <sz val="10"/>
      <color rgb="FF262626"/>
      <name val="Arial"/>
      <family val="2"/>
    </font>
    <font>
      <sz val="12"/>
      <color rgb="FF262626"/>
      <name val="Times New Roman"/>
      <family val="1"/>
    </font>
    <font>
      <b/>
      <sz val="10"/>
      <color rgb="FF262626"/>
      <name val="Times New Roman"/>
      <family val="1"/>
    </font>
    <font>
      <sz val="14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6"/>
      <color rgb="FFFF0000"/>
      <name val="Arial"/>
      <family val="2"/>
    </font>
    <font>
      <b/>
      <sz val="20"/>
      <color rgb="FFBD0F72"/>
      <name val="Times New Roman"/>
      <family val="1"/>
    </font>
    <font>
      <b/>
      <sz val="20"/>
      <color theme="1" tint="0.14999847407452621"/>
      <name val="Times New Roman"/>
      <family val="1"/>
    </font>
    <font>
      <b/>
      <sz val="22"/>
      <color rgb="FFBD0F72"/>
      <name val="Times New Roman"/>
      <family val="1"/>
    </font>
    <font>
      <b/>
      <sz val="20"/>
      <color rgb="FF262626"/>
      <name val="Times New Roman"/>
      <family val="1"/>
    </font>
    <font>
      <b/>
      <sz val="22"/>
      <color rgb="FFFFFFFF"/>
      <name val="Times New Roman"/>
      <family val="1"/>
    </font>
    <font>
      <sz val="22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22"/>
      <color rgb="FF3A3838"/>
      <name val="Arial"/>
      <family val="2"/>
    </font>
    <font>
      <b/>
      <sz val="22"/>
      <color rgb="FF3A3838"/>
      <name val="Times New Roman"/>
      <family val="1"/>
    </font>
    <font>
      <b/>
      <sz val="22"/>
      <color rgb="FF595959"/>
      <name val="Arial"/>
      <family val="2"/>
    </font>
    <font>
      <sz val="22"/>
      <color rgb="FF3F3F3F"/>
      <name val="Arial"/>
      <family val="2"/>
    </font>
    <font>
      <sz val="22"/>
      <color rgb="FF3A3838"/>
      <name val="Arial"/>
      <family val="2"/>
    </font>
    <font>
      <sz val="22"/>
      <color rgb="FF595959"/>
      <name val="Arial"/>
      <family val="2"/>
    </font>
    <font>
      <b/>
      <sz val="22"/>
      <color rgb="FFFF0000"/>
      <name val="Arial"/>
      <family val="2"/>
    </font>
    <font>
      <sz val="22"/>
      <color rgb="FF000000"/>
      <name val="Arial"/>
      <family val="2"/>
    </font>
    <font>
      <sz val="22"/>
      <color rgb="FFFF0000"/>
      <name val="Arial"/>
      <family val="2"/>
    </font>
    <font>
      <b/>
      <sz val="18"/>
      <color rgb="FF262626"/>
      <name val="Times New Roman"/>
      <family val="1"/>
    </font>
    <font>
      <b/>
      <sz val="18"/>
      <color rgb="FFFFFFFF"/>
      <name val="Times New Roman"/>
      <family val="1"/>
    </font>
    <font>
      <b/>
      <sz val="18"/>
      <color rgb="FF3A3838"/>
      <name val="Arial"/>
      <family val="2"/>
    </font>
    <font>
      <b/>
      <sz val="18"/>
      <color rgb="FF3A3838"/>
      <name val="Times New Roman"/>
      <family val="1"/>
    </font>
    <font>
      <b/>
      <sz val="18"/>
      <color rgb="FF595959"/>
      <name val="Arial"/>
      <family val="2"/>
    </font>
    <font>
      <sz val="18"/>
      <color rgb="FF3F3F3F"/>
      <name val="Arial"/>
      <family val="2"/>
    </font>
    <font>
      <sz val="18"/>
      <color rgb="FF3A3838"/>
      <name val="Arial"/>
      <family val="2"/>
    </font>
    <font>
      <sz val="18"/>
      <color rgb="FF595959"/>
      <name val="Arial"/>
      <family val="2"/>
    </font>
    <font>
      <sz val="18"/>
      <color rgb="FF000000"/>
      <name val="Arial"/>
      <family val="2"/>
    </font>
    <font>
      <sz val="16"/>
      <color rgb="FFFF0000"/>
      <name val="Arial"/>
      <family val="2"/>
    </font>
    <font>
      <b/>
      <sz val="18"/>
      <color rgb="FFFFFFFE"/>
      <name val="Arial"/>
      <family val="2"/>
    </font>
    <font>
      <b/>
      <sz val="18"/>
      <color theme="0"/>
      <name val="Times New Roman"/>
      <family val="1"/>
    </font>
    <font>
      <b/>
      <sz val="18"/>
      <color theme="1" tint="0.34998626667073579"/>
      <name val="Arial"/>
      <family val="2"/>
    </font>
    <font>
      <sz val="18"/>
      <color theme="1"/>
      <name val="Arial"/>
      <family val="2"/>
    </font>
    <font>
      <b/>
      <sz val="18"/>
      <color rgb="FFBD0F72"/>
      <name val="Times New Roman"/>
      <family val="1"/>
    </font>
    <font>
      <b/>
      <sz val="18"/>
      <color theme="1" tint="0.14999847407452621"/>
      <name val="Times New Roman"/>
      <family val="1"/>
    </font>
    <font>
      <b/>
      <sz val="18"/>
      <color theme="1" tint="0.14999847407452621"/>
      <name val="Arial"/>
      <family val="2"/>
    </font>
    <font>
      <b/>
      <sz val="18"/>
      <color theme="2" tint="-0.749992370372631"/>
      <name val="Arial"/>
      <family val="2"/>
    </font>
    <font>
      <b/>
      <sz val="18"/>
      <color theme="2" tint="-0.749992370372631"/>
      <name val="Times New Roman"/>
      <family val="1"/>
    </font>
    <font>
      <sz val="18"/>
      <color theme="1" tint="0.249977111117893"/>
      <name val="Arial"/>
      <family val="2"/>
    </font>
    <font>
      <b/>
      <sz val="18"/>
      <color rgb="FFC00000"/>
      <name val="Arial"/>
      <family val="2"/>
    </font>
    <font>
      <b/>
      <sz val="18"/>
      <name val="Times New Roman"/>
      <family val="1"/>
    </font>
    <font>
      <b/>
      <sz val="20"/>
      <color theme="0"/>
      <name val="Arial"/>
      <family val="2"/>
    </font>
    <font>
      <sz val="20"/>
      <color rgb="FF000000"/>
      <name val="Arial"/>
      <family val="2"/>
    </font>
    <font>
      <sz val="20"/>
      <name val="Arial"/>
      <family val="2"/>
    </font>
    <font>
      <b/>
      <sz val="20"/>
      <color theme="1" tint="0.34998626667073579"/>
      <name val="Arial"/>
      <family val="2"/>
    </font>
    <font>
      <b/>
      <sz val="22"/>
      <color theme="0"/>
      <name val="Arial"/>
      <family val="2"/>
    </font>
    <font>
      <b/>
      <sz val="22"/>
      <color theme="1" tint="0.34998626667073579"/>
      <name val="Arial"/>
      <family val="2"/>
    </font>
    <font>
      <sz val="16"/>
      <color rgb="FFC00000"/>
      <name val="Arial"/>
      <family val="2"/>
    </font>
    <font>
      <sz val="18"/>
      <color rgb="FFC00000"/>
      <name val="Arial"/>
      <family val="2"/>
    </font>
    <font>
      <sz val="20"/>
      <color rgb="FFC00000"/>
      <name val="Arial"/>
      <family val="2"/>
    </font>
    <font>
      <b/>
      <sz val="20"/>
      <color rgb="FFC00000"/>
      <name val="Arial"/>
      <family val="2"/>
    </font>
    <font>
      <b/>
      <sz val="22"/>
      <color theme="1" tint="0.14999847407452621"/>
      <name val="Times New Roman"/>
      <family val="1"/>
    </font>
    <font>
      <b/>
      <sz val="1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  <fill>
      <patternFill patternType="solid">
        <fgColor rgb="FFFFFFFF"/>
        <bgColor rgb="FFFFFFFF"/>
      </patternFill>
    </fill>
    <fill>
      <patternFill patternType="solid">
        <fgColor rgb="FFBD0F72"/>
        <bgColor rgb="FFBD0F7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1" fillId="0" borderId="1"/>
    <xf numFmtId="0" fontId="15" fillId="0" borderId="1"/>
    <xf numFmtId="0" fontId="15" fillId="0" borderId="1"/>
    <xf numFmtId="0" fontId="36" fillId="0" borderId="1"/>
    <xf numFmtId="0" fontId="37" fillId="0" borderId="1"/>
    <xf numFmtId="0" fontId="38" fillId="6" borderId="1" applyNumberFormat="0" applyBorder="0" applyAlignment="0" applyProtection="0"/>
    <xf numFmtId="0" fontId="51" fillId="0" borderId="1"/>
    <xf numFmtId="0" fontId="52" fillId="0" borderId="1"/>
    <xf numFmtId="0" fontId="5" fillId="0" borderId="1" applyNumberFormat="0" applyFill="0" applyBorder="0" applyAlignment="0" applyProtection="0"/>
    <xf numFmtId="0" fontId="36" fillId="0" borderId="1"/>
    <xf numFmtId="0" fontId="5" fillId="0" borderId="1" applyNumberFormat="0" applyFill="0" applyBorder="0" applyAlignment="0" applyProtection="0"/>
  </cellStyleXfs>
  <cellXfs count="479">
    <xf numFmtId="0" fontId="0" fillId="0" borderId="0" xfId="0" applyFont="1" applyAlignment="1"/>
    <xf numFmtId="0" fontId="0" fillId="0" borderId="0" xfId="0"/>
    <xf numFmtId="0" fontId="6" fillId="0" borderId="0" xfId="0" applyFont="1"/>
    <xf numFmtId="0" fontId="7" fillId="2" borderId="1" xfId="2" applyFont="1" applyFill="1"/>
    <xf numFmtId="0" fontId="2" fillId="2" borderId="1" xfId="2" applyFont="1" applyFill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164" fontId="8" fillId="2" borderId="1" xfId="2" applyNumberFormat="1" applyFont="1" applyFill="1" applyAlignment="1">
      <alignment horizontal="center"/>
    </xf>
    <xf numFmtId="0" fontId="1" fillId="2" borderId="1" xfId="2" applyFill="1"/>
    <xf numFmtId="0" fontId="3" fillId="2" borderId="1" xfId="2" applyFont="1" applyFill="1"/>
    <xf numFmtId="0" fontId="9" fillId="0" borderId="1" xfId="2" applyFont="1" applyFill="1" applyAlignment="1">
      <alignment horizontal="left" vertical="center"/>
    </xf>
    <xf numFmtId="164" fontId="10" fillId="0" borderId="1" xfId="2" applyNumberFormat="1" applyFont="1" applyFill="1" applyBorder="1" applyAlignment="1">
      <alignment horizontal="left" vertical="center"/>
    </xf>
    <xf numFmtId="164" fontId="10" fillId="0" borderId="1" xfId="2" applyNumberFormat="1" applyFont="1" applyFill="1" applyAlignment="1">
      <alignment horizontal="left" vertical="center"/>
    </xf>
    <xf numFmtId="164" fontId="11" fillId="2" borderId="1" xfId="2" applyNumberFormat="1" applyFont="1" applyFill="1" applyAlignment="1">
      <alignment horizontal="left"/>
    </xf>
    <xf numFmtId="0" fontId="4" fillId="2" borderId="1" xfId="2" applyFont="1" applyFill="1"/>
    <xf numFmtId="164" fontId="1" fillId="2" borderId="1" xfId="2" applyNumberFormat="1" applyFill="1" applyBorder="1" applyAlignment="1">
      <alignment horizontal="center"/>
    </xf>
    <xf numFmtId="0" fontId="13" fillId="2" borderId="1" xfId="2" applyFont="1" applyFill="1"/>
    <xf numFmtId="164" fontId="14" fillId="2" borderId="1" xfId="2" applyNumberFormat="1" applyFont="1" applyFill="1" applyBorder="1"/>
    <xf numFmtId="164" fontId="12" fillId="2" borderId="1" xfId="2" applyNumberFormat="1" applyFont="1" applyFill="1" applyBorder="1"/>
    <xf numFmtId="0" fontId="12" fillId="2" borderId="1" xfId="3" applyFont="1" applyFill="1" applyBorder="1" applyAlignment="1">
      <alignment horizontal="left"/>
    </xf>
    <xf numFmtId="0" fontId="12" fillId="2" borderId="1" xfId="4" applyFont="1" applyFill="1" applyBorder="1"/>
    <xf numFmtId="0" fontId="16" fillId="2" borderId="1" xfId="2" applyFont="1" applyFill="1"/>
    <xf numFmtId="164" fontId="17" fillId="2" borderId="1" xfId="2" applyNumberFormat="1" applyFont="1" applyFill="1" applyBorder="1"/>
    <xf numFmtId="0" fontId="12" fillId="2" borderId="1" xfId="3" applyFont="1" applyFill="1"/>
    <xf numFmtId="164" fontId="17" fillId="2" borderId="1" xfId="4" applyNumberFormat="1" applyFont="1" applyFill="1" applyBorder="1"/>
    <xf numFmtId="164" fontId="18" fillId="2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2" xfId="0" applyFont="1" applyFill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10" fillId="2" borderId="1" xfId="2" applyNumberFormat="1" applyFont="1" applyFill="1" applyBorder="1" applyAlignment="1">
      <alignment horizontal="left" vertical="center"/>
    </xf>
    <xf numFmtId="164" fontId="10" fillId="2" borderId="1" xfId="2" applyNumberFormat="1" applyFont="1" applyFill="1" applyAlignment="1">
      <alignment horizontal="left" vertical="center"/>
    </xf>
    <xf numFmtId="0" fontId="23" fillId="0" borderId="2" xfId="1" applyFont="1" applyFill="1" applyBorder="1" applyAlignment="1">
      <alignment horizontal="center" vertical="center"/>
    </xf>
    <xf numFmtId="0" fontId="25" fillId="2" borderId="1" xfId="2" applyFont="1" applyFill="1"/>
    <xf numFmtId="0" fontId="29" fillId="2" borderId="1" xfId="2" applyFont="1" applyFill="1" applyBorder="1" applyAlignment="1">
      <alignment horizontal="left"/>
    </xf>
    <xf numFmtId="0" fontId="30" fillId="2" borderId="1" xfId="2" applyFont="1" applyFill="1" applyAlignment="1">
      <alignment horizontal="left"/>
    </xf>
    <xf numFmtId="0" fontId="30" fillId="2" borderId="1" xfId="2" applyFont="1" applyFill="1" applyBorder="1"/>
    <xf numFmtId="164" fontId="25" fillId="2" borderId="1" xfId="2" applyNumberFormat="1" applyFont="1" applyFill="1" applyBorder="1" applyAlignment="1">
      <alignment horizontal="center"/>
    </xf>
    <xf numFmtId="0" fontId="31" fillId="2" borderId="1" xfId="2" applyFont="1" applyFill="1"/>
    <xf numFmtId="0" fontId="31" fillId="2" borderId="1" xfId="2" applyFont="1" applyFill="1" applyBorder="1" applyAlignment="1">
      <alignment horizontal="left"/>
    </xf>
    <xf numFmtId="0" fontId="31" fillId="2" borderId="1" xfId="2" applyFont="1" applyFill="1" applyBorder="1"/>
    <xf numFmtId="0" fontId="32" fillId="2" borderId="1" xfId="2" applyFont="1" applyFill="1"/>
    <xf numFmtId="164" fontId="33" fillId="2" borderId="1" xfId="2" applyNumberFormat="1" applyFont="1" applyFill="1" applyBorder="1"/>
    <xf numFmtId="164" fontId="31" fillId="2" borderId="1" xfId="2" applyNumberFormat="1" applyFont="1" applyFill="1" applyBorder="1"/>
    <xf numFmtId="165" fontId="26" fillId="2" borderId="1" xfId="2" applyNumberFormat="1" applyFont="1" applyFill="1" applyBorder="1" applyAlignment="1">
      <alignment horizontal="center" vertical="center"/>
    </xf>
    <xf numFmtId="164" fontId="27" fillId="2" borderId="1" xfId="2" applyNumberFormat="1" applyFont="1" applyFill="1" applyBorder="1" applyAlignment="1">
      <alignment horizontal="center" vertical="center"/>
    </xf>
    <xf numFmtId="0" fontId="28" fillId="2" borderId="1" xfId="2" applyNumberFormat="1" applyFont="1" applyFill="1" applyBorder="1" applyAlignment="1">
      <alignment horizontal="left" vertical="center" wrapText="1"/>
    </xf>
    <xf numFmtId="166" fontId="25" fillId="4" borderId="1" xfId="2" applyNumberFormat="1" applyFont="1" applyFill="1" applyBorder="1" applyAlignment="1">
      <alignment horizontal="center" vertical="center" wrapText="1"/>
    </xf>
    <xf numFmtId="164" fontId="27" fillId="2" borderId="1" xfId="2" applyNumberFormat="1" applyFont="1" applyFill="1" applyBorder="1" applyAlignment="1">
      <alignment horizontal="center"/>
    </xf>
    <xf numFmtId="0" fontId="31" fillId="2" borderId="1" xfId="4" applyFont="1" applyFill="1" applyBorder="1"/>
    <xf numFmtId="0" fontId="34" fillId="2" borderId="1" xfId="2" applyFont="1" applyFill="1"/>
    <xf numFmtId="164" fontId="35" fillId="2" borderId="1" xfId="2" applyNumberFormat="1" applyFont="1" applyFill="1" applyBorder="1"/>
    <xf numFmtId="0" fontId="5" fillId="0" borderId="2" xfId="1" applyFill="1" applyBorder="1" applyAlignment="1">
      <alignment horizontal="center" vertical="center"/>
    </xf>
    <xf numFmtId="0" fontId="1" fillId="7" borderId="1" xfId="6" applyFont="1" applyFill="1" applyBorder="1"/>
    <xf numFmtId="0" fontId="0" fillId="0" borderId="1" xfId="6" applyFont="1" applyAlignment="1"/>
    <xf numFmtId="0" fontId="39" fillId="7" borderId="1" xfId="6" applyFont="1" applyFill="1" applyBorder="1"/>
    <xf numFmtId="0" fontId="2" fillId="7" borderId="1" xfId="6" applyFont="1" applyFill="1" applyBorder="1" applyAlignment="1">
      <alignment horizontal="center"/>
    </xf>
    <xf numFmtId="164" fontId="40" fillId="7" borderId="1" xfId="6" applyNumberFormat="1" applyFont="1" applyFill="1" applyBorder="1" applyAlignment="1">
      <alignment horizontal="center"/>
    </xf>
    <xf numFmtId="0" fontId="3" fillId="7" borderId="1" xfId="6" applyFont="1" applyFill="1" applyBorder="1"/>
    <xf numFmtId="0" fontId="41" fillId="0" borderId="1" xfId="6" applyFont="1" applyAlignment="1">
      <alignment horizontal="left" vertical="center"/>
    </xf>
    <xf numFmtId="164" fontId="42" fillId="0" borderId="1" xfId="6" applyNumberFormat="1" applyFont="1" applyAlignment="1">
      <alignment horizontal="left" vertical="center"/>
    </xf>
    <xf numFmtId="164" fontId="42" fillId="7" borderId="1" xfId="6" applyNumberFormat="1" applyFont="1" applyFill="1" applyBorder="1" applyAlignment="1">
      <alignment horizontal="left" vertical="center"/>
    </xf>
    <xf numFmtId="164" fontId="43" fillId="7" borderId="1" xfId="6" applyNumberFormat="1" applyFont="1" applyFill="1" applyBorder="1" applyAlignment="1">
      <alignment horizontal="left"/>
    </xf>
    <xf numFmtId="0" fontId="4" fillId="7" borderId="1" xfId="6" applyFont="1" applyFill="1" applyBorder="1"/>
    <xf numFmtId="164" fontId="1" fillId="7" borderId="1" xfId="6" applyNumberFormat="1" applyFont="1" applyFill="1" applyBorder="1" applyAlignment="1">
      <alignment horizontal="center"/>
    </xf>
    <xf numFmtId="0" fontId="44" fillId="7" borderId="1" xfId="6" applyFont="1" applyFill="1" applyBorder="1"/>
    <xf numFmtId="0" fontId="45" fillId="7" borderId="1" xfId="6" applyFont="1" applyFill="1" applyBorder="1"/>
    <xf numFmtId="164" fontId="46" fillId="7" borderId="1" xfId="6" applyNumberFormat="1" applyFont="1" applyFill="1" applyBorder="1"/>
    <xf numFmtId="0" fontId="46" fillId="7" borderId="1" xfId="6" applyFont="1" applyFill="1" applyBorder="1" applyAlignment="1">
      <alignment horizontal="left"/>
    </xf>
    <xf numFmtId="164" fontId="44" fillId="7" borderId="1" xfId="6" applyNumberFormat="1" applyFont="1" applyFill="1" applyBorder="1"/>
    <xf numFmtId="0" fontId="47" fillId="7" borderId="1" xfId="6" applyFont="1" applyFill="1" applyBorder="1"/>
    <xf numFmtId="164" fontId="48" fillId="7" borderId="1" xfId="6" applyNumberFormat="1" applyFont="1" applyFill="1" applyBorder="1"/>
    <xf numFmtId="0" fontId="44" fillId="7" borderId="1" xfId="6" applyFont="1" applyFill="1" applyBorder="1" applyAlignment="1">
      <alignment horizontal="left"/>
    </xf>
    <xf numFmtId="164" fontId="49" fillId="7" borderId="1" xfId="6" applyNumberFormat="1" applyFont="1" applyFill="1" applyBorder="1" applyAlignment="1">
      <alignment horizontal="center"/>
    </xf>
    <xf numFmtId="0" fontId="50" fillId="0" borderId="1" xfId="6" applyFont="1" applyAlignment="1"/>
    <xf numFmtId="0" fontId="25" fillId="2" borderId="2" xfId="2" applyFont="1" applyFill="1" applyBorder="1" applyAlignment="1">
      <alignment horizontal="left" vertical="center"/>
    </xf>
    <xf numFmtId="0" fontId="25" fillId="2" borderId="1" xfId="2" applyFont="1" applyFill="1" applyAlignment="1">
      <alignment horizontal="left" vertical="center"/>
    </xf>
    <xf numFmtId="164" fontId="25" fillId="2" borderId="2" xfId="2" applyNumberFormat="1" applyFont="1" applyFill="1" applyBorder="1" applyAlignment="1">
      <alignment horizontal="center"/>
    </xf>
    <xf numFmtId="0" fontId="7" fillId="2" borderId="1" xfId="2" applyFont="1" applyFill="1" applyAlignment="1">
      <alignment horizontal="left"/>
    </xf>
    <xf numFmtId="0" fontId="3" fillId="2" borderId="1" xfId="2" applyFont="1" applyFill="1" applyAlignment="1">
      <alignment horizontal="left"/>
    </xf>
    <xf numFmtId="0" fontId="12" fillId="2" borderId="1" xfId="4" applyFont="1" applyFill="1" applyBorder="1" applyAlignment="1">
      <alignment horizontal="left"/>
    </xf>
    <xf numFmtId="0" fontId="13" fillId="2" borderId="1" xfId="2" applyFont="1" applyFill="1" applyAlignment="1">
      <alignment horizontal="left"/>
    </xf>
    <xf numFmtId="0" fontId="1" fillId="2" borderId="1" xfId="2" applyFill="1" applyAlignment="1">
      <alignment horizontal="left"/>
    </xf>
    <xf numFmtId="0" fontId="1" fillId="9" borderId="1" xfId="2" applyFill="1"/>
    <xf numFmtId="0" fontId="1" fillId="10" borderId="1" xfId="2" applyFill="1"/>
    <xf numFmtId="167" fontId="25" fillId="2" borderId="2" xfId="2" applyNumberFormat="1" applyFont="1" applyFill="1" applyBorder="1" applyAlignment="1">
      <alignment horizontal="center" vertical="center"/>
    </xf>
    <xf numFmtId="0" fontId="0" fillId="0" borderId="1" xfId="9" applyFont="1" applyAlignment="1"/>
    <xf numFmtId="0" fontId="20" fillId="0" borderId="1" xfId="11" applyFont="1" applyAlignment="1">
      <alignment horizontal="left"/>
    </xf>
    <xf numFmtId="0" fontId="22" fillId="0" borderId="1" xfId="11" applyFont="1" applyAlignment="1">
      <alignment horizontal="left"/>
    </xf>
    <xf numFmtId="0" fontId="21" fillId="0" borderId="1" xfId="11" applyFont="1"/>
    <xf numFmtId="0" fontId="20" fillId="0" borderId="1" xfId="11" applyFont="1"/>
    <xf numFmtId="0" fontId="21" fillId="0" borderId="1" xfId="11" applyFont="1" applyAlignment="1">
      <alignment horizontal="left"/>
    </xf>
    <xf numFmtId="0" fontId="21" fillId="0" borderId="1" xfId="11" applyFont="1" applyFill="1" applyBorder="1" applyAlignment="1">
      <alignment horizontal="left"/>
    </xf>
    <xf numFmtId="0" fontId="36" fillId="0" borderId="1" xfId="11" applyAlignment="1">
      <alignment horizontal="left"/>
    </xf>
    <xf numFmtId="0" fontId="53" fillId="0" borderId="0" xfId="0" applyFont="1" applyAlignment="1"/>
    <xf numFmtId="0" fontId="54" fillId="0" borderId="0" xfId="0" applyFont="1" applyAlignment="1"/>
    <xf numFmtId="0" fontId="25" fillId="10" borderId="1" xfId="2" applyFont="1" applyFill="1"/>
    <xf numFmtId="0" fontId="25" fillId="0" borderId="1" xfId="2" applyFont="1" applyFill="1"/>
    <xf numFmtId="0" fontId="2" fillId="0" borderId="1" xfId="2" applyFont="1" applyFill="1" applyAlignment="1">
      <alignment horizontal="center"/>
    </xf>
    <xf numFmtId="0" fontId="30" fillId="0" borderId="1" xfId="2" applyFont="1" applyFill="1" applyBorder="1"/>
    <xf numFmtId="0" fontId="31" fillId="0" borderId="1" xfId="2" applyFont="1" applyFill="1" applyBorder="1"/>
    <xf numFmtId="0" fontId="31" fillId="0" borderId="1" xfId="2" applyFont="1" applyFill="1"/>
    <xf numFmtId="0" fontId="32" fillId="0" borderId="1" xfId="2" applyFont="1" applyFill="1"/>
    <xf numFmtId="0" fontId="13" fillId="0" borderId="1" xfId="2" applyFont="1" applyFill="1"/>
    <xf numFmtId="0" fontId="1" fillId="0" borderId="1" xfId="2" applyFill="1"/>
    <xf numFmtId="164" fontId="25" fillId="2" borderId="2" xfId="2" applyNumberFormat="1" applyFont="1" applyFill="1" applyBorder="1" applyAlignment="1">
      <alignment horizontal="center" vertical="center"/>
    </xf>
    <xf numFmtId="0" fontId="24" fillId="3" borderId="2" xfId="2" applyFont="1" applyFill="1" applyBorder="1" applyAlignment="1">
      <alignment horizontal="center" vertical="center" wrapText="1"/>
    </xf>
    <xf numFmtId="0" fontId="56" fillId="2" borderId="1" xfId="2" applyFont="1" applyFill="1" applyBorder="1" applyAlignment="1">
      <alignment horizontal="left"/>
    </xf>
    <xf numFmtId="0" fontId="57" fillId="2" borderId="1" xfId="2" applyFont="1" applyFill="1" applyAlignment="1">
      <alignment horizontal="left"/>
    </xf>
    <xf numFmtId="0" fontId="57" fillId="2" borderId="1" xfId="4" applyFont="1" applyFill="1" applyBorder="1"/>
    <xf numFmtId="0" fontId="25" fillId="2" borderId="2" xfId="0" applyNumberFormat="1" applyFont="1" applyFill="1" applyBorder="1" applyAlignment="1">
      <alignment horizontal="left" vertical="center" wrapText="1"/>
    </xf>
    <xf numFmtId="165" fontId="25" fillId="0" borderId="2" xfId="2" applyNumberFormat="1" applyFont="1" applyFill="1" applyBorder="1" applyAlignment="1">
      <alignment horizontal="center"/>
    </xf>
    <xf numFmtId="165" fontId="25" fillId="0" borderId="2" xfId="2" applyNumberFormat="1" applyFont="1" applyFill="1" applyBorder="1" applyAlignment="1">
      <alignment horizontal="center" vertical="center"/>
    </xf>
    <xf numFmtId="165" fontId="25" fillId="2" borderId="2" xfId="2" applyNumberFormat="1" applyFont="1" applyFill="1" applyBorder="1" applyAlignment="1">
      <alignment horizontal="center" vertical="center"/>
    </xf>
    <xf numFmtId="164" fontId="25" fillId="2" borderId="2" xfId="2" applyNumberFormat="1" applyFont="1" applyFill="1" applyBorder="1" applyAlignment="1">
      <alignment horizontal="center" vertical="center"/>
    </xf>
    <xf numFmtId="0" fontId="56" fillId="7" borderId="1" xfId="6" applyFont="1" applyFill="1" applyBorder="1" applyAlignment="1">
      <alignment horizontal="left"/>
    </xf>
    <xf numFmtId="0" fontId="58" fillId="7" borderId="1" xfId="6" applyFont="1" applyFill="1" applyBorder="1" applyAlignment="1">
      <alignment horizontal="left"/>
    </xf>
    <xf numFmtId="0" fontId="59" fillId="7" borderId="1" xfId="6" applyFont="1" applyFill="1" applyBorder="1"/>
    <xf numFmtId="0" fontId="71" fillId="5" borderId="2" xfId="0" applyFont="1" applyFill="1" applyBorder="1" applyAlignment="1">
      <alignment horizontal="center" vertical="center" wrapText="1"/>
    </xf>
    <xf numFmtId="0" fontId="61" fillId="4" borderId="2" xfId="6" applyNumberFormat="1" applyFont="1" applyFill="1" applyBorder="1" applyAlignment="1">
      <alignment horizontal="left" vertical="center" wrapText="1"/>
    </xf>
    <xf numFmtId="0" fontId="61" fillId="4" borderId="2" xfId="6" applyNumberFormat="1" applyFont="1" applyFill="1" applyBorder="1" applyAlignment="1">
      <alignment horizontal="center" vertical="center" wrapText="1"/>
    </xf>
    <xf numFmtId="0" fontId="67" fillId="7" borderId="2" xfId="6" applyFont="1" applyFill="1" applyBorder="1" applyAlignment="1">
      <alignment horizontal="center" vertical="center"/>
    </xf>
    <xf numFmtId="165" fontId="68" fillId="7" borderId="2" xfId="6" applyNumberFormat="1" applyFont="1" applyFill="1" applyBorder="1" applyAlignment="1">
      <alignment horizontal="center" vertical="center"/>
    </xf>
    <xf numFmtId="164" fontId="69" fillId="7" borderId="2" xfId="6" applyNumberFormat="1" applyFont="1" applyFill="1" applyBorder="1" applyAlignment="1">
      <alignment horizontal="center" vertical="center"/>
    </xf>
    <xf numFmtId="0" fontId="70" fillId="11" borderId="2" xfId="6" applyNumberFormat="1" applyFont="1" applyFill="1" applyBorder="1" applyAlignment="1">
      <alignment horizontal="center" vertical="center" wrapText="1"/>
    </xf>
    <xf numFmtId="164" fontId="69" fillId="7" borderId="2" xfId="6" applyNumberFormat="1" applyFont="1" applyFill="1" applyBorder="1" applyAlignment="1">
      <alignment horizontal="center"/>
    </xf>
    <xf numFmtId="165" fontId="60" fillId="8" borderId="2" xfId="6" applyNumberFormat="1" applyFont="1" applyFill="1" applyBorder="1" applyAlignment="1">
      <alignment horizontal="center"/>
    </xf>
    <xf numFmtId="0" fontId="60" fillId="8" borderId="2" xfId="6" applyFont="1" applyFill="1" applyBorder="1" applyAlignment="1">
      <alignment horizontal="center" vertical="center" wrapText="1"/>
    </xf>
    <xf numFmtId="0" fontId="65" fillId="7" borderId="2" xfId="6" applyFont="1" applyFill="1" applyBorder="1" applyAlignment="1">
      <alignment horizontal="center"/>
    </xf>
    <xf numFmtId="165" fontId="64" fillId="7" borderId="2" xfId="6" applyNumberFormat="1" applyFont="1" applyFill="1" applyBorder="1" applyAlignment="1">
      <alignment horizontal="center" vertical="center"/>
    </xf>
    <xf numFmtId="164" fontId="66" fillId="7" borderId="2" xfId="6" applyNumberFormat="1" applyFont="1" applyFill="1" applyBorder="1" applyAlignment="1">
      <alignment horizontal="center" vertical="center"/>
    </xf>
    <xf numFmtId="0" fontId="61" fillId="7" borderId="2" xfId="6" applyFont="1" applyFill="1" applyBorder="1" applyAlignment="1">
      <alignment horizontal="center" vertical="center" wrapText="1"/>
    </xf>
    <xf numFmtId="166" fontId="61" fillId="7" borderId="2" xfId="6" applyNumberFormat="1" applyFont="1" applyFill="1" applyBorder="1" applyAlignment="1">
      <alignment horizontal="center" vertical="center" wrapText="1"/>
    </xf>
    <xf numFmtId="164" fontId="66" fillId="7" borderId="2" xfId="6" applyNumberFormat="1" applyFont="1" applyFill="1" applyBorder="1" applyAlignment="1">
      <alignment horizontal="center"/>
    </xf>
    <xf numFmtId="164" fontId="61" fillId="4" borderId="2" xfId="6" applyNumberFormat="1" applyFont="1" applyFill="1" applyBorder="1" applyAlignment="1">
      <alignment horizontal="center" vertical="center" wrapText="1"/>
    </xf>
    <xf numFmtId="0" fontId="61" fillId="13" borderId="2" xfId="0" applyNumberFormat="1" applyFont="1" applyFill="1" applyBorder="1" applyAlignment="1">
      <alignment horizontal="center" vertical="center" wrapText="1"/>
    </xf>
    <xf numFmtId="0" fontId="61" fillId="2" borderId="2" xfId="0" applyNumberFormat="1" applyFont="1" applyFill="1" applyBorder="1" applyAlignment="1">
      <alignment horizontal="center" vertical="center" wrapText="1"/>
    </xf>
    <xf numFmtId="165" fontId="60" fillId="8" borderId="3" xfId="6" applyNumberFormat="1" applyFont="1" applyFill="1" applyBorder="1" applyAlignment="1">
      <alignment horizontal="center"/>
    </xf>
    <xf numFmtId="0" fontId="64" fillId="7" borderId="23" xfId="6" applyFont="1" applyFill="1" applyBorder="1" applyAlignment="1">
      <alignment horizontal="center" vertical="center"/>
    </xf>
    <xf numFmtId="0" fontId="61" fillId="7" borderId="24" xfId="6" applyFont="1" applyFill="1" applyBorder="1"/>
    <xf numFmtId="0" fontId="61" fillId="4" borderId="23" xfId="6" applyNumberFormat="1" applyFont="1" applyFill="1" applyBorder="1" applyAlignment="1">
      <alignment horizontal="left" vertical="center" wrapText="1"/>
    </xf>
    <xf numFmtId="164" fontId="61" fillId="7" borderId="24" xfId="6" applyNumberFormat="1" applyFont="1" applyFill="1" applyBorder="1" applyAlignment="1">
      <alignment horizontal="center" vertical="center"/>
    </xf>
    <xf numFmtId="0" fontId="61" fillId="13" borderId="24" xfId="0" applyNumberFormat="1" applyFont="1" applyFill="1" applyBorder="1" applyAlignment="1">
      <alignment horizontal="center" vertical="center" wrapText="1"/>
    </xf>
    <xf numFmtId="0" fontId="61" fillId="2" borderId="24" xfId="0" applyNumberFormat="1" applyFont="1" applyFill="1" applyBorder="1" applyAlignment="1">
      <alignment horizontal="center" vertical="center" wrapText="1"/>
    </xf>
    <xf numFmtId="0" fontId="61" fillId="4" borderId="25" xfId="6" applyNumberFormat="1" applyFont="1" applyFill="1" applyBorder="1" applyAlignment="1">
      <alignment horizontal="left" vertical="center" wrapText="1"/>
    </xf>
    <xf numFmtId="0" fontId="71" fillId="5" borderId="26" xfId="0" applyFont="1" applyFill="1" applyBorder="1" applyAlignment="1">
      <alignment horizontal="center" vertical="center" wrapText="1"/>
    </xf>
    <xf numFmtId="0" fontId="67" fillId="7" borderId="26" xfId="6" applyFont="1" applyFill="1" applyBorder="1" applyAlignment="1">
      <alignment horizontal="center" vertical="center"/>
    </xf>
    <xf numFmtId="165" fontId="68" fillId="7" borderId="26" xfId="6" applyNumberFormat="1" applyFont="1" applyFill="1" applyBorder="1" applyAlignment="1">
      <alignment horizontal="center" vertical="center"/>
    </xf>
    <xf numFmtId="164" fontId="69" fillId="7" borderId="26" xfId="6" applyNumberFormat="1" applyFont="1" applyFill="1" applyBorder="1" applyAlignment="1">
      <alignment horizontal="center" vertical="center"/>
    </xf>
    <xf numFmtId="0" fontId="61" fillId="4" borderId="26" xfId="6" applyNumberFormat="1" applyFont="1" applyFill="1" applyBorder="1" applyAlignment="1">
      <alignment horizontal="center" vertical="center" wrapText="1"/>
    </xf>
    <xf numFmtId="0" fontId="72" fillId="4" borderId="2" xfId="6" applyNumberFormat="1" applyFont="1" applyFill="1" applyBorder="1" applyAlignment="1">
      <alignment horizontal="center" vertical="center" wrapText="1"/>
    </xf>
    <xf numFmtId="164" fontId="72" fillId="7" borderId="2" xfId="6" applyNumberFormat="1" applyFont="1" applyFill="1" applyBorder="1" applyAlignment="1">
      <alignment horizontal="center"/>
    </xf>
    <xf numFmtId="0" fontId="72" fillId="13" borderId="2" xfId="0" applyNumberFormat="1" applyFont="1" applyFill="1" applyBorder="1" applyAlignment="1">
      <alignment horizontal="center" vertical="center" wrapText="1"/>
    </xf>
    <xf numFmtId="0" fontId="72" fillId="13" borderId="24" xfId="0" applyNumberFormat="1" applyFont="1" applyFill="1" applyBorder="1" applyAlignment="1">
      <alignment horizontal="center" vertical="center" wrapText="1"/>
    </xf>
    <xf numFmtId="164" fontId="72" fillId="13" borderId="2" xfId="6" applyNumberFormat="1" applyFont="1" applyFill="1" applyBorder="1" applyAlignment="1">
      <alignment horizontal="center" vertical="center" wrapText="1"/>
    </xf>
    <xf numFmtId="164" fontId="72" fillId="14" borderId="24" xfId="6" applyNumberFormat="1" applyFont="1" applyFill="1" applyBorder="1" applyAlignment="1">
      <alignment horizontal="center" vertical="center"/>
    </xf>
    <xf numFmtId="0" fontId="72" fillId="2" borderId="2" xfId="6" applyNumberFormat="1" applyFont="1" applyFill="1" applyBorder="1" applyAlignment="1">
      <alignment horizontal="left" vertical="center" wrapText="1"/>
    </xf>
    <xf numFmtId="0" fontId="61" fillId="2" borderId="2" xfId="6" applyNumberFormat="1" applyFont="1" applyFill="1" applyBorder="1" applyAlignment="1">
      <alignment horizontal="left" vertical="center" wrapText="1"/>
    </xf>
    <xf numFmtId="0" fontId="72" fillId="4" borderId="2" xfId="6" applyNumberFormat="1" applyFont="1" applyFill="1" applyBorder="1" applyAlignment="1">
      <alignment horizontal="left" vertical="center" wrapText="1"/>
    </xf>
    <xf numFmtId="0" fontId="61" fillId="4" borderId="26" xfId="6" applyNumberFormat="1" applyFont="1" applyFill="1" applyBorder="1" applyAlignment="1">
      <alignment horizontal="left" vertical="center" wrapText="1"/>
    </xf>
    <xf numFmtId="0" fontId="73" fillId="7" borderId="1" xfId="6" applyFont="1" applyFill="1" applyBorder="1"/>
    <xf numFmtId="165" fontId="74" fillId="8" borderId="2" xfId="6" applyNumberFormat="1" applyFont="1" applyFill="1" applyBorder="1" applyAlignment="1">
      <alignment horizontal="center"/>
    </xf>
    <xf numFmtId="0" fontId="74" fillId="8" borderId="2" xfId="6" applyFont="1" applyFill="1" applyBorder="1" applyAlignment="1">
      <alignment horizontal="center" vertical="center" wrapText="1"/>
    </xf>
    <xf numFmtId="0" fontId="76" fillId="7" borderId="2" xfId="6" applyFont="1" applyFill="1" applyBorder="1" applyAlignment="1">
      <alignment horizontal="center"/>
    </xf>
    <xf numFmtId="165" fontId="75" fillId="7" borderId="2" xfId="6" applyNumberFormat="1" applyFont="1" applyFill="1" applyBorder="1" applyAlignment="1">
      <alignment horizontal="center" vertical="center"/>
    </xf>
    <xf numFmtId="164" fontId="77" fillId="7" borderId="2" xfId="6" applyNumberFormat="1" applyFont="1" applyFill="1" applyBorder="1" applyAlignment="1">
      <alignment horizontal="center" vertical="center"/>
    </xf>
    <xf numFmtId="0" fontId="63" fillId="7" borderId="2" xfId="6" applyFont="1" applyFill="1" applyBorder="1" applyAlignment="1">
      <alignment horizontal="center" vertical="center" wrapText="1"/>
    </xf>
    <xf numFmtId="166" fontId="63" fillId="7" borderId="2" xfId="6" applyNumberFormat="1" applyFont="1" applyFill="1" applyBorder="1" applyAlignment="1">
      <alignment horizontal="center" vertical="center" wrapText="1"/>
    </xf>
    <xf numFmtId="164" fontId="77" fillId="7" borderId="2" xfId="6" applyNumberFormat="1" applyFont="1" applyFill="1" applyBorder="1" applyAlignment="1">
      <alignment horizontal="center"/>
    </xf>
    <xf numFmtId="0" fontId="63" fillId="4" borderId="2" xfId="6" applyNumberFormat="1" applyFont="1" applyFill="1" applyBorder="1" applyAlignment="1">
      <alignment horizontal="center" vertical="center" wrapText="1"/>
    </xf>
    <xf numFmtId="0" fontId="78" fillId="7" borderId="2" xfId="6" applyFont="1" applyFill="1" applyBorder="1" applyAlignment="1">
      <alignment horizontal="center" vertical="center"/>
    </xf>
    <xf numFmtId="165" fontId="79" fillId="7" borderId="2" xfId="6" applyNumberFormat="1" applyFont="1" applyFill="1" applyBorder="1" applyAlignment="1">
      <alignment horizontal="center" vertical="center"/>
    </xf>
    <xf numFmtId="164" fontId="80" fillId="7" borderId="2" xfId="6" applyNumberFormat="1" applyFont="1" applyFill="1" applyBorder="1" applyAlignment="1">
      <alignment horizontal="center" vertical="center"/>
    </xf>
    <xf numFmtId="164" fontId="80" fillId="7" borderId="2" xfId="6" applyNumberFormat="1" applyFont="1" applyFill="1" applyBorder="1" applyAlignment="1">
      <alignment horizontal="center"/>
    </xf>
    <xf numFmtId="164" fontId="63" fillId="4" borderId="2" xfId="6" applyNumberFormat="1" applyFont="1" applyFill="1" applyBorder="1" applyAlignment="1">
      <alignment horizontal="center" vertical="center" wrapText="1"/>
    </xf>
    <xf numFmtId="0" fontId="81" fillId="5" borderId="2" xfId="0" applyFont="1" applyFill="1" applyBorder="1" applyAlignment="1">
      <alignment horizontal="center" vertical="center" wrapText="1"/>
    </xf>
    <xf numFmtId="0" fontId="63" fillId="2" borderId="2" xfId="6" applyNumberFormat="1" applyFont="1" applyFill="1" applyBorder="1" applyAlignment="1">
      <alignment horizontal="left" vertical="center" wrapText="1"/>
    </xf>
    <xf numFmtId="0" fontId="62" fillId="2" borderId="2" xfId="6" applyNumberFormat="1" applyFont="1" applyFill="1" applyBorder="1" applyAlignment="1">
      <alignment horizontal="left" vertical="center" wrapText="1"/>
    </xf>
    <xf numFmtId="0" fontId="63" fillId="2" borderId="2" xfId="0" applyNumberFormat="1" applyFont="1" applyFill="1" applyBorder="1" applyAlignment="1">
      <alignment horizontal="center" vertical="center" wrapText="1"/>
    </xf>
    <xf numFmtId="165" fontId="74" fillId="8" borderId="3" xfId="6" applyNumberFormat="1" applyFont="1" applyFill="1" applyBorder="1" applyAlignment="1">
      <alignment horizontal="center"/>
    </xf>
    <xf numFmtId="0" fontId="75" fillId="7" borderId="23" xfId="6" applyFont="1" applyFill="1" applyBorder="1" applyAlignment="1">
      <alignment horizontal="center" vertical="center"/>
    </xf>
    <xf numFmtId="164" fontId="77" fillId="7" borderId="24" xfId="6" applyNumberFormat="1" applyFont="1" applyFill="1" applyBorder="1" applyAlignment="1">
      <alignment horizontal="center"/>
    </xf>
    <xf numFmtId="0" fontId="63" fillId="4" borderId="23" xfId="6" applyNumberFormat="1" applyFont="1" applyFill="1" applyBorder="1" applyAlignment="1">
      <alignment horizontal="left" vertical="center" wrapText="1"/>
    </xf>
    <xf numFmtId="164" fontId="63" fillId="4" borderId="24" xfId="6" applyNumberFormat="1" applyFont="1" applyFill="1" applyBorder="1" applyAlignment="1">
      <alignment horizontal="center" vertical="center" wrapText="1"/>
    </xf>
    <xf numFmtId="0" fontId="63" fillId="4" borderId="24" xfId="0" applyNumberFormat="1" applyFont="1" applyFill="1" applyBorder="1" applyAlignment="1">
      <alignment horizontal="center" vertical="center" wrapText="1"/>
    </xf>
    <xf numFmtId="0" fontId="63" fillId="4" borderId="25" xfId="6" applyNumberFormat="1" applyFont="1" applyFill="1" applyBorder="1" applyAlignment="1">
      <alignment horizontal="left" vertical="center" wrapText="1"/>
    </xf>
    <xf numFmtId="0" fontId="81" fillId="5" borderId="26" xfId="0" applyFont="1" applyFill="1" applyBorder="1" applyAlignment="1">
      <alignment horizontal="center" vertical="center" wrapText="1"/>
    </xf>
    <xf numFmtId="0" fontId="78" fillId="7" borderId="26" xfId="6" applyFont="1" applyFill="1" applyBorder="1" applyAlignment="1">
      <alignment horizontal="center" vertical="center"/>
    </xf>
    <xf numFmtId="165" fontId="79" fillId="7" borderId="26" xfId="6" applyNumberFormat="1" applyFont="1" applyFill="1" applyBorder="1" applyAlignment="1">
      <alignment horizontal="center" vertical="center"/>
    </xf>
    <xf numFmtId="164" fontId="80" fillId="7" borderId="26" xfId="6" applyNumberFormat="1" applyFont="1" applyFill="1" applyBorder="1" applyAlignment="1">
      <alignment horizontal="center" vertical="center"/>
    </xf>
    <xf numFmtId="0" fontId="63" fillId="2" borderId="26" xfId="6" applyNumberFormat="1" applyFont="1" applyFill="1" applyBorder="1" applyAlignment="1">
      <alignment horizontal="left" vertical="center" wrapText="1"/>
    </xf>
    <xf numFmtId="0" fontId="63" fillId="4" borderId="26" xfId="6" applyNumberFormat="1" applyFont="1" applyFill="1" applyBorder="1" applyAlignment="1">
      <alignment horizontal="center" vertical="center" wrapText="1"/>
    </xf>
    <xf numFmtId="164" fontId="25" fillId="2" borderId="2" xfId="2" applyNumberFormat="1" applyFont="1" applyFill="1" applyBorder="1" applyAlignment="1">
      <alignment horizontal="center" vertical="center"/>
    </xf>
    <xf numFmtId="0" fontId="25" fillId="10" borderId="1" xfId="2" applyFont="1" applyFill="1" applyAlignment="1">
      <alignment horizontal="left" vertical="center"/>
    </xf>
    <xf numFmtId="164" fontId="25" fillId="2" borderId="2" xfId="2" applyNumberFormat="1" applyFont="1" applyFill="1" applyBorder="1" applyAlignment="1">
      <alignment horizontal="center" vertical="center"/>
    </xf>
    <xf numFmtId="0" fontId="83" fillId="3" borderId="2" xfId="0" applyFont="1" applyFill="1" applyBorder="1" applyAlignment="1">
      <alignment horizontal="center" vertical="center" wrapText="1"/>
    </xf>
    <xf numFmtId="0" fontId="84" fillId="3" borderId="2" xfId="2" applyFont="1" applyFill="1" applyBorder="1" applyAlignment="1">
      <alignment horizontal="center" vertical="center" wrapText="1"/>
    </xf>
    <xf numFmtId="16" fontId="81" fillId="5" borderId="2" xfId="0" applyNumberFormat="1" applyFont="1" applyFill="1" applyBorder="1" applyAlignment="1">
      <alignment horizontal="center" vertical="center" wrapText="1"/>
    </xf>
    <xf numFmtId="0" fontId="63" fillId="4" borderId="2" xfId="2" applyNumberFormat="1" applyFont="1" applyFill="1" applyBorder="1" applyAlignment="1">
      <alignment horizontal="center" vertical="center" wrapText="1"/>
    </xf>
    <xf numFmtId="166" fontId="63" fillId="4" borderId="2" xfId="2" applyNumberFormat="1" applyFont="1" applyFill="1" applyBorder="1" applyAlignment="1">
      <alignment horizontal="center" vertical="center" wrapText="1"/>
    </xf>
    <xf numFmtId="164" fontId="85" fillId="2" borderId="2" xfId="2" applyNumberFormat="1" applyFont="1" applyFill="1" applyBorder="1" applyAlignment="1">
      <alignment horizontal="center"/>
    </xf>
    <xf numFmtId="164" fontId="85" fillId="2" borderId="5" xfId="2" applyNumberFormat="1" applyFont="1" applyFill="1" applyBorder="1" applyAlignment="1">
      <alignment horizontal="center"/>
    </xf>
    <xf numFmtId="164" fontId="85" fillId="2" borderId="1" xfId="2" applyNumberFormat="1" applyFont="1" applyFill="1" applyBorder="1" applyAlignment="1">
      <alignment horizontal="center"/>
    </xf>
    <xf numFmtId="0" fontId="63" fillId="4" borderId="9" xfId="6" applyNumberFormat="1" applyFont="1" applyFill="1" applyBorder="1" applyAlignment="1">
      <alignment horizontal="left" vertical="center" wrapText="1"/>
    </xf>
    <xf numFmtId="0" fontId="81" fillId="5" borderId="1" xfId="0" applyFont="1" applyFill="1" applyBorder="1" applyAlignment="1">
      <alignment horizontal="center" vertical="center" wrapText="1"/>
    </xf>
    <xf numFmtId="164" fontId="81" fillId="5" borderId="2" xfId="0" applyNumberFormat="1" applyFont="1" applyFill="1" applyBorder="1" applyAlignment="1">
      <alignment horizontal="center" vertical="center" wrapText="1"/>
    </xf>
    <xf numFmtId="49" fontId="86" fillId="2" borderId="2" xfId="0" applyNumberFormat="1" applyFont="1" applyFill="1" applyBorder="1" applyAlignment="1">
      <alignment horizontal="left" vertical="center" wrapText="1"/>
    </xf>
    <xf numFmtId="164" fontId="85" fillId="2" borderId="2" xfId="2" applyNumberFormat="1" applyFont="1" applyFill="1" applyBorder="1" applyAlignment="1">
      <alignment horizontal="center" vertical="center"/>
    </xf>
    <xf numFmtId="0" fontId="63" fillId="4" borderId="9" xfId="6" applyNumberFormat="1" applyFont="1" applyFill="1" applyBorder="1" applyAlignment="1">
      <alignment horizontal="center" vertical="center" wrapText="1"/>
    </xf>
    <xf numFmtId="0" fontId="87" fillId="2" borderId="1" xfId="2" applyFont="1" applyFill="1" applyBorder="1" applyAlignment="1">
      <alignment horizontal="left"/>
    </xf>
    <xf numFmtId="0" fontId="88" fillId="2" borderId="1" xfId="3" applyFont="1" applyFill="1"/>
    <xf numFmtId="0" fontId="89" fillId="2" borderId="1" xfId="2" applyFont="1" applyFill="1"/>
    <xf numFmtId="0" fontId="88" fillId="2" borderId="1" xfId="2" applyFont="1" applyFill="1"/>
    <xf numFmtId="0" fontId="88" fillId="2" borderId="1" xfId="4" applyFont="1" applyFill="1" applyBorder="1"/>
    <xf numFmtId="165" fontId="84" fillId="3" borderId="3" xfId="2" applyNumberFormat="1" applyFont="1" applyFill="1" applyBorder="1" applyAlignment="1">
      <alignment horizontal="center"/>
    </xf>
    <xf numFmtId="164" fontId="84" fillId="3" borderId="4" xfId="2" applyNumberFormat="1" applyFont="1" applyFill="1" applyBorder="1" applyAlignment="1">
      <alignment horizontal="center" vertical="center" wrapText="1"/>
    </xf>
    <xf numFmtId="0" fontId="84" fillId="3" borderId="3" xfId="2" applyFont="1" applyFill="1" applyBorder="1" applyAlignment="1">
      <alignment horizontal="center" vertical="center" wrapText="1"/>
    </xf>
    <xf numFmtId="165" fontId="84" fillId="3" borderId="5" xfId="2" applyNumberFormat="1" applyFont="1" applyFill="1" applyBorder="1" applyAlignment="1">
      <alignment horizontal="center"/>
    </xf>
    <xf numFmtId="164" fontId="84" fillId="3" borderId="6" xfId="2" applyNumberFormat="1" applyFont="1" applyFill="1" applyBorder="1" applyAlignment="1">
      <alignment horizontal="center" vertical="center" wrapText="1"/>
    </xf>
    <xf numFmtId="0" fontId="84" fillId="3" borderId="5" xfId="2" applyFont="1" applyFill="1" applyBorder="1" applyAlignment="1">
      <alignment horizontal="center" vertical="center" wrapText="1"/>
    </xf>
    <xf numFmtId="0" fontId="90" fillId="2" borderId="2" xfId="2" applyFont="1" applyFill="1" applyBorder="1" applyAlignment="1">
      <alignment horizontal="center" vertical="center"/>
    </xf>
    <xf numFmtId="0" fontId="91" fillId="2" borderId="2" xfId="2" applyFont="1" applyFill="1" applyBorder="1" applyAlignment="1">
      <alignment horizontal="center"/>
    </xf>
    <xf numFmtId="165" fontId="90" fillId="2" borderId="8" xfId="2" applyNumberFormat="1" applyFont="1" applyFill="1" applyBorder="1" applyAlignment="1">
      <alignment horizontal="center" vertical="center"/>
    </xf>
    <xf numFmtId="0" fontId="63" fillId="4" borderId="9" xfId="2" applyNumberFormat="1" applyFont="1" applyFill="1" applyBorder="1" applyAlignment="1">
      <alignment horizontal="center" vertical="center" wrapText="1"/>
    </xf>
    <xf numFmtId="0" fontId="63" fillId="4" borderId="1" xfId="2" applyNumberFormat="1" applyFont="1" applyFill="1" applyBorder="1" applyAlignment="1">
      <alignment horizontal="center" vertical="center" wrapText="1"/>
    </xf>
    <xf numFmtId="0" fontId="93" fillId="11" borderId="16" xfId="2" applyNumberFormat="1" applyFont="1" applyFill="1" applyBorder="1" applyAlignment="1">
      <alignment horizontal="left" vertical="center" wrapText="1"/>
    </xf>
    <xf numFmtId="49" fontId="86" fillId="2" borderId="2" xfId="0" applyNumberFormat="1" applyFont="1" applyFill="1" applyBorder="1" applyAlignment="1">
      <alignment horizontal="center" wrapText="1"/>
    </xf>
    <xf numFmtId="166" fontId="63" fillId="2" borderId="2" xfId="2" applyNumberFormat="1" applyFont="1" applyFill="1" applyBorder="1" applyAlignment="1">
      <alignment horizontal="center" vertical="center" wrapText="1"/>
    </xf>
    <xf numFmtId="49" fontId="93" fillId="11" borderId="15" xfId="0" applyNumberFormat="1" applyFont="1" applyFill="1" applyBorder="1" applyAlignment="1">
      <alignment horizontal="left" wrapText="1"/>
    </xf>
    <xf numFmtId="166" fontId="63" fillId="2" borderId="5" xfId="2" applyNumberFormat="1" applyFont="1" applyFill="1" applyBorder="1" applyAlignment="1">
      <alignment horizontal="center" vertical="center" wrapText="1"/>
    </xf>
    <xf numFmtId="164" fontId="85" fillId="2" borderId="5" xfId="2" applyNumberFormat="1" applyFont="1" applyFill="1" applyBorder="1" applyAlignment="1">
      <alignment horizontal="center" vertical="center"/>
    </xf>
    <xf numFmtId="0" fontId="86" fillId="2" borderId="16" xfId="2" applyNumberFormat="1" applyFont="1" applyFill="1" applyBorder="1" applyAlignment="1">
      <alignment horizontal="left" vertical="center" wrapText="1"/>
    </xf>
    <xf numFmtId="0" fontId="86" fillId="2" borderId="1" xfId="2" applyFont="1" applyFill="1" applyBorder="1" applyAlignment="1">
      <alignment horizontal="center" vertical="center"/>
    </xf>
    <xf numFmtId="167" fontId="86" fillId="0" borderId="1" xfId="2" applyNumberFormat="1" applyFont="1" applyBorder="1" applyAlignment="1">
      <alignment horizontal="center" vertical="center"/>
    </xf>
    <xf numFmtId="0" fontId="92" fillId="2" borderId="1" xfId="2" applyFont="1" applyFill="1" applyBorder="1" applyAlignment="1">
      <alignment horizontal="center" vertical="center"/>
    </xf>
    <xf numFmtId="0" fontId="94" fillId="2" borderId="1" xfId="2" applyFont="1" applyFill="1" applyAlignment="1">
      <alignment horizontal="left"/>
    </xf>
    <xf numFmtId="0" fontId="94" fillId="2" borderId="1" xfId="2" applyFont="1" applyFill="1" applyBorder="1"/>
    <xf numFmtId="0" fontId="88" fillId="2" borderId="1" xfId="2" applyFont="1" applyFill="1" applyBorder="1" applyAlignment="1">
      <alignment horizontal="left"/>
    </xf>
    <xf numFmtId="0" fontId="88" fillId="2" borderId="1" xfId="2" applyFont="1" applyFill="1" applyBorder="1"/>
    <xf numFmtId="0" fontId="63" fillId="2" borderId="16" xfId="2" applyNumberFormat="1" applyFont="1" applyFill="1" applyBorder="1" applyAlignment="1">
      <alignment horizontal="left" vertical="center" wrapText="1"/>
    </xf>
    <xf numFmtId="0" fontId="63" fillId="2" borderId="2" xfId="2" applyNumberFormat="1" applyFont="1" applyFill="1" applyBorder="1" applyAlignment="1">
      <alignment horizontal="center" vertical="center" wrapText="1"/>
    </xf>
    <xf numFmtId="0" fontId="63" fillId="2" borderId="17" xfId="2" applyNumberFormat="1" applyFont="1" applyFill="1" applyBorder="1" applyAlignment="1">
      <alignment horizontal="left" vertical="center" wrapText="1"/>
    </xf>
    <xf numFmtId="49" fontId="63" fillId="2" borderId="2" xfId="0" applyNumberFormat="1" applyFont="1" applyFill="1" applyBorder="1" applyAlignment="1">
      <alignment horizontal="center" wrapText="1"/>
    </xf>
    <xf numFmtId="164" fontId="63" fillId="2" borderId="2" xfId="2" applyNumberFormat="1" applyFont="1" applyFill="1" applyBorder="1" applyAlignment="1">
      <alignment horizontal="center" vertical="center"/>
    </xf>
    <xf numFmtId="49" fontId="63" fillId="2" borderId="2" xfId="0" applyNumberFormat="1" applyFont="1" applyFill="1" applyBorder="1" applyAlignment="1">
      <alignment horizontal="center" vertical="center" wrapText="1"/>
    </xf>
    <xf numFmtId="164" fontId="63" fillId="2" borderId="2" xfId="2" applyNumberFormat="1" applyFont="1" applyFill="1" applyBorder="1" applyAlignment="1">
      <alignment horizontal="center"/>
    </xf>
    <xf numFmtId="164" fontId="25" fillId="2" borderId="2" xfId="2" applyNumberFormat="1" applyFont="1" applyFill="1" applyBorder="1" applyAlignment="1">
      <alignment horizontal="center" vertical="center"/>
    </xf>
    <xf numFmtId="164" fontId="62" fillId="2" borderId="2" xfId="2" applyNumberFormat="1" applyFont="1" applyFill="1" applyBorder="1" applyAlignment="1">
      <alignment horizontal="center" vertical="center"/>
    </xf>
    <xf numFmtId="165" fontId="95" fillId="3" borderId="3" xfId="2" applyNumberFormat="1" applyFont="1" applyFill="1" applyBorder="1" applyAlignment="1">
      <alignment horizontal="center"/>
    </xf>
    <xf numFmtId="0" fontId="95" fillId="3" borderId="3" xfId="2" applyFont="1" applyFill="1" applyBorder="1" applyAlignment="1">
      <alignment horizontal="center" vertical="center" wrapText="1"/>
    </xf>
    <xf numFmtId="165" fontId="95" fillId="3" borderId="5" xfId="2" applyNumberFormat="1" applyFont="1" applyFill="1" applyBorder="1" applyAlignment="1">
      <alignment horizontal="center"/>
    </xf>
    <xf numFmtId="0" fontId="95" fillId="3" borderId="5" xfId="2" applyFont="1" applyFill="1" applyBorder="1" applyAlignment="1">
      <alignment horizontal="center" vertical="center" wrapText="1"/>
    </xf>
    <xf numFmtId="0" fontId="96" fillId="5" borderId="2" xfId="0" applyFont="1" applyFill="1" applyBorder="1" applyAlignment="1">
      <alignment horizontal="center" vertical="center" wrapText="1"/>
    </xf>
    <xf numFmtId="16" fontId="96" fillId="5" borderId="2" xfId="0" applyNumberFormat="1" applyFont="1" applyFill="1" applyBorder="1" applyAlignment="1">
      <alignment horizontal="center" vertical="center" wrapText="1"/>
    </xf>
    <xf numFmtId="0" fontId="97" fillId="4" borderId="2" xfId="2" applyNumberFormat="1" applyFont="1" applyFill="1" applyBorder="1" applyAlignment="1">
      <alignment horizontal="center" vertical="center" wrapText="1"/>
    </xf>
    <xf numFmtId="166" fontId="97" fillId="4" borderId="2" xfId="2" applyNumberFormat="1" applyFont="1" applyFill="1" applyBorder="1" applyAlignment="1">
      <alignment horizontal="center" vertical="center" wrapText="1"/>
    </xf>
    <xf numFmtId="164" fontId="98" fillId="2" borderId="2" xfId="2" applyNumberFormat="1" applyFont="1" applyFill="1" applyBorder="1" applyAlignment="1">
      <alignment horizontal="center"/>
    </xf>
    <xf numFmtId="164" fontId="98" fillId="2" borderId="1" xfId="2" applyNumberFormat="1" applyFont="1" applyFill="1" applyBorder="1" applyAlignment="1">
      <alignment horizontal="center"/>
    </xf>
    <xf numFmtId="164" fontId="96" fillId="5" borderId="2" xfId="0" applyNumberFormat="1" applyFont="1" applyFill="1" applyBorder="1" applyAlignment="1">
      <alignment horizontal="center" vertical="center" wrapText="1"/>
    </xf>
    <xf numFmtId="0" fontId="97" fillId="4" borderId="9" xfId="6" applyNumberFormat="1" applyFont="1" applyFill="1" applyBorder="1" applyAlignment="1">
      <alignment horizontal="center" vertical="center" wrapText="1"/>
    </xf>
    <xf numFmtId="0" fontId="97" fillId="4" borderId="9" xfId="0" applyNumberFormat="1" applyFont="1" applyFill="1" applyBorder="1" applyAlignment="1">
      <alignment horizontal="center" vertical="center" wrapText="1"/>
    </xf>
    <xf numFmtId="165" fontId="99" fillId="3" borderId="3" xfId="2" applyNumberFormat="1" applyFont="1" applyFill="1" applyBorder="1" applyAlignment="1">
      <alignment horizontal="center"/>
    </xf>
    <xf numFmtId="0" fontId="99" fillId="3" borderId="3" xfId="2" applyFont="1" applyFill="1" applyBorder="1" applyAlignment="1">
      <alignment horizontal="center" vertical="center" wrapText="1"/>
    </xf>
    <xf numFmtId="165" fontId="99" fillId="3" borderId="5" xfId="2" applyNumberFormat="1" applyFont="1" applyFill="1" applyBorder="1" applyAlignment="1">
      <alignment horizontal="center"/>
    </xf>
    <xf numFmtId="0" fontId="99" fillId="3" borderId="5" xfId="2" applyFont="1" applyFill="1" applyBorder="1" applyAlignment="1">
      <alignment horizontal="center" vertical="center" wrapText="1"/>
    </xf>
    <xf numFmtId="0" fontId="71" fillId="5" borderId="2" xfId="0" applyFont="1" applyFill="1" applyBorder="1" applyAlignment="1">
      <alignment horizontal="left" vertical="center" wrapText="1"/>
    </xf>
    <xf numFmtId="16" fontId="71" fillId="5" borderId="2" xfId="0" applyNumberFormat="1" applyFont="1" applyFill="1" applyBorder="1" applyAlignment="1">
      <alignment horizontal="center" vertical="center" wrapText="1"/>
    </xf>
    <xf numFmtId="0" fontId="61" fillId="4" borderId="2" xfId="2" applyNumberFormat="1" applyFont="1" applyFill="1" applyBorder="1" applyAlignment="1">
      <alignment horizontal="center" vertical="center" wrapText="1"/>
    </xf>
    <xf numFmtId="166" fontId="61" fillId="4" borderId="2" xfId="2" applyNumberFormat="1" applyFont="1" applyFill="1" applyBorder="1" applyAlignment="1">
      <alignment horizontal="center" vertical="center" wrapText="1"/>
    </xf>
    <xf numFmtId="164" fontId="100" fillId="2" borderId="2" xfId="2" applyNumberFormat="1" applyFont="1" applyFill="1" applyBorder="1" applyAlignment="1">
      <alignment horizontal="center"/>
    </xf>
    <xf numFmtId="164" fontId="100" fillId="2" borderId="1" xfId="2" applyNumberFormat="1" applyFont="1" applyFill="1" applyBorder="1" applyAlignment="1">
      <alignment horizontal="center"/>
    </xf>
    <xf numFmtId="0" fontId="61" fillId="4" borderId="19" xfId="6" applyNumberFormat="1" applyFont="1" applyFill="1" applyBorder="1" applyAlignment="1">
      <alignment horizontal="left" vertical="center" wrapText="1"/>
    </xf>
    <xf numFmtId="164" fontId="71" fillId="5" borderId="2" xfId="0" applyNumberFormat="1" applyFont="1" applyFill="1" applyBorder="1" applyAlignment="1">
      <alignment horizontal="center" vertical="center" wrapText="1"/>
    </xf>
    <xf numFmtId="0" fontId="61" fillId="4" borderId="18" xfId="8" applyNumberFormat="1" applyFont="1" applyFill="1" applyBorder="1" applyAlignment="1">
      <alignment horizontal="center" vertical="center" wrapText="1"/>
    </xf>
    <xf numFmtId="164" fontId="61" fillId="2" borderId="2" xfId="2" applyNumberFormat="1" applyFont="1" applyFill="1" applyBorder="1" applyAlignment="1">
      <alignment horizontal="center" vertical="center"/>
    </xf>
    <xf numFmtId="0" fontId="61" fillId="4" borderId="9" xfId="8" applyNumberFormat="1" applyFont="1" applyFill="1" applyBorder="1" applyAlignment="1">
      <alignment horizontal="center" vertical="center" wrapText="1"/>
    </xf>
    <xf numFmtId="0" fontId="61" fillId="4" borderId="9" xfId="6" applyNumberFormat="1" applyFont="1" applyFill="1" applyBorder="1" applyAlignment="1">
      <alignment horizontal="center" vertical="center" wrapText="1"/>
    </xf>
    <xf numFmtId="0" fontId="61" fillId="12" borderId="2" xfId="2" applyNumberFormat="1" applyFont="1" applyFill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center" vertical="center" wrapText="1"/>
    </xf>
    <xf numFmtId="164" fontId="71" fillId="2" borderId="2" xfId="0" applyNumberFormat="1" applyFont="1" applyFill="1" applyBorder="1" applyAlignment="1">
      <alignment horizontal="center" vertical="center" wrapText="1"/>
    </xf>
    <xf numFmtId="164" fontId="61" fillId="5" borderId="2" xfId="0" applyNumberFormat="1" applyFont="1" applyFill="1" applyBorder="1" applyAlignment="1">
      <alignment horizontal="center" vertical="center" wrapText="1"/>
    </xf>
    <xf numFmtId="0" fontId="61" fillId="4" borderId="9" xfId="0" applyNumberFormat="1" applyFont="1" applyFill="1" applyBorder="1" applyAlignment="1">
      <alignment horizontal="center" vertical="center" wrapText="1"/>
    </xf>
    <xf numFmtId="164" fontId="61" fillId="4" borderId="9" xfId="0" applyNumberFormat="1" applyFont="1" applyFill="1" applyBorder="1" applyAlignment="1">
      <alignment horizontal="center" vertical="center" wrapText="1"/>
    </xf>
    <xf numFmtId="0" fontId="97" fillId="4" borderId="9" xfId="6" applyNumberFormat="1" applyFont="1" applyFill="1" applyBorder="1" applyAlignment="1">
      <alignment horizontal="left" vertical="center" wrapText="1"/>
    </xf>
    <xf numFmtId="0" fontId="97" fillId="4" borderId="9" xfId="0" applyNumberFormat="1" applyFont="1" applyFill="1" applyBorder="1" applyAlignment="1">
      <alignment horizontal="left" vertical="center" wrapText="1"/>
    </xf>
    <xf numFmtId="164" fontId="98" fillId="2" borderId="2" xfId="2" applyNumberFormat="1" applyFont="1" applyFill="1" applyBorder="1" applyAlignment="1">
      <alignment horizontal="center" vertical="center"/>
    </xf>
    <xf numFmtId="0" fontId="96" fillId="0" borderId="2" xfId="0" applyFont="1" applyFill="1" applyBorder="1" applyAlignment="1">
      <alignment horizontal="center" vertical="center" wrapText="1"/>
    </xf>
    <xf numFmtId="164" fontId="96" fillId="0" borderId="2" xfId="0" applyNumberFormat="1" applyFont="1" applyFill="1" applyBorder="1" applyAlignment="1">
      <alignment horizontal="center" vertical="center" wrapText="1"/>
    </xf>
    <xf numFmtId="0" fontId="97" fillId="0" borderId="9" xfId="0" applyNumberFormat="1" applyFont="1" applyFill="1" applyBorder="1" applyAlignment="1">
      <alignment horizontal="center" vertical="center" wrapText="1"/>
    </xf>
    <xf numFmtId="164" fontId="98" fillId="0" borderId="2" xfId="2" applyNumberFormat="1" applyFont="1" applyFill="1" applyBorder="1" applyAlignment="1">
      <alignment horizontal="center" vertical="center"/>
    </xf>
    <xf numFmtId="164" fontId="62" fillId="2" borderId="2" xfId="2" applyNumberFormat="1" applyFont="1" applyFill="1" applyBorder="1" applyAlignment="1">
      <alignment horizontal="center" vertical="center"/>
    </xf>
    <xf numFmtId="0" fontId="62" fillId="2" borderId="16" xfId="2" applyNumberFormat="1" applyFont="1" applyFill="1" applyBorder="1" applyAlignment="1">
      <alignment horizontal="left" vertical="center" wrapText="1"/>
    </xf>
    <xf numFmtId="49" fontId="62" fillId="2" borderId="2" xfId="0" applyNumberFormat="1" applyFont="1" applyFill="1" applyBorder="1" applyAlignment="1">
      <alignment horizontal="center" vertical="center" wrapText="1"/>
    </xf>
    <xf numFmtId="166" fontId="62" fillId="2" borderId="2" xfId="2" applyNumberFormat="1" applyFont="1" applyFill="1" applyBorder="1" applyAlignment="1">
      <alignment horizontal="center" vertical="center" wrapText="1"/>
    </xf>
    <xf numFmtId="0" fontId="61" fillId="4" borderId="2" xfId="2" applyNumberFormat="1" applyFont="1" applyFill="1" applyBorder="1" applyAlignment="1">
      <alignment horizontal="left" vertical="center" wrapText="1"/>
    </xf>
    <xf numFmtId="164" fontId="61" fillId="13" borderId="2" xfId="0" applyNumberFormat="1" applyFont="1" applyFill="1" applyBorder="1" applyAlignment="1">
      <alignment horizontal="center" vertical="center" wrapText="1"/>
    </xf>
    <xf numFmtId="164" fontId="61" fillId="13" borderId="24" xfId="0" applyNumberFormat="1" applyFont="1" applyFill="1" applyBorder="1" applyAlignment="1">
      <alignment horizontal="center" vertical="center" wrapText="1"/>
    </xf>
    <xf numFmtId="164" fontId="61" fillId="13" borderId="26" xfId="0" applyNumberFormat="1" applyFont="1" applyFill="1" applyBorder="1" applyAlignment="1">
      <alignment horizontal="center" vertical="center" wrapText="1"/>
    </xf>
    <xf numFmtId="164" fontId="61" fillId="13" borderId="27" xfId="0" applyNumberFormat="1" applyFont="1" applyFill="1" applyBorder="1" applyAlignment="1">
      <alignment horizontal="center" vertical="center" wrapText="1"/>
    </xf>
    <xf numFmtId="164" fontId="63" fillId="2" borderId="2" xfId="0" applyNumberFormat="1" applyFont="1" applyFill="1" applyBorder="1" applyAlignment="1">
      <alignment horizontal="center" vertical="center" wrapText="1"/>
    </xf>
    <xf numFmtId="164" fontId="63" fillId="4" borderId="24" xfId="0" applyNumberFormat="1" applyFont="1" applyFill="1" applyBorder="1" applyAlignment="1">
      <alignment horizontal="center" vertical="center" wrapText="1"/>
    </xf>
    <xf numFmtId="164" fontId="25" fillId="2" borderId="2" xfId="2" applyNumberFormat="1" applyFont="1" applyFill="1" applyBorder="1" applyAlignment="1">
      <alignment horizontal="center" vertical="center"/>
    </xf>
    <xf numFmtId="0" fontId="72" fillId="4" borderId="2" xfId="2" applyNumberFormat="1" applyFont="1" applyFill="1" applyBorder="1" applyAlignment="1">
      <alignment horizontal="left" vertical="center" wrapText="1"/>
    </xf>
    <xf numFmtId="0" fontId="72" fillId="4" borderId="9" xfId="8" applyNumberFormat="1" applyFont="1" applyFill="1" applyBorder="1" applyAlignment="1">
      <alignment horizontal="center" vertical="center" wrapText="1"/>
    </xf>
    <xf numFmtId="164" fontId="72" fillId="2" borderId="2" xfId="2" applyNumberFormat="1" applyFont="1" applyFill="1" applyBorder="1" applyAlignment="1">
      <alignment horizontal="center" vertical="center"/>
    </xf>
    <xf numFmtId="164" fontId="72" fillId="4" borderId="9" xfId="0" applyNumberFormat="1" applyFont="1" applyFill="1" applyBorder="1" applyAlignment="1">
      <alignment horizontal="center" vertical="center" wrapText="1"/>
    </xf>
    <xf numFmtId="164" fontId="25" fillId="2" borderId="2" xfId="2" applyNumberFormat="1" applyFont="1" applyFill="1" applyBorder="1" applyAlignment="1">
      <alignment horizontal="center" vertical="center"/>
    </xf>
    <xf numFmtId="164" fontId="63" fillId="2" borderId="26" xfId="0" applyNumberFormat="1" applyFont="1" applyFill="1" applyBorder="1" applyAlignment="1">
      <alignment horizontal="center" vertical="center" wrapText="1"/>
    </xf>
    <xf numFmtId="164" fontId="63" fillId="4" borderId="27" xfId="0" applyNumberFormat="1" applyFont="1" applyFill="1" applyBorder="1" applyAlignment="1">
      <alignment horizontal="center" vertical="center" wrapText="1"/>
    </xf>
    <xf numFmtId="0" fontId="62" fillId="4" borderId="2" xfId="6" applyNumberFormat="1" applyFont="1" applyFill="1" applyBorder="1" applyAlignment="1">
      <alignment horizontal="center" vertical="center" wrapText="1"/>
    </xf>
    <xf numFmtId="164" fontId="62" fillId="7" borderId="2" xfId="6" applyNumberFormat="1" applyFont="1" applyFill="1" applyBorder="1" applyAlignment="1">
      <alignment horizontal="center" vertical="center"/>
    </xf>
    <xf numFmtId="164" fontId="62" fillId="2" borderId="2" xfId="0" applyNumberFormat="1" applyFont="1" applyFill="1" applyBorder="1" applyAlignment="1">
      <alignment horizontal="center" vertical="center" wrapText="1"/>
    </xf>
    <xf numFmtId="164" fontId="62" fillId="4" borderId="24" xfId="0" applyNumberFormat="1" applyFont="1" applyFill="1" applyBorder="1" applyAlignment="1">
      <alignment horizontal="center" vertical="center" wrapText="1"/>
    </xf>
    <xf numFmtId="164" fontId="63" fillId="7" borderId="2" xfId="6" applyNumberFormat="1" applyFont="1" applyFill="1" applyBorder="1" applyAlignment="1">
      <alignment horizontal="center" vertical="center"/>
    </xf>
    <xf numFmtId="164" fontId="63" fillId="2" borderId="24" xfId="0" applyNumberFormat="1" applyFont="1" applyFill="1" applyBorder="1" applyAlignment="1">
      <alignment horizontal="center" vertical="center" wrapText="1"/>
    </xf>
    <xf numFmtId="164" fontId="25" fillId="2" borderId="2" xfId="2" applyNumberFormat="1" applyFont="1" applyFill="1" applyBorder="1" applyAlignment="1">
      <alignment horizontal="center" vertical="center"/>
    </xf>
    <xf numFmtId="164" fontId="62" fillId="2" borderId="2" xfId="2" applyNumberFormat="1" applyFont="1" applyFill="1" applyBorder="1" applyAlignment="1">
      <alignment horizontal="center" vertical="center"/>
    </xf>
    <xf numFmtId="0" fontId="102" fillId="2" borderId="16" xfId="2" applyNumberFormat="1" applyFont="1" applyFill="1" applyBorder="1" applyAlignment="1">
      <alignment horizontal="left" vertical="center" wrapText="1"/>
    </xf>
    <xf numFmtId="0" fontId="102" fillId="2" borderId="2" xfId="2" applyNumberFormat="1" applyFont="1" applyFill="1" applyBorder="1" applyAlignment="1">
      <alignment horizontal="center" vertical="center" wrapText="1"/>
    </xf>
    <xf numFmtId="166" fontId="102" fillId="2" borderId="2" xfId="2" applyNumberFormat="1" applyFont="1" applyFill="1" applyBorder="1" applyAlignment="1">
      <alignment horizontal="center" vertical="center" wrapText="1"/>
    </xf>
    <xf numFmtId="164" fontId="102" fillId="2" borderId="2" xfId="2" applyNumberFormat="1" applyFont="1" applyFill="1" applyBorder="1" applyAlignment="1">
      <alignment horizontal="center" vertical="center"/>
    </xf>
    <xf numFmtId="0" fontId="102" fillId="2" borderId="17" xfId="2" applyNumberFormat="1" applyFont="1" applyFill="1" applyBorder="1" applyAlignment="1">
      <alignment horizontal="left" vertical="center" wrapText="1"/>
    </xf>
    <xf numFmtId="0" fontId="103" fillId="4" borderId="9" xfId="0" applyNumberFormat="1" applyFont="1" applyFill="1" applyBorder="1" applyAlignment="1">
      <alignment horizontal="left" vertical="center" wrapText="1"/>
    </xf>
    <xf numFmtId="0" fontId="103" fillId="4" borderId="9" xfId="0" applyNumberFormat="1" applyFont="1" applyFill="1" applyBorder="1" applyAlignment="1">
      <alignment horizontal="center" vertical="center" wrapText="1"/>
    </xf>
    <xf numFmtId="164" fontId="104" fillId="0" borderId="2" xfId="2" applyNumberFormat="1" applyFont="1" applyFill="1" applyBorder="1" applyAlignment="1">
      <alignment horizontal="center" vertical="center"/>
    </xf>
    <xf numFmtId="164" fontId="104" fillId="2" borderId="2" xfId="2" applyNumberFormat="1" applyFont="1" applyFill="1" applyBorder="1" applyAlignment="1">
      <alignment horizontal="center" vertical="center"/>
    </xf>
    <xf numFmtId="164" fontId="25" fillId="2" borderId="2" xfId="2" applyNumberFormat="1" applyFont="1" applyFill="1" applyBorder="1" applyAlignment="1">
      <alignment horizontal="center" vertical="center"/>
    </xf>
    <xf numFmtId="164" fontId="62" fillId="2" borderId="2" xfId="2" applyNumberFormat="1" applyFont="1" applyFill="1" applyBorder="1" applyAlignment="1">
      <alignment horizontal="center" vertical="center"/>
    </xf>
    <xf numFmtId="164" fontId="25" fillId="2" borderId="2" xfId="2" applyNumberFormat="1" applyFont="1" applyFill="1" applyBorder="1" applyAlignment="1">
      <alignment horizontal="center" vertical="center"/>
    </xf>
    <xf numFmtId="164" fontId="82" fillId="2" borderId="2" xfId="2" applyNumberFormat="1" applyFont="1" applyFill="1" applyBorder="1" applyAlignment="1">
      <alignment horizontal="center" vertical="center"/>
    </xf>
    <xf numFmtId="164" fontId="62" fillId="2" borderId="2" xfId="2" applyNumberFormat="1" applyFont="1" applyFill="1" applyBorder="1" applyAlignment="1">
      <alignment horizontal="center" vertical="center"/>
    </xf>
    <xf numFmtId="0" fontId="60" fillId="8" borderId="3" xfId="6" applyFont="1" applyFill="1" applyBorder="1" applyAlignment="1">
      <alignment horizontal="center" vertical="center" wrapText="1"/>
    </xf>
    <xf numFmtId="0" fontId="74" fillId="8" borderId="3" xfId="6" applyFont="1" applyFill="1" applyBorder="1" applyAlignment="1">
      <alignment horizontal="center" vertical="center" wrapText="1"/>
    </xf>
    <xf numFmtId="164" fontId="72" fillId="13" borderId="2" xfId="0" applyNumberFormat="1" applyFont="1" applyFill="1" applyBorder="1" applyAlignment="1">
      <alignment horizontal="center" vertical="center" wrapText="1"/>
    </xf>
    <xf numFmtId="164" fontId="72" fillId="13" borderId="24" xfId="0" applyNumberFormat="1" applyFont="1" applyFill="1" applyBorder="1" applyAlignment="1">
      <alignment horizontal="center" vertical="center" wrapText="1"/>
    </xf>
    <xf numFmtId="164" fontId="72" fillId="7" borderId="2" xfId="6" applyNumberFormat="1" applyFont="1" applyFill="1" applyBorder="1" applyAlignment="1">
      <alignment horizontal="center" vertical="center"/>
    </xf>
    <xf numFmtId="0" fontId="105" fillId="2" borderId="1" xfId="4" applyFont="1" applyFill="1" applyBorder="1"/>
    <xf numFmtId="49" fontId="25" fillId="2" borderId="2" xfId="0" applyNumberFormat="1" applyFont="1" applyFill="1" applyBorder="1" applyAlignment="1">
      <alignment horizontal="left" vertical="center" wrapText="1"/>
    </xf>
    <xf numFmtId="166" fontId="25" fillId="4" borderId="2" xfId="2" applyNumberFormat="1" applyFont="1" applyFill="1" applyBorder="1" applyAlignment="1">
      <alignment horizontal="center" vertical="center" wrapText="1"/>
    </xf>
    <xf numFmtId="164" fontId="25" fillId="2" borderId="2" xfId="2" applyNumberFormat="1" applyFont="1" applyFill="1" applyBorder="1" applyAlignment="1">
      <alignment horizontal="center" vertical="center"/>
    </xf>
    <xf numFmtId="164" fontId="63" fillId="2" borderId="30" xfId="0" applyNumberFormat="1" applyFont="1" applyFill="1" applyBorder="1" applyAlignment="1">
      <alignment horizontal="center" vertical="center" wrapText="1"/>
    </xf>
    <xf numFmtId="0" fontId="63" fillId="2" borderId="31" xfId="0" applyNumberFormat="1" applyFont="1" applyFill="1" applyBorder="1" applyAlignment="1">
      <alignment horizontal="center" vertical="center" wrapText="1"/>
    </xf>
    <xf numFmtId="164" fontId="63" fillId="4" borderId="28" xfId="0" applyNumberFormat="1" applyFont="1" applyFill="1" applyBorder="1" applyAlignment="1">
      <alignment horizontal="center" vertical="center" wrapText="1"/>
    </xf>
    <xf numFmtId="0" fontId="63" fillId="4" borderId="29" xfId="0" applyNumberFormat="1" applyFont="1" applyFill="1" applyBorder="1" applyAlignment="1">
      <alignment horizontal="center" vertical="center" wrapText="1"/>
    </xf>
    <xf numFmtId="0" fontId="63" fillId="2" borderId="30" xfId="0" applyNumberFormat="1" applyFont="1" applyFill="1" applyBorder="1" applyAlignment="1">
      <alignment horizontal="center" vertical="center" wrapText="1"/>
    </xf>
    <xf numFmtId="49" fontId="82" fillId="2" borderId="2" xfId="0" applyNumberFormat="1" applyFont="1" applyFill="1" applyBorder="1" applyAlignment="1">
      <alignment horizontal="left" vertical="center" wrapText="1"/>
    </xf>
    <xf numFmtId="166" fontId="82" fillId="4" borderId="2" xfId="2" applyNumberFormat="1" applyFont="1" applyFill="1" applyBorder="1" applyAlignment="1">
      <alignment horizontal="center" vertical="center" wrapText="1"/>
    </xf>
    <xf numFmtId="164" fontId="82" fillId="2" borderId="2" xfId="2" applyNumberFormat="1" applyFont="1" applyFill="1" applyBorder="1" applyAlignment="1">
      <alignment horizontal="center" vertical="center"/>
    </xf>
    <xf numFmtId="164" fontId="62" fillId="2" borderId="30" xfId="0" applyNumberFormat="1" applyFont="1" applyFill="1" applyBorder="1" applyAlignment="1">
      <alignment horizontal="center" vertical="center" wrapText="1"/>
    </xf>
    <xf numFmtId="0" fontId="62" fillId="2" borderId="31" xfId="0" applyNumberFormat="1" applyFont="1" applyFill="1" applyBorder="1" applyAlignment="1">
      <alignment horizontal="center" vertical="center" wrapText="1"/>
    </xf>
    <xf numFmtId="164" fontId="62" fillId="4" borderId="28" xfId="0" applyNumberFormat="1" applyFont="1" applyFill="1" applyBorder="1" applyAlignment="1">
      <alignment horizontal="center" vertical="center" wrapText="1"/>
    </xf>
    <xf numFmtId="0" fontId="62" fillId="4" borderId="29" xfId="0" applyNumberFormat="1" applyFont="1" applyFill="1" applyBorder="1" applyAlignment="1">
      <alignment horizontal="center" vertical="center" wrapText="1"/>
    </xf>
    <xf numFmtId="0" fontId="62" fillId="2" borderId="30" xfId="0" applyNumberFormat="1" applyFont="1" applyFill="1" applyBorder="1" applyAlignment="1">
      <alignment horizontal="center" vertical="center" wrapText="1"/>
    </xf>
    <xf numFmtId="0" fontId="62" fillId="4" borderId="28" xfId="0" applyNumberFormat="1" applyFont="1" applyFill="1" applyBorder="1" applyAlignment="1">
      <alignment horizontal="center" vertical="center" wrapText="1"/>
    </xf>
    <xf numFmtId="0" fontId="63" fillId="4" borderId="28" xfId="0" applyNumberFormat="1" applyFont="1" applyFill="1" applyBorder="1" applyAlignment="1">
      <alignment horizontal="center" vertical="center" wrapText="1"/>
    </xf>
    <xf numFmtId="49" fontId="55" fillId="11" borderId="2" xfId="0" applyNumberFormat="1" applyFont="1" applyFill="1" applyBorder="1" applyAlignment="1">
      <alignment horizontal="left" vertical="center" wrapText="1"/>
    </xf>
    <xf numFmtId="164" fontId="62" fillId="2" borderId="2" xfId="2" applyNumberFormat="1" applyFont="1" applyFill="1" applyBorder="1" applyAlignment="1">
      <alignment horizontal="center" vertical="center"/>
    </xf>
    <xf numFmtId="0" fontId="24" fillId="3" borderId="2" xfId="2" applyFont="1" applyFill="1" applyBorder="1" applyAlignment="1">
      <alignment horizontal="center" vertical="center" wrapText="1"/>
    </xf>
    <xf numFmtId="164" fontId="24" fillId="3" borderId="2" xfId="2" applyNumberFormat="1" applyFont="1" applyFill="1" applyBorder="1" applyAlignment="1">
      <alignment horizontal="center" vertical="center" wrapText="1"/>
    </xf>
    <xf numFmtId="164" fontId="24" fillId="3" borderId="2" xfId="2" applyNumberFormat="1" applyFont="1" applyFill="1" applyBorder="1" applyAlignment="1">
      <alignment horizontal="center" vertical="center"/>
    </xf>
    <xf numFmtId="0" fontId="63" fillId="4" borderId="32" xfId="0" applyNumberFormat="1" applyFont="1" applyFill="1" applyBorder="1" applyAlignment="1">
      <alignment horizontal="center" vertical="center" wrapText="1"/>
    </xf>
    <xf numFmtId="0" fontId="63" fillId="4" borderId="34" xfId="0" applyNumberFormat="1" applyFont="1" applyFill="1" applyBorder="1" applyAlignment="1">
      <alignment horizontal="center" vertical="center" wrapText="1"/>
    </xf>
    <xf numFmtId="0" fontId="63" fillId="4" borderId="33" xfId="0" applyNumberFormat="1" applyFont="1" applyFill="1" applyBorder="1" applyAlignment="1">
      <alignment horizontal="center" vertical="center" wrapText="1"/>
    </xf>
    <xf numFmtId="0" fontId="63" fillId="4" borderId="14" xfId="0" applyNumberFormat="1" applyFont="1" applyFill="1" applyBorder="1" applyAlignment="1">
      <alignment horizontal="center" vertical="center" wrapText="1"/>
    </xf>
    <xf numFmtId="166" fontId="25" fillId="2" borderId="2" xfId="2" applyNumberFormat="1" applyFont="1" applyFill="1" applyBorder="1" applyAlignment="1">
      <alignment horizontal="center" vertical="center" wrapText="1"/>
    </xf>
    <xf numFmtId="0" fontId="63" fillId="2" borderId="33" xfId="0" applyNumberFormat="1" applyFont="1" applyFill="1" applyBorder="1" applyAlignment="1">
      <alignment horizontal="center" vertical="center" wrapText="1"/>
    </xf>
    <xf numFmtId="0" fontId="63" fillId="2" borderId="14" xfId="0" applyNumberFormat="1" applyFont="1" applyFill="1" applyBorder="1" applyAlignment="1">
      <alignment horizontal="center" vertical="center" wrapText="1"/>
    </xf>
    <xf numFmtId="0" fontId="63" fillId="4" borderId="30" xfId="0" applyNumberFormat="1" applyFont="1" applyFill="1" applyBorder="1" applyAlignment="1">
      <alignment horizontal="center" vertical="center" wrapText="1"/>
    </xf>
    <xf numFmtId="0" fontId="63" fillId="4" borderId="31" xfId="0" applyNumberFormat="1" applyFont="1" applyFill="1" applyBorder="1" applyAlignment="1">
      <alignment horizontal="center" vertical="center" wrapText="1"/>
    </xf>
    <xf numFmtId="49" fontId="101" fillId="2" borderId="2" xfId="0" applyNumberFormat="1" applyFont="1" applyFill="1" applyBorder="1" applyAlignment="1">
      <alignment horizontal="left" vertical="center" wrapText="1"/>
    </xf>
    <xf numFmtId="166" fontId="101" fillId="4" borderId="2" xfId="2" applyNumberFormat="1" applyFont="1" applyFill="1" applyBorder="1" applyAlignment="1">
      <alignment horizontal="center" vertical="center" wrapText="1"/>
    </xf>
    <xf numFmtId="164" fontId="101" fillId="2" borderId="2" xfId="2" applyNumberFormat="1" applyFont="1" applyFill="1" applyBorder="1" applyAlignment="1">
      <alignment horizontal="center" vertical="center"/>
    </xf>
    <xf numFmtId="164" fontId="102" fillId="2" borderId="30" xfId="0" applyNumberFormat="1" applyFont="1" applyFill="1" applyBorder="1" applyAlignment="1">
      <alignment horizontal="center" vertical="center" wrapText="1"/>
    </xf>
    <xf numFmtId="0" fontId="102" fillId="2" borderId="31" xfId="0" applyNumberFormat="1" applyFont="1" applyFill="1" applyBorder="1" applyAlignment="1">
      <alignment horizontal="center" vertical="center" wrapText="1"/>
    </xf>
    <xf numFmtId="164" fontId="102" fillId="4" borderId="28" xfId="0" applyNumberFormat="1" applyFont="1" applyFill="1" applyBorder="1" applyAlignment="1">
      <alignment horizontal="center" vertical="center" wrapText="1"/>
    </xf>
    <xf numFmtId="0" fontId="102" fillId="4" borderId="29" xfId="0" applyNumberFormat="1" applyFont="1" applyFill="1" applyBorder="1" applyAlignment="1">
      <alignment horizontal="center" vertical="center" wrapText="1"/>
    </xf>
    <xf numFmtId="164" fontId="95" fillId="3" borderId="5" xfId="2" applyNumberFormat="1" applyFont="1" applyFill="1" applyBorder="1" applyAlignment="1">
      <alignment horizontal="center" vertical="center" wrapText="1"/>
    </xf>
    <xf numFmtId="164" fontId="95" fillId="3" borderId="7" xfId="2" applyNumberFormat="1" applyFont="1" applyFill="1" applyBorder="1" applyAlignment="1">
      <alignment horizontal="center" vertical="center" wrapText="1"/>
    </xf>
    <xf numFmtId="164" fontId="95" fillId="3" borderId="5" xfId="2" applyNumberFormat="1" applyFont="1" applyFill="1" applyBorder="1" applyAlignment="1">
      <alignment horizontal="center" vertical="center"/>
    </xf>
    <xf numFmtId="164" fontId="95" fillId="3" borderId="7" xfId="2" applyNumberFormat="1" applyFont="1" applyFill="1" applyBorder="1" applyAlignment="1">
      <alignment horizontal="center" vertical="center"/>
    </xf>
    <xf numFmtId="0" fontId="95" fillId="3" borderId="3" xfId="2" applyFont="1" applyFill="1" applyBorder="1" applyAlignment="1">
      <alignment horizontal="center" vertical="center" wrapText="1"/>
    </xf>
    <xf numFmtId="0" fontId="95" fillId="3" borderId="5" xfId="2" applyFont="1" applyFill="1" applyBorder="1" applyAlignment="1">
      <alignment horizontal="center" vertical="center" wrapText="1"/>
    </xf>
    <xf numFmtId="0" fontId="95" fillId="3" borderId="4" xfId="2" applyFont="1" applyFill="1" applyBorder="1" applyAlignment="1">
      <alignment horizontal="center" vertical="center" wrapText="1"/>
    </xf>
    <xf numFmtId="0" fontId="95" fillId="3" borderId="7" xfId="2" applyFont="1" applyFill="1" applyBorder="1" applyAlignment="1">
      <alignment horizontal="center" vertical="center" wrapText="1"/>
    </xf>
    <xf numFmtId="164" fontId="95" fillId="3" borderId="3" xfId="2" applyNumberFormat="1" applyFont="1" applyFill="1" applyBorder="1" applyAlignment="1">
      <alignment horizontal="center" vertical="center" wrapText="1"/>
    </xf>
    <xf numFmtId="164" fontId="95" fillId="3" borderId="4" xfId="2" applyNumberFormat="1" applyFont="1" applyFill="1" applyBorder="1" applyAlignment="1">
      <alignment horizontal="center" vertical="center" wrapText="1"/>
    </xf>
    <xf numFmtId="164" fontId="99" fillId="3" borderId="5" xfId="2" applyNumberFormat="1" applyFont="1" applyFill="1" applyBorder="1" applyAlignment="1">
      <alignment horizontal="center" vertical="center" wrapText="1"/>
    </xf>
    <xf numFmtId="164" fontId="99" fillId="3" borderId="7" xfId="2" applyNumberFormat="1" applyFont="1" applyFill="1" applyBorder="1" applyAlignment="1">
      <alignment horizontal="center" vertical="center" wrapText="1"/>
    </xf>
    <xf numFmtId="164" fontId="99" fillId="3" borderId="5" xfId="2" applyNumberFormat="1" applyFont="1" applyFill="1" applyBorder="1" applyAlignment="1">
      <alignment horizontal="center" vertical="center"/>
    </xf>
    <xf numFmtId="164" fontId="99" fillId="3" borderId="7" xfId="2" applyNumberFormat="1" applyFont="1" applyFill="1" applyBorder="1" applyAlignment="1">
      <alignment horizontal="center" vertical="center"/>
    </xf>
    <xf numFmtId="164" fontId="99" fillId="3" borderId="4" xfId="2" applyNumberFormat="1" applyFont="1" applyFill="1" applyBorder="1" applyAlignment="1">
      <alignment horizontal="center" vertical="center" wrapText="1"/>
    </xf>
    <xf numFmtId="0" fontId="99" fillId="3" borderId="3" xfId="2" applyFont="1" applyFill="1" applyBorder="1" applyAlignment="1">
      <alignment horizontal="left" vertical="center" wrapText="1"/>
    </xf>
    <xf numFmtId="0" fontId="99" fillId="3" borderId="5" xfId="2" applyFont="1" applyFill="1" applyBorder="1" applyAlignment="1">
      <alignment horizontal="left" vertical="center" wrapText="1"/>
    </xf>
    <xf numFmtId="0" fontId="99" fillId="3" borderId="3" xfId="2" applyFont="1" applyFill="1" applyBorder="1" applyAlignment="1">
      <alignment horizontal="center" vertical="center" wrapText="1"/>
    </xf>
    <xf numFmtId="0" fontId="99" fillId="3" borderId="5" xfId="2" applyFont="1" applyFill="1" applyBorder="1" applyAlignment="1">
      <alignment horizontal="center" vertical="center" wrapText="1"/>
    </xf>
    <xf numFmtId="0" fontId="99" fillId="3" borderId="4" xfId="2" applyFont="1" applyFill="1" applyBorder="1" applyAlignment="1">
      <alignment horizontal="center" vertical="center" wrapText="1"/>
    </xf>
    <xf numFmtId="0" fontId="99" fillId="3" borderId="7" xfId="2" applyFont="1" applyFill="1" applyBorder="1" applyAlignment="1">
      <alignment horizontal="center" vertical="center" wrapText="1"/>
    </xf>
    <xf numFmtId="0" fontId="63" fillId="2" borderId="5" xfId="2" applyFont="1" applyFill="1" applyBorder="1" applyAlignment="1">
      <alignment horizontal="left" vertical="center"/>
    </xf>
    <xf numFmtId="0" fontId="63" fillId="2" borderId="7" xfId="2" applyFont="1" applyFill="1" applyBorder="1" applyAlignment="1">
      <alignment horizontal="left" vertical="center"/>
    </xf>
    <xf numFmtId="167" fontId="63" fillId="0" borderId="5" xfId="2" applyNumberFormat="1" applyFont="1" applyBorder="1" applyAlignment="1">
      <alignment horizontal="center" vertical="center"/>
    </xf>
    <xf numFmtId="167" fontId="63" fillId="0" borderId="7" xfId="2" applyNumberFormat="1" applyFont="1" applyBorder="1" applyAlignment="1">
      <alignment horizontal="center" vertical="center"/>
    </xf>
    <xf numFmtId="0" fontId="63" fillId="2" borderId="5" xfId="2" applyFont="1" applyFill="1" applyBorder="1" applyAlignment="1">
      <alignment horizontal="center" vertical="center"/>
    </xf>
    <xf numFmtId="0" fontId="63" fillId="2" borderId="7" xfId="2" applyFont="1" applyFill="1" applyBorder="1" applyAlignment="1">
      <alignment horizontal="center" vertical="center"/>
    </xf>
    <xf numFmtId="165" fontId="63" fillId="2" borderId="5" xfId="2" applyNumberFormat="1" applyFont="1" applyFill="1" applyBorder="1" applyAlignment="1">
      <alignment horizontal="center" vertical="center"/>
    </xf>
    <xf numFmtId="165" fontId="63" fillId="2" borderId="7" xfId="2" applyNumberFormat="1" applyFont="1" applyFill="1" applyBorder="1" applyAlignment="1">
      <alignment horizontal="center" vertical="center"/>
    </xf>
    <xf numFmtId="164" fontId="63" fillId="2" borderId="12" xfId="2" applyNumberFormat="1" applyFont="1" applyFill="1" applyBorder="1" applyAlignment="1">
      <alignment horizontal="center" vertical="center"/>
    </xf>
    <xf numFmtId="164" fontId="63" fillId="2" borderId="13" xfId="2" applyNumberFormat="1" applyFont="1" applyFill="1" applyBorder="1" applyAlignment="1">
      <alignment horizontal="center" vertical="center"/>
    </xf>
    <xf numFmtId="164" fontId="63" fillId="2" borderId="14" xfId="2" applyNumberFormat="1" applyFont="1" applyFill="1" applyBorder="1" applyAlignment="1">
      <alignment horizontal="center" vertical="center"/>
    </xf>
    <xf numFmtId="167" fontId="86" fillId="0" borderId="5" xfId="2" applyNumberFormat="1" applyFont="1" applyBorder="1" applyAlignment="1">
      <alignment horizontal="center" vertical="center"/>
    </xf>
    <xf numFmtId="167" fontId="86" fillId="0" borderId="7" xfId="2" applyNumberFormat="1" applyFont="1" applyBorder="1" applyAlignment="1">
      <alignment horizontal="center" vertical="center"/>
    </xf>
    <xf numFmtId="164" fontId="85" fillId="2" borderId="10" xfId="2" applyNumberFormat="1" applyFont="1" applyFill="1" applyBorder="1" applyAlignment="1">
      <alignment horizontal="center" vertical="center"/>
    </xf>
    <xf numFmtId="164" fontId="85" fillId="2" borderId="11" xfId="2" applyNumberFormat="1" applyFont="1" applyFill="1" applyBorder="1" applyAlignment="1">
      <alignment horizontal="center" vertical="center"/>
    </xf>
    <xf numFmtId="165" fontId="90" fillId="2" borderId="5" xfId="2" applyNumberFormat="1" applyFont="1" applyFill="1" applyBorder="1" applyAlignment="1">
      <alignment horizontal="center" vertical="center"/>
    </xf>
    <xf numFmtId="165" fontId="90" fillId="2" borderId="7" xfId="2" applyNumberFormat="1" applyFont="1" applyFill="1" applyBorder="1" applyAlignment="1">
      <alignment horizontal="center" vertical="center"/>
    </xf>
    <xf numFmtId="165" fontId="90" fillId="2" borderId="6" xfId="2" applyNumberFormat="1" applyFont="1" applyFill="1" applyBorder="1" applyAlignment="1">
      <alignment horizontal="center" vertical="center"/>
    </xf>
    <xf numFmtId="0" fontId="92" fillId="2" borderId="5" xfId="2" applyFont="1" applyFill="1" applyBorder="1" applyAlignment="1">
      <alignment horizontal="center" vertical="center"/>
    </xf>
    <xf numFmtId="0" fontId="92" fillId="2" borderId="7" xfId="2" applyFont="1" applyFill="1" applyBorder="1" applyAlignment="1">
      <alignment horizontal="center" vertical="center"/>
    </xf>
    <xf numFmtId="0" fontId="92" fillId="2" borderId="6" xfId="2" applyFont="1" applyFill="1" applyBorder="1" applyAlignment="1">
      <alignment horizontal="center" vertical="center"/>
    </xf>
    <xf numFmtId="0" fontId="86" fillId="2" borderId="5" xfId="2" applyFont="1" applyFill="1" applyBorder="1" applyAlignment="1">
      <alignment horizontal="left" vertical="center"/>
    </xf>
    <xf numFmtId="0" fontId="86" fillId="2" borderId="7" xfId="2" applyFont="1" applyFill="1" applyBorder="1" applyAlignment="1">
      <alignment horizontal="left" vertical="center"/>
    </xf>
    <xf numFmtId="164" fontId="85" fillId="2" borderId="20" xfId="2" applyNumberFormat="1" applyFont="1" applyFill="1" applyBorder="1" applyAlignment="1">
      <alignment horizontal="center" vertical="center"/>
    </xf>
    <xf numFmtId="0" fontId="86" fillId="2" borderId="6" xfId="2" applyFont="1" applyFill="1" applyBorder="1" applyAlignment="1">
      <alignment horizontal="left" vertical="center"/>
    </xf>
    <xf numFmtId="1" fontId="86" fillId="0" borderId="5" xfId="2" applyNumberFormat="1" applyFont="1" applyBorder="1" applyAlignment="1">
      <alignment horizontal="center" vertical="center"/>
    </xf>
    <xf numFmtId="1" fontId="86" fillId="0" borderId="7" xfId="2" applyNumberFormat="1" applyFont="1" applyBorder="1" applyAlignment="1">
      <alignment horizontal="center" vertical="center"/>
    </xf>
    <xf numFmtId="164" fontId="85" fillId="2" borderId="12" xfId="2" applyNumberFormat="1" applyFont="1" applyFill="1" applyBorder="1" applyAlignment="1">
      <alignment horizontal="center" vertical="center"/>
    </xf>
    <xf numFmtId="164" fontId="85" fillId="2" borderId="13" xfId="2" applyNumberFormat="1" applyFont="1" applyFill="1" applyBorder="1" applyAlignment="1">
      <alignment horizontal="center" vertical="center"/>
    </xf>
    <xf numFmtId="167" fontId="86" fillId="0" borderId="6" xfId="2" applyNumberFormat="1" applyFont="1" applyBorder="1" applyAlignment="1">
      <alignment horizontal="center" vertical="center"/>
    </xf>
    <xf numFmtId="0" fontId="84" fillId="3" borderId="6" xfId="2" applyFont="1" applyFill="1" applyBorder="1" applyAlignment="1">
      <alignment horizontal="center" vertical="center" wrapText="1"/>
    </xf>
    <xf numFmtId="0" fontId="84" fillId="3" borderId="7" xfId="2" applyFont="1" applyFill="1" applyBorder="1" applyAlignment="1">
      <alignment horizontal="center" vertical="center" wrapText="1"/>
    </xf>
    <xf numFmtId="0" fontId="84" fillId="3" borderId="3" xfId="2" applyFont="1" applyFill="1" applyBorder="1" applyAlignment="1">
      <alignment horizontal="center" vertical="center" wrapText="1"/>
    </xf>
    <xf numFmtId="0" fontId="84" fillId="3" borderId="5" xfId="2" applyFont="1" applyFill="1" applyBorder="1" applyAlignment="1">
      <alignment horizontal="center" vertical="center" wrapText="1"/>
    </xf>
    <xf numFmtId="0" fontId="84" fillId="3" borderId="4" xfId="2" applyFont="1" applyFill="1" applyBorder="1" applyAlignment="1">
      <alignment horizontal="center" vertical="center" wrapText="1"/>
    </xf>
    <xf numFmtId="164" fontId="84" fillId="3" borderId="3" xfId="2" applyNumberFormat="1" applyFont="1" applyFill="1" applyBorder="1" applyAlignment="1">
      <alignment horizontal="center" vertical="center" wrapText="1"/>
    </xf>
    <xf numFmtId="164" fontId="84" fillId="3" borderId="4" xfId="2" applyNumberFormat="1" applyFont="1" applyFill="1" applyBorder="1" applyAlignment="1">
      <alignment horizontal="center" vertical="center" wrapText="1"/>
    </xf>
    <xf numFmtId="164" fontId="84" fillId="3" borderId="7" xfId="2" applyNumberFormat="1" applyFont="1" applyFill="1" applyBorder="1" applyAlignment="1">
      <alignment horizontal="center" vertical="center" wrapText="1"/>
    </xf>
    <xf numFmtId="164" fontId="84" fillId="3" borderId="5" xfId="2" applyNumberFormat="1" applyFont="1" applyFill="1" applyBorder="1" applyAlignment="1">
      <alignment horizontal="center" vertical="center" wrapText="1"/>
    </xf>
    <xf numFmtId="164" fontId="84" fillId="3" borderId="5" xfId="2" applyNumberFormat="1" applyFont="1" applyFill="1" applyBorder="1" applyAlignment="1">
      <alignment horizontal="center" vertical="center"/>
    </xf>
    <xf numFmtId="164" fontId="84" fillId="3" borderId="7" xfId="2" applyNumberFormat="1" applyFont="1" applyFill="1" applyBorder="1" applyAlignment="1">
      <alignment horizontal="center" vertical="center"/>
    </xf>
    <xf numFmtId="164" fontId="84" fillId="3" borderId="2" xfId="2" applyNumberFormat="1" applyFont="1" applyFill="1" applyBorder="1" applyAlignment="1">
      <alignment horizontal="center" vertical="center"/>
    </xf>
    <xf numFmtId="164" fontId="84" fillId="3" borderId="2" xfId="2" applyNumberFormat="1" applyFont="1" applyFill="1" applyBorder="1" applyAlignment="1">
      <alignment horizontal="center" vertical="center" wrapText="1"/>
    </xf>
    <xf numFmtId="164" fontId="84" fillId="3" borderId="15" xfId="2" applyNumberFormat="1" applyFont="1" applyFill="1" applyBorder="1" applyAlignment="1">
      <alignment horizontal="center" vertical="center"/>
    </xf>
    <xf numFmtId="164" fontId="84" fillId="3" borderId="1" xfId="2" applyNumberFormat="1" applyFont="1" applyFill="1" applyBorder="1" applyAlignment="1">
      <alignment horizontal="center" vertical="center"/>
    </xf>
    <xf numFmtId="0" fontId="83" fillId="3" borderId="2" xfId="0" applyFont="1" applyFill="1" applyBorder="1" applyAlignment="1">
      <alignment horizontal="center" vertical="center" wrapText="1"/>
    </xf>
    <xf numFmtId="0" fontId="84" fillId="3" borderId="2" xfId="2" applyFont="1" applyFill="1" applyBorder="1" applyAlignment="1">
      <alignment horizontal="center" vertical="center" wrapText="1"/>
    </xf>
    <xf numFmtId="164" fontId="60" fillId="8" borderId="3" xfId="6" applyNumberFormat="1" applyFont="1" applyFill="1" applyBorder="1" applyAlignment="1">
      <alignment horizontal="center" vertical="center" wrapText="1"/>
    </xf>
    <xf numFmtId="0" fontId="61" fillId="0" borderId="2" xfId="6" applyFont="1" applyBorder="1"/>
    <xf numFmtId="164" fontId="60" fillId="8" borderId="3" xfId="6" applyNumberFormat="1" applyFont="1" applyFill="1" applyBorder="1" applyAlignment="1">
      <alignment horizontal="center" vertical="center"/>
    </xf>
    <xf numFmtId="164" fontId="60" fillId="8" borderId="22" xfId="6" applyNumberFormat="1" applyFont="1" applyFill="1" applyBorder="1" applyAlignment="1">
      <alignment horizontal="center" vertical="center"/>
    </xf>
    <xf numFmtId="0" fontId="61" fillId="0" borderId="24" xfId="6" applyFont="1" applyBorder="1"/>
    <xf numFmtId="0" fontId="60" fillId="8" borderId="21" xfId="6" applyFont="1" applyFill="1" applyBorder="1" applyAlignment="1">
      <alignment horizontal="center" vertical="center" wrapText="1"/>
    </xf>
    <xf numFmtId="0" fontId="61" fillId="0" borderId="23" xfId="6" applyFont="1" applyBorder="1"/>
    <xf numFmtId="0" fontId="60" fillId="8" borderId="3" xfId="6" applyFont="1" applyFill="1" applyBorder="1" applyAlignment="1">
      <alignment horizontal="center" vertical="center" wrapText="1"/>
    </xf>
    <xf numFmtId="164" fontId="60" fillId="8" borderId="2" xfId="6" applyNumberFormat="1" applyFont="1" applyFill="1" applyBorder="1" applyAlignment="1">
      <alignment horizontal="center" vertical="center" wrapText="1"/>
    </xf>
    <xf numFmtId="164" fontId="74" fillId="8" borderId="3" xfId="6" applyNumberFormat="1" applyFont="1" applyFill="1" applyBorder="1" applyAlignment="1">
      <alignment horizontal="center" vertical="center" wrapText="1"/>
    </xf>
    <xf numFmtId="0" fontId="63" fillId="0" borderId="2" xfId="6" applyFont="1" applyBorder="1"/>
    <xf numFmtId="164" fontId="74" fillId="8" borderId="22" xfId="6" applyNumberFormat="1" applyFont="1" applyFill="1" applyBorder="1" applyAlignment="1">
      <alignment horizontal="center" vertical="center"/>
    </xf>
    <xf numFmtId="0" fontId="63" fillId="0" borderId="24" xfId="6" applyFont="1" applyBorder="1"/>
    <xf numFmtId="0" fontId="74" fillId="8" borderId="21" xfId="6" applyFont="1" applyFill="1" applyBorder="1" applyAlignment="1">
      <alignment horizontal="center" vertical="center" wrapText="1"/>
    </xf>
    <xf numFmtId="0" fontId="63" fillId="0" borderId="23" xfId="6" applyFont="1" applyBorder="1"/>
    <xf numFmtId="0" fontId="74" fillId="8" borderId="3" xfId="6" applyFont="1" applyFill="1" applyBorder="1" applyAlignment="1">
      <alignment horizontal="center" vertical="center" wrapText="1"/>
    </xf>
    <xf numFmtId="164" fontId="74" fillId="8" borderId="2" xfId="6" applyNumberFormat="1" applyFont="1" applyFill="1" applyBorder="1" applyAlignment="1">
      <alignment horizontal="center" vertical="center" wrapText="1"/>
    </xf>
    <xf numFmtId="0" fontId="82" fillId="2" borderId="2" xfId="0" applyNumberFormat="1" applyFont="1" applyFill="1" applyBorder="1" applyAlignment="1">
      <alignment horizontal="left" vertical="center" wrapText="1"/>
    </xf>
    <xf numFmtId="167" fontId="82" fillId="2" borderId="2" xfId="2" applyNumberFormat="1" applyFont="1" applyFill="1" applyBorder="1" applyAlignment="1">
      <alignment horizontal="center" vertical="center"/>
    </xf>
    <xf numFmtId="165" fontId="82" fillId="0" borderId="2" xfId="2" applyNumberFormat="1" applyFont="1" applyFill="1" applyBorder="1" applyAlignment="1">
      <alignment horizontal="center" vertical="center"/>
    </xf>
    <xf numFmtId="165" fontId="82" fillId="2" borderId="2" xfId="2" applyNumberFormat="1" applyFont="1" applyFill="1" applyBorder="1" applyAlignment="1">
      <alignment horizontal="center" vertical="center"/>
    </xf>
    <xf numFmtId="0" fontId="82" fillId="2" borderId="2" xfId="2" applyFont="1" applyFill="1" applyBorder="1" applyAlignment="1">
      <alignment horizontal="left" vertical="center"/>
    </xf>
    <xf numFmtId="0" fontId="62" fillId="4" borderId="9" xfId="6" applyNumberFormat="1" applyFont="1" applyFill="1" applyBorder="1" applyAlignment="1">
      <alignment horizontal="left" vertical="center" wrapText="1"/>
    </xf>
    <xf numFmtId="0" fontId="62" fillId="4" borderId="9" xfId="6" applyNumberFormat="1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164" fontId="62" fillId="5" borderId="2" xfId="0" applyNumberFormat="1" applyFont="1" applyFill="1" applyBorder="1" applyAlignment="1">
      <alignment horizontal="center" vertical="center" wrapText="1"/>
    </xf>
    <xf numFmtId="49" fontId="62" fillId="2" borderId="2" xfId="0" applyNumberFormat="1" applyFont="1" applyFill="1" applyBorder="1" applyAlignment="1">
      <alignment horizontal="left" vertical="center" wrapText="1"/>
    </xf>
    <xf numFmtId="164" fontId="106" fillId="2" borderId="2" xfId="2" applyNumberFormat="1" applyFont="1" applyFill="1" applyBorder="1" applyAlignment="1">
      <alignment horizontal="center" vertical="center"/>
    </xf>
    <xf numFmtId="0" fontId="72" fillId="4" borderId="19" xfId="6" applyNumberFormat="1" applyFont="1" applyFill="1" applyBorder="1" applyAlignment="1">
      <alignment horizontal="left" vertical="center" wrapText="1"/>
    </xf>
    <xf numFmtId="0" fontId="72" fillId="5" borderId="2" xfId="0" applyFont="1" applyFill="1" applyBorder="1" applyAlignment="1">
      <alignment horizontal="center" vertical="center" wrapText="1"/>
    </xf>
    <xf numFmtId="164" fontId="72" fillId="5" borderId="2" xfId="0" applyNumberFormat="1" applyFont="1" applyFill="1" applyBorder="1" applyAlignment="1">
      <alignment horizontal="center" vertical="center" wrapText="1"/>
    </xf>
    <xf numFmtId="164" fontId="72" fillId="2" borderId="2" xfId="0" applyNumberFormat="1" applyFont="1" applyFill="1" applyBorder="1" applyAlignment="1">
      <alignment horizontal="center" vertical="center" wrapText="1"/>
    </xf>
    <xf numFmtId="0" fontId="62" fillId="4" borderId="23" xfId="6" applyNumberFormat="1" applyFont="1" applyFill="1" applyBorder="1" applyAlignment="1">
      <alignment horizontal="left" vertical="center" wrapText="1"/>
    </xf>
    <xf numFmtId="0" fontId="62" fillId="7" borderId="2" xfId="6" applyFont="1" applyFill="1" applyBorder="1" applyAlignment="1">
      <alignment horizontal="center" vertical="center"/>
    </xf>
    <xf numFmtId="165" fontId="62" fillId="7" borderId="2" xfId="6" applyNumberFormat="1" applyFont="1" applyFill="1" applyBorder="1" applyAlignment="1">
      <alignment horizontal="center" vertical="center"/>
    </xf>
  </cellXfs>
  <cellStyles count="13">
    <cellStyle name="Hyperlink" xfId="1" builtinId="8"/>
    <cellStyle name="Hyperlink 2" xfId="12"/>
    <cellStyle name="Hyperlink 3" xfId="10"/>
    <cellStyle name="Neutral 2" xfId="7"/>
    <cellStyle name="Normal" xfId="0" builtinId="0"/>
    <cellStyle name="Normal 2" xfId="2"/>
    <cellStyle name="Normal 2 2" xfId="11"/>
    <cellStyle name="Normal 3" xfId="5"/>
    <cellStyle name="Normal 4" xfId="6"/>
    <cellStyle name="Normal 5" xfId="8"/>
    <cellStyle name="Normal 6" xfId="9"/>
    <cellStyle name="Normal_INTRA ASIA SERVICE" xfId="4"/>
    <cellStyle name="Style 1" xfId="3"/>
  </cellStyles>
  <dxfs count="604"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BD0F72"/>
      <color rgb="FFCCD3D1"/>
      <color rgb="FFFF3399"/>
      <color rgb="FF3366FF"/>
      <color rgb="FF3366E1"/>
      <color rgb="FFFF33CC"/>
      <color rgb="FFC72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133350</xdr:rowOff>
    </xdr:from>
    <xdr:ext cx="3417138" cy="694207"/>
    <xdr:pic>
      <xdr:nvPicPr>
        <xdr:cNvPr id="3" name="Picture 2">
          <a:extLst>
            <a:ext uri="{FF2B5EF4-FFF2-40B4-BE49-F238E27FC236}">
              <a16:creationId xmlns:a16="http://schemas.microsoft.com/office/drawing/2014/main" id="{E7F5F699-E11F-4322-A0B1-9E8B3B27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8350"/>
          <a:ext cx="3417138" cy="6942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145952</xdr:rowOff>
    </xdr:from>
    <xdr:to>
      <xdr:col>0</xdr:col>
      <xdr:colOff>3781810</xdr:colOff>
      <xdr:row>3</xdr:row>
      <xdr:rowOff>266119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D7503E-11AA-42C7-9587-9B836C885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81232"/>
          <a:ext cx="3400810" cy="7145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771699</xdr:colOff>
      <xdr:row>2</xdr:row>
      <xdr:rowOff>147683</xdr:rowOff>
    </xdr:from>
    <xdr:to>
      <xdr:col>2</xdr:col>
      <xdr:colOff>272589</xdr:colOff>
      <xdr:row>4</xdr:row>
      <xdr:rowOff>329470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02049C-99F8-49B6-B4C7-93708BFBB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699" y="482963"/>
          <a:ext cx="4423410" cy="13705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189115</xdr:colOff>
      <xdr:row>0</xdr:row>
      <xdr:rowOff>145259</xdr:rowOff>
    </xdr:from>
    <xdr:to>
      <xdr:col>1</xdr:col>
      <xdr:colOff>838201</xdr:colOff>
      <xdr:row>3</xdr:row>
      <xdr:rowOff>360343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4178A3-F566-4A6A-9634-709381C74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15" y="145259"/>
          <a:ext cx="3803766" cy="11447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387927</xdr:colOff>
      <xdr:row>2</xdr:row>
      <xdr:rowOff>528337</xdr:rowOff>
    </xdr:from>
    <xdr:to>
      <xdr:col>1</xdr:col>
      <xdr:colOff>876908</xdr:colOff>
      <xdr:row>4</xdr:row>
      <xdr:rowOff>54144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47F5B6-A0FC-48A3-9083-BE6463A3E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27" y="860846"/>
          <a:ext cx="3399821" cy="6895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542192</xdr:rowOff>
    </xdr:from>
    <xdr:to>
      <xdr:col>2</xdr:col>
      <xdr:colOff>418124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5DB9F3-611D-40C4-8644-20BD95DEC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7472"/>
          <a:ext cx="3397544" cy="6992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63501</xdr:rowOff>
    </xdr:from>
    <xdr:to>
      <xdr:col>2</xdr:col>
      <xdr:colOff>571500</xdr:colOff>
      <xdr:row>2</xdr:row>
      <xdr:rowOff>548641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1EAF7017-AF1A-4E16-B07D-E63AB757E0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228601"/>
          <a:ext cx="3086100" cy="65024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166551</xdr:colOff>
      <xdr:row>1</xdr:row>
      <xdr:rowOff>74024</xdr:rowOff>
    </xdr:from>
    <xdr:to>
      <xdr:col>2</xdr:col>
      <xdr:colOff>936171</xdr:colOff>
      <xdr:row>2</xdr:row>
      <xdr:rowOff>428898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AD3A7721-1BC9-434D-9A45-003DD91D4E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551" y="237310"/>
          <a:ext cx="3403963" cy="518159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tion%20Folder/2009/JAN%201ST/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N.HPH.CSVC@one-line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vn.han.doc@one-line.com" TargetMode="External"/><Relationship Id="rId1" Type="http://schemas.openxmlformats.org/officeDocument/2006/relationships/hyperlink" Target="mailto:vn.han.ofs.si@one-line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vn.hph.doc@one-line.com" TargetMode="External"/><Relationship Id="rId4" Type="http://schemas.openxmlformats.org/officeDocument/2006/relationships/hyperlink" Target="mailto:vn.hph.ofs.si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BD0F72"/>
  </sheetPr>
  <dimension ref="A6:S34"/>
  <sheetViews>
    <sheetView showGridLines="0" topLeftCell="A9" zoomScaleNormal="100" workbookViewId="0">
      <selection activeCell="K22" sqref="K22"/>
    </sheetView>
  </sheetViews>
  <sheetFormatPr defaultColWidth="9.109375" defaultRowHeight="13.2" x14ac:dyDescent="0.25"/>
  <cols>
    <col min="1" max="1" width="43.88671875" style="25" customWidth="1"/>
    <col min="2" max="2" width="6.6640625" style="1" customWidth="1"/>
    <col min="3" max="8" width="9.109375" style="1"/>
    <col min="9" max="9" width="3.88671875" style="1" customWidth="1"/>
    <col min="10" max="11" width="9.109375" style="1"/>
    <col min="12" max="12" width="14.109375" style="1" customWidth="1"/>
    <col min="13" max="16384" width="9.109375" style="1"/>
  </cols>
  <sheetData>
    <row r="6" spans="1:19" x14ac:dyDescent="0.25">
      <c r="C6" s="28"/>
    </row>
    <row r="7" spans="1:19" ht="17.7" customHeight="1" x14ac:dyDescent="0.3">
      <c r="A7" s="26" t="s">
        <v>16</v>
      </c>
      <c r="C7" s="88" t="s">
        <v>4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27"/>
      <c r="R7" s="27"/>
      <c r="S7" s="27"/>
    </row>
    <row r="8" spans="1:19" ht="17.7" customHeight="1" x14ac:dyDescent="0.25">
      <c r="A8" s="26" t="s">
        <v>22</v>
      </c>
      <c r="C8" s="90" t="s">
        <v>2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27"/>
      <c r="R8" s="27"/>
      <c r="S8" s="27"/>
    </row>
    <row r="9" spans="1:19" s="2" customFormat="1" ht="20.7" customHeight="1" x14ac:dyDescent="0.25">
      <c r="A9" s="52" t="s">
        <v>57</v>
      </c>
      <c r="C9" s="90" t="s">
        <v>8</v>
      </c>
      <c r="D9" s="89"/>
      <c r="E9" s="89"/>
      <c r="F9" s="89"/>
      <c r="G9" s="89"/>
      <c r="H9" s="89"/>
      <c r="I9" s="89"/>
      <c r="J9" s="87" t="s">
        <v>14</v>
      </c>
      <c r="K9" s="91"/>
      <c r="L9" s="91"/>
      <c r="M9" s="91"/>
      <c r="N9" s="91"/>
      <c r="O9" s="91"/>
      <c r="P9" s="91"/>
      <c r="Q9" s="29"/>
      <c r="R9" s="29"/>
      <c r="S9" s="29"/>
    </row>
    <row r="10" spans="1:19" s="2" customFormat="1" ht="20.7" customHeight="1" x14ac:dyDescent="0.25">
      <c r="A10" s="32" t="s">
        <v>76</v>
      </c>
      <c r="C10" s="89" t="s">
        <v>18</v>
      </c>
      <c r="D10" s="89"/>
      <c r="E10" s="89"/>
      <c r="F10" s="89"/>
      <c r="G10" s="89"/>
      <c r="H10" s="89"/>
      <c r="I10" s="90"/>
      <c r="J10" s="91" t="s">
        <v>12</v>
      </c>
      <c r="K10" s="87"/>
      <c r="L10" s="87"/>
      <c r="M10" s="87"/>
      <c r="N10" s="87"/>
      <c r="O10" s="87"/>
      <c r="P10" s="87"/>
      <c r="Q10" s="28"/>
      <c r="R10" s="28"/>
      <c r="S10" s="28"/>
    </row>
    <row r="11" spans="1:19" s="2" customFormat="1" ht="20.7" customHeight="1" x14ac:dyDescent="0.25">
      <c r="A11" s="32" t="s">
        <v>77</v>
      </c>
      <c r="C11" s="89" t="s">
        <v>17</v>
      </c>
      <c r="D11" s="89"/>
      <c r="E11" s="89"/>
      <c r="F11" s="89"/>
      <c r="G11" s="89"/>
      <c r="H11" s="89"/>
      <c r="I11" s="90"/>
      <c r="J11" s="91" t="s">
        <v>13</v>
      </c>
      <c r="K11" s="87"/>
      <c r="L11" s="87"/>
      <c r="M11" s="87"/>
      <c r="N11" s="87"/>
      <c r="O11" s="87"/>
      <c r="P11" s="87"/>
      <c r="Q11" s="28"/>
      <c r="R11" s="28"/>
      <c r="S11" s="28"/>
    </row>
    <row r="12" spans="1:19" s="2" customFormat="1" ht="20.7" customHeight="1" x14ac:dyDescent="0.25">
      <c r="A12" s="32" t="s">
        <v>59</v>
      </c>
      <c r="C12" s="89" t="s">
        <v>9</v>
      </c>
      <c r="D12" s="89"/>
      <c r="E12" s="89"/>
      <c r="F12" s="89"/>
      <c r="G12" s="89"/>
      <c r="H12" s="89"/>
      <c r="I12" s="90"/>
      <c r="J12" s="91" t="s">
        <v>15</v>
      </c>
      <c r="K12" s="91"/>
      <c r="L12" s="87"/>
      <c r="M12" s="87"/>
      <c r="N12" s="87"/>
      <c r="O12" s="87"/>
      <c r="P12" s="87"/>
      <c r="Q12" s="28"/>
      <c r="R12" s="28"/>
      <c r="S12" s="28"/>
    </row>
    <row r="13" spans="1:19" s="2" customFormat="1" ht="20.7" customHeight="1" x14ac:dyDescent="0.25">
      <c r="A13" s="32" t="s">
        <v>58</v>
      </c>
      <c r="C13" s="89" t="s">
        <v>10</v>
      </c>
      <c r="D13" s="89"/>
      <c r="E13" s="89"/>
      <c r="F13" s="89"/>
      <c r="G13" s="89"/>
      <c r="H13" s="89"/>
      <c r="I13" s="90"/>
      <c r="J13" s="91" t="s">
        <v>10</v>
      </c>
      <c r="K13" s="91"/>
      <c r="L13" s="87"/>
      <c r="M13" s="87"/>
      <c r="N13" s="87"/>
      <c r="O13" s="87"/>
      <c r="P13" s="87"/>
      <c r="Q13" s="28"/>
      <c r="R13" s="28"/>
      <c r="S13" s="28"/>
    </row>
    <row r="14" spans="1:19" s="2" customFormat="1" ht="20.7" customHeight="1" x14ac:dyDescent="0.25">
      <c r="A14" s="32" t="s">
        <v>60</v>
      </c>
      <c r="C14" s="90" t="s">
        <v>87</v>
      </c>
      <c r="D14" s="89"/>
      <c r="E14" s="89"/>
      <c r="F14" s="89"/>
      <c r="G14" s="89"/>
      <c r="H14" s="89"/>
      <c r="I14" s="90"/>
      <c r="J14" s="90" t="s">
        <v>87</v>
      </c>
      <c r="K14" s="87"/>
      <c r="L14" s="91"/>
      <c r="M14" s="91"/>
      <c r="N14" s="91"/>
      <c r="O14" s="91"/>
      <c r="P14" s="91"/>
      <c r="Q14" s="29"/>
      <c r="R14" s="29"/>
      <c r="S14" s="29"/>
    </row>
    <row r="15" spans="1:19" s="2" customFormat="1" ht="20.7" customHeight="1" x14ac:dyDescent="0.25">
      <c r="A15" s="52" t="s">
        <v>71</v>
      </c>
      <c r="C15" s="89" t="s">
        <v>11</v>
      </c>
      <c r="D15" s="89"/>
      <c r="E15" s="89"/>
      <c r="F15" s="89"/>
      <c r="G15" s="89"/>
      <c r="H15" s="89"/>
      <c r="I15" s="90"/>
      <c r="J15" s="89" t="s">
        <v>102</v>
      </c>
      <c r="K15" s="87"/>
      <c r="L15" s="91"/>
      <c r="M15" s="91"/>
      <c r="N15" s="91"/>
      <c r="O15" s="91"/>
      <c r="P15" s="91"/>
      <c r="Q15" s="29"/>
      <c r="R15" s="29"/>
      <c r="S15" s="29"/>
    </row>
    <row r="16" spans="1:19" s="2" customFormat="1" ht="20.7" customHeight="1" x14ac:dyDescent="0.25">
      <c r="A16" s="32" t="s">
        <v>72</v>
      </c>
      <c r="C16" s="90" t="s">
        <v>88</v>
      </c>
      <c r="D16" s="89"/>
      <c r="E16" s="89"/>
      <c r="F16" s="89"/>
      <c r="G16" s="89"/>
      <c r="H16" s="89"/>
      <c r="I16" s="89"/>
      <c r="J16" s="90" t="s">
        <v>88</v>
      </c>
      <c r="K16" s="89"/>
      <c r="L16" s="87"/>
      <c r="M16" s="87"/>
      <c r="N16" s="87"/>
      <c r="O16" s="87"/>
      <c r="P16" s="87"/>
      <c r="Q16" s="28"/>
      <c r="R16" s="28"/>
      <c r="S16" s="28"/>
    </row>
    <row r="17" spans="1:19" ht="17.7" customHeight="1" x14ac:dyDescent="0.25">
      <c r="C17" s="89" t="s">
        <v>89</v>
      </c>
      <c r="D17" s="89"/>
      <c r="E17" s="89"/>
      <c r="F17" s="89"/>
      <c r="G17" s="89"/>
      <c r="H17" s="89"/>
      <c r="I17" s="89"/>
      <c r="J17" s="92" t="s">
        <v>103</v>
      </c>
      <c r="K17" s="89"/>
      <c r="L17" s="87"/>
      <c r="M17" s="87"/>
      <c r="N17" s="87"/>
      <c r="O17" s="87"/>
      <c r="P17" s="87"/>
      <c r="Q17" s="28"/>
      <c r="R17" s="28"/>
      <c r="S17" s="28"/>
    </row>
    <row r="18" spans="1:19" ht="17.7" customHeight="1" x14ac:dyDescent="0.25">
      <c r="A18" s="94"/>
      <c r="C18" s="90" t="s">
        <v>90</v>
      </c>
      <c r="D18" s="89"/>
      <c r="E18" s="89"/>
      <c r="F18" s="89"/>
      <c r="G18" s="89"/>
      <c r="H18" s="89"/>
      <c r="I18" s="89"/>
      <c r="J18" s="90" t="s">
        <v>90</v>
      </c>
      <c r="K18" s="89"/>
      <c r="L18" s="87"/>
      <c r="M18" s="87"/>
      <c r="N18" s="87"/>
      <c r="O18" s="87"/>
      <c r="P18" s="87"/>
      <c r="Q18" s="27"/>
      <c r="R18" s="27"/>
      <c r="S18" s="27"/>
    </row>
    <row r="19" spans="1:19" ht="14.4" x14ac:dyDescent="0.3">
      <c r="A19" s="95"/>
      <c r="C19" s="89" t="s">
        <v>91</v>
      </c>
      <c r="D19" s="89"/>
      <c r="E19" s="89"/>
      <c r="F19" s="89"/>
      <c r="G19" s="89"/>
      <c r="H19" s="89"/>
      <c r="I19" s="89"/>
      <c r="J19" s="91" t="s">
        <v>104</v>
      </c>
      <c r="K19" s="89"/>
      <c r="L19" s="87"/>
      <c r="M19" s="87"/>
      <c r="N19" s="87"/>
      <c r="O19" s="87"/>
      <c r="P19" s="87"/>
      <c r="Q19" s="27"/>
      <c r="R19" s="27"/>
      <c r="S19" s="27"/>
    </row>
    <row r="20" spans="1:19" x14ac:dyDescent="0.25">
      <c r="C20" s="90" t="s">
        <v>99</v>
      </c>
      <c r="D20" s="89"/>
      <c r="E20" s="89"/>
      <c r="F20" s="89"/>
      <c r="G20" s="89"/>
      <c r="H20" s="89"/>
      <c r="I20" s="89"/>
      <c r="J20" s="90"/>
      <c r="K20" s="89"/>
      <c r="L20" s="89"/>
      <c r="M20" s="89"/>
      <c r="N20" s="89"/>
      <c r="O20" s="89"/>
      <c r="P20" s="89"/>
    </row>
    <row r="21" spans="1:19" x14ac:dyDescent="0.25">
      <c r="C21" s="89" t="s">
        <v>92</v>
      </c>
      <c r="D21" s="89"/>
      <c r="E21" s="89"/>
      <c r="F21" s="89"/>
      <c r="G21" s="89"/>
      <c r="H21" s="89"/>
      <c r="I21" s="89"/>
      <c r="J21" s="92"/>
      <c r="K21" s="89"/>
      <c r="L21" s="89"/>
      <c r="M21" s="89"/>
      <c r="N21" s="89"/>
      <c r="O21" s="89"/>
      <c r="P21" s="89"/>
    </row>
    <row r="22" spans="1:19" x14ac:dyDescent="0.25">
      <c r="C22" s="89" t="s">
        <v>93</v>
      </c>
      <c r="D22" s="86"/>
      <c r="E22" s="86"/>
      <c r="F22" s="86"/>
      <c r="G22" s="86"/>
      <c r="H22" s="86"/>
      <c r="I22" s="86"/>
      <c r="J22" s="86"/>
      <c r="K22" s="92"/>
      <c r="L22" s="92"/>
      <c r="M22" s="86"/>
      <c r="N22" s="86"/>
      <c r="O22" s="86"/>
      <c r="P22" s="86"/>
    </row>
    <row r="23" spans="1:19" x14ac:dyDescent="0.25">
      <c r="C23" s="89" t="s">
        <v>94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9" x14ac:dyDescent="0.25">
      <c r="C24" s="89" t="s">
        <v>95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9" x14ac:dyDescent="0.25">
      <c r="C25" s="89" t="s">
        <v>96</v>
      </c>
      <c r="D25" s="93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1:19" x14ac:dyDescent="0.25">
      <c r="C26" s="89" t="s">
        <v>97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19" ht="13.8" x14ac:dyDescent="0.25">
      <c r="C27" s="89"/>
      <c r="D27" s="93"/>
      <c r="E27" s="86"/>
      <c r="F27" s="86"/>
      <c r="G27" s="86"/>
      <c r="M27" s="94"/>
    </row>
    <row r="28" spans="1:19" x14ac:dyDescent="0.25">
      <c r="C28" s="89" t="s">
        <v>98</v>
      </c>
      <c r="D28" s="86"/>
      <c r="E28" s="86"/>
      <c r="F28" s="86"/>
      <c r="G28" s="86"/>
    </row>
    <row r="34" spans="3:3" ht="13.8" x14ac:dyDescent="0.25">
      <c r="C34" s="94"/>
    </row>
  </sheetData>
  <hyperlinks>
    <hyperlink ref="A9" location="'FE5 (via CMP)'!A1" display="(Service to Europe - FE5 via CMP)"/>
    <hyperlink ref="A10" location="'FE1'!A1" display="( Service to Europe - FE1 &amp;FE2 ,FE5 via SIN &amp; CMP)"/>
    <hyperlink ref="A12" location="'FE3'!A1" display="(Service to Wmed - MD1&amp;MD2 via SIN)"/>
    <hyperlink ref="A13" location="'MD1&amp; MD2'!A1" display="(Feeder ETD SAT + Service to Europe - FE5)"/>
    <hyperlink ref="A14" location="'MD3'!A1" display="(Service to Wmed - MD1&amp;MD2 via SIN)"/>
    <hyperlink ref="A15" location="'WA1'!A1" display="(Service to WEST AFRICA - WA1)"/>
    <hyperlink ref="A16" location="SAS!A1" display="(Service to WEST AFRICA - WA1)"/>
    <hyperlink ref="A11" location="'FE2'!A1" display="( Service to Europe - FE1 )"/>
    <hyperlink ref="C17" r:id="rId1"/>
    <hyperlink ref="C19" r:id="rId2"/>
    <hyperlink ref="J15" r:id="rId3"/>
    <hyperlink ref="J17" r:id="rId4"/>
    <hyperlink ref="J19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1:N126"/>
  <sheetViews>
    <sheetView tabSelected="1" view="pageBreakPreview" zoomScale="60" zoomScaleNormal="60" workbookViewId="0">
      <pane ySplit="7" topLeftCell="A8" activePane="bottomLeft" state="frozen"/>
      <selection activeCell="O20" sqref="O20"/>
      <selection pane="bottomLeft" activeCell="F104" sqref="F104:F105"/>
    </sheetView>
  </sheetViews>
  <sheetFormatPr defaultRowHeight="13.2" x14ac:dyDescent="0.25"/>
  <cols>
    <col min="1" max="1" width="59.88671875" style="7" customWidth="1"/>
    <col min="2" max="3" width="18.6640625" style="7" customWidth="1"/>
    <col min="4" max="4" width="20" style="104" customWidth="1"/>
    <col min="5" max="5" width="18.6640625" style="7" customWidth="1"/>
    <col min="6" max="6" width="36.33203125" style="7" customWidth="1"/>
    <col min="7" max="7" width="17.109375" style="7" customWidth="1"/>
    <col min="8" max="8" width="18.33203125" style="7" customWidth="1"/>
    <col min="9" max="12" width="39.6640625" style="7" customWidth="1"/>
    <col min="13" max="13" width="20.6640625" style="7" bestFit="1" customWidth="1"/>
    <col min="14" max="14" width="23.88671875" style="7" bestFit="1" customWidth="1"/>
    <col min="15" max="254" width="8.88671875" style="7"/>
    <col min="255" max="255" width="10.44140625" style="7" customWidth="1"/>
    <col min="256" max="256" width="26.5546875" style="7" customWidth="1"/>
    <col min="257" max="258" width="12.5546875" style="7" customWidth="1"/>
    <col min="259" max="259" width="15" style="7" customWidth="1"/>
    <col min="260" max="260" width="11.33203125" style="7" customWidth="1"/>
    <col min="261" max="261" width="12" style="7" customWidth="1"/>
    <col min="262" max="262" width="34.33203125" style="7" customWidth="1"/>
    <col min="263" max="263" width="9.6640625" style="7" customWidth="1"/>
    <col min="264" max="264" width="8.88671875" style="7"/>
    <col min="265" max="265" width="14.5546875" style="7" customWidth="1"/>
    <col min="266" max="266" width="12" style="7" customWidth="1"/>
    <col min="267" max="267" width="10.6640625" style="7" customWidth="1"/>
    <col min="268" max="268" width="18" style="7" customWidth="1"/>
    <col min="269" max="269" width="16.33203125" style="7" customWidth="1"/>
    <col min="270" max="510" width="8.88671875" style="7"/>
    <col min="511" max="511" width="10.44140625" style="7" customWidth="1"/>
    <col min="512" max="512" width="26.5546875" style="7" customWidth="1"/>
    <col min="513" max="514" width="12.5546875" style="7" customWidth="1"/>
    <col min="515" max="515" width="15" style="7" customWidth="1"/>
    <col min="516" max="516" width="11.33203125" style="7" customWidth="1"/>
    <col min="517" max="517" width="12" style="7" customWidth="1"/>
    <col min="518" max="518" width="34.33203125" style="7" customWidth="1"/>
    <col min="519" max="519" width="9.6640625" style="7" customWidth="1"/>
    <col min="520" max="520" width="8.88671875" style="7"/>
    <col min="521" max="521" width="14.5546875" style="7" customWidth="1"/>
    <col min="522" max="522" width="12" style="7" customWidth="1"/>
    <col min="523" max="523" width="10.6640625" style="7" customWidth="1"/>
    <col min="524" max="524" width="18" style="7" customWidth="1"/>
    <col min="525" max="525" width="16.33203125" style="7" customWidth="1"/>
    <col min="526" max="766" width="8.88671875" style="7"/>
    <col min="767" max="767" width="10.44140625" style="7" customWidth="1"/>
    <col min="768" max="768" width="26.5546875" style="7" customWidth="1"/>
    <col min="769" max="770" width="12.5546875" style="7" customWidth="1"/>
    <col min="771" max="771" width="15" style="7" customWidth="1"/>
    <col min="772" max="772" width="11.33203125" style="7" customWidth="1"/>
    <col min="773" max="773" width="12" style="7" customWidth="1"/>
    <col min="774" max="774" width="34.33203125" style="7" customWidth="1"/>
    <col min="775" max="775" width="9.6640625" style="7" customWidth="1"/>
    <col min="776" max="776" width="8.88671875" style="7"/>
    <col min="777" max="777" width="14.5546875" style="7" customWidth="1"/>
    <col min="778" max="778" width="12" style="7" customWidth="1"/>
    <col min="779" max="779" width="10.6640625" style="7" customWidth="1"/>
    <col min="780" max="780" width="18" style="7" customWidth="1"/>
    <col min="781" max="781" width="16.33203125" style="7" customWidth="1"/>
    <col min="782" max="1022" width="8.88671875" style="7"/>
    <col min="1023" max="1023" width="10.44140625" style="7" customWidth="1"/>
    <col min="1024" max="1024" width="26.5546875" style="7" customWidth="1"/>
    <col min="1025" max="1026" width="12.5546875" style="7" customWidth="1"/>
    <col min="1027" max="1027" width="15" style="7" customWidth="1"/>
    <col min="1028" max="1028" width="11.33203125" style="7" customWidth="1"/>
    <col min="1029" max="1029" width="12" style="7" customWidth="1"/>
    <col min="1030" max="1030" width="34.33203125" style="7" customWidth="1"/>
    <col min="1031" max="1031" width="9.6640625" style="7" customWidth="1"/>
    <col min="1032" max="1032" width="8.88671875" style="7"/>
    <col min="1033" max="1033" width="14.5546875" style="7" customWidth="1"/>
    <col min="1034" max="1034" width="12" style="7" customWidth="1"/>
    <col min="1035" max="1035" width="10.6640625" style="7" customWidth="1"/>
    <col min="1036" max="1036" width="18" style="7" customWidth="1"/>
    <col min="1037" max="1037" width="16.33203125" style="7" customWidth="1"/>
    <col min="1038" max="1278" width="8.88671875" style="7"/>
    <col min="1279" max="1279" width="10.44140625" style="7" customWidth="1"/>
    <col min="1280" max="1280" width="26.5546875" style="7" customWidth="1"/>
    <col min="1281" max="1282" width="12.5546875" style="7" customWidth="1"/>
    <col min="1283" max="1283" width="15" style="7" customWidth="1"/>
    <col min="1284" max="1284" width="11.33203125" style="7" customWidth="1"/>
    <col min="1285" max="1285" width="12" style="7" customWidth="1"/>
    <col min="1286" max="1286" width="34.33203125" style="7" customWidth="1"/>
    <col min="1287" max="1287" width="9.6640625" style="7" customWidth="1"/>
    <col min="1288" max="1288" width="8.88671875" style="7"/>
    <col min="1289" max="1289" width="14.5546875" style="7" customWidth="1"/>
    <col min="1290" max="1290" width="12" style="7" customWidth="1"/>
    <col min="1291" max="1291" width="10.6640625" style="7" customWidth="1"/>
    <col min="1292" max="1292" width="18" style="7" customWidth="1"/>
    <col min="1293" max="1293" width="16.33203125" style="7" customWidth="1"/>
    <col min="1294" max="1534" width="8.88671875" style="7"/>
    <col min="1535" max="1535" width="10.44140625" style="7" customWidth="1"/>
    <col min="1536" max="1536" width="26.5546875" style="7" customWidth="1"/>
    <col min="1537" max="1538" width="12.5546875" style="7" customWidth="1"/>
    <col min="1539" max="1539" width="15" style="7" customWidth="1"/>
    <col min="1540" max="1540" width="11.33203125" style="7" customWidth="1"/>
    <col min="1541" max="1541" width="12" style="7" customWidth="1"/>
    <col min="1542" max="1542" width="34.33203125" style="7" customWidth="1"/>
    <col min="1543" max="1543" width="9.6640625" style="7" customWidth="1"/>
    <col min="1544" max="1544" width="8.88671875" style="7"/>
    <col min="1545" max="1545" width="14.5546875" style="7" customWidth="1"/>
    <col min="1546" max="1546" width="12" style="7" customWidth="1"/>
    <col min="1547" max="1547" width="10.6640625" style="7" customWidth="1"/>
    <col min="1548" max="1548" width="18" style="7" customWidth="1"/>
    <col min="1549" max="1549" width="16.33203125" style="7" customWidth="1"/>
    <col min="1550" max="1790" width="8.88671875" style="7"/>
    <col min="1791" max="1791" width="10.44140625" style="7" customWidth="1"/>
    <col min="1792" max="1792" width="26.5546875" style="7" customWidth="1"/>
    <col min="1793" max="1794" width="12.5546875" style="7" customWidth="1"/>
    <col min="1795" max="1795" width="15" style="7" customWidth="1"/>
    <col min="1796" max="1796" width="11.33203125" style="7" customWidth="1"/>
    <col min="1797" max="1797" width="12" style="7" customWidth="1"/>
    <col min="1798" max="1798" width="34.33203125" style="7" customWidth="1"/>
    <col min="1799" max="1799" width="9.6640625" style="7" customWidth="1"/>
    <col min="1800" max="1800" width="8.88671875" style="7"/>
    <col min="1801" max="1801" width="14.5546875" style="7" customWidth="1"/>
    <col min="1802" max="1802" width="12" style="7" customWidth="1"/>
    <col min="1803" max="1803" width="10.6640625" style="7" customWidth="1"/>
    <col min="1804" max="1804" width="18" style="7" customWidth="1"/>
    <col min="1805" max="1805" width="16.33203125" style="7" customWidth="1"/>
    <col min="1806" max="2046" width="8.88671875" style="7"/>
    <col min="2047" max="2047" width="10.44140625" style="7" customWidth="1"/>
    <col min="2048" max="2048" width="26.5546875" style="7" customWidth="1"/>
    <col min="2049" max="2050" width="12.5546875" style="7" customWidth="1"/>
    <col min="2051" max="2051" width="15" style="7" customWidth="1"/>
    <col min="2052" max="2052" width="11.33203125" style="7" customWidth="1"/>
    <col min="2053" max="2053" width="12" style="7" customWidth="1"/>
    <col min="2054" max="2054" width="34.33203125" style="7" customWidth="1"/>
    <col min="2055" max="2055" width="9.6640625" style="7" customWidth="1"/>
    <col min="2056" max="2056" width="8.88671875" style="7"/>
    <col min="2057" max="2057" width="14.5546875" style="7" customWidth="1"/>
    <col min="2058" max="2058" width="12" style="7" customWidth="1"/>
    <col min="2059" max="2059" width="10.6640625" style="7" customWidth="1"/>
    <col min="2060" max="2060" width="18" style="7" customWidth="1"/>
    <col min="2061" max="2061" width="16.33203125" style="7" customWidth="1"/>
    <col min="2062" max="2302" width="8.88671875" style="7"/>
    <col min="2303" max="2303" width="10.44140625" style="7" customWidth="1"/>
    <col min="2304" max="2304" width="26.5546875" style="7" customWidth="1"/>
    <col min="2305" max="2306" width="12.5546875" style="7" customWidth="1"/>
    <col min="2307" max="2307" width="15" style="7" customWidth="1"/>
    <col min="2308" max="2308" width="11.33203125" style="7" customWidth="1"/>
    <col min="2309" max="2309" width="12" style="7" customWidth="1"/>
    <col min="2310" max="2310" width="34.33203125" style="7" customWidth="1"/>
    <col min="2311" max="2311" width="9.6640625" style="7" customWidth="1"/>
    <col min="2312" max="2312" width="8.88671875" style="7"/>
    <col min="2313" max="2313" width="14.5546875" style="7" customWidth="1"/>
    <col min="2314" max="2314" width="12" style="7" customWidth="1"/>
    <col min="2315" max="2315" width="10.6640625" style="7" customWidth="1"/>
    <col min="2316" max="2316" width="18" style="7" customWidth="1"/>
    <col min="2317" max="2317" width="16.33203125" style="7" customWidth="1"/>
    <col min="2318" max="2558" width="8.88671875" style="7"/>
    <col min="2559" max="2559" width="10.44140625" style="7" customWidth="1"/>
    <col min="2560" max="2560" width="26.5546875" style="7" customWidth="1"/>
    <col min="2561" max="2562" width="12.5546875" style="7" customWidth="1"/>
    <col min="2563" max="2563" width="15" style="7" customWidth="1"/>
    <col min="2564" max="2564" width="11.33203125" style="7" customWidth="1"/>
    <col min="2565" max="2565" width="12" style="7" customWidth="1"/>
    <col min="2566" max="2566" width="34.33203125" style="7" customWidth="1"/>
    <col min="2567" max="2567" width="9.6640625" style="7" customWidth="1"/>
    <col min="2568" max="2568" width="8.88671875" style="7"/>
    <col min="2569" max="2569" width="14.5546875" style="7" customWidth="1"/>
    <col min="2570" max="2570" width="12" style="7" customWidth="1"/>
    <col min="2571" max="2571" width="10.6640625" style="7" customWidth="1"/>
    <col min="2572" max="2572" width="18" style="7" customWidth="1"/>
    <col min="2573" max="2573" width="16.33203125" style="7" customWidth="1"/>
    <col min="2574" max="2814" width="8.88671875" style="7"/>
    <col min="2815" max="2815" width="10.44140625" style="7" customWidth="1"/>
    <col min="2816" max="2816" width="26.5546875" style="7" customWidth="1"/>
    <col min="2817" max="2818" width="12.5546875" style="7" customWidth="1"/>
    <col min="2819" max="2819" width="15" style="7" customWidth="1"/>
    <col min="2820" max="2820" width="11.33203125" style="7" customWidth="1"/>
    <col min="2821" max="2821" width="12" style="7" customWidth="1"/>
    <col min="2822" max="2822" width="34.33203125" style="7" customWidth="1"/>
    <col min="2823" max="2823" width="9.6640625" style="7" customWidth="1"/>
    <col min="2824" max="2824" width="8.88671875" style="7"/>
    <col min="2825" max="2825" width="14.5546875" style="7" customWidth="1"/>
    <col min="2826" max="2826" width="12" style="7" customWidth="1"/>
    <col min="2827" max="2827" width="10.6640625" style="7" customWidth="1"/>
    <col min="2828" max="2828" width="18" style="7" customWidth="1"/>
    <col min="2829" max="2829" width="16.33203125" style="7" customWidth="1"/>
    <col min="2830" max="3070" width="8.88671875" style="7"/>
    <col min="3071" max="3071" width="10.44140625" style="7" customWidth="1"/>
    <col min="3072" max="3072" width="26.5546875" style="7" customWidth="1"/>
    <col min="3073" max="3074" width="12.5546875" style="7" customWidth="1"/>
    <col min="3075" max="3075" width="15" style="7" customWidth="1"/>
    <col min="3076" max="3076" width="11.33203125" style="7" customWidth="1"/>
    <col min="3077" max="3077" width="12" style="7" customWidth="1"/>
    <col min="3078" max="3078" width="34.33203125" style="7" customWidth="1"/>
    <col min="3079" max="3079" width="9.6640625" style="7" customWidth="1"/>
    <col min="3080" max="3080" width="8.88671875" style="7"/>
    <col min="3081" max="3081" width="14.5546875" style="7" customWidth="1"/>
    <col min="3082" max="3082" width="12" style="7" customWidth="1"/>
    <col min="3083" max="3083" width="10.6640625" style="7" customWidth="1"/>
    <col min="3084" max="3084" width="18" style="7" customWidth="1"/>
    <col min="3085" max="3085" width="16.33203125" style="7" customWidth="1"/>
    <col min="3086" max="3326" width="8.88671875" style="7"/>
    <col min="3327" max="3327" width="10.44140625" style="7" customWidth="1"/>
    <col min="3328" max="3328" width="26.5546875" style="7" customWidth="1"/>
    <col min="3329" max="3330" width="12.5546875" style="7" customWidth="1"/>
    <col min="3331" max="3331" width="15" style="7" customWidth="1"/>
    <col min="3332" max="3332" width="11.33203125" style="7" customWidth="1"/>
    <col min="3333" max="3333" width="12" style="7" customWidth="1"/>
    <col min="3334" max="3334" width="34.33203125" style="7" customWidth="1"/>
    <col min="3335" max="3335" width="9.6640625" style="7" customWidth="1"/>
    <col min="3336" max="3336" width="8.88671875" style="7"/>
    <col min="3337" max="3337" width="14.5546875" style="7" customWidth="1"/>
    <col min="3338" max="3338" width="12" style="7" customWidth="1"/>
    <col min="3339" max="3339" width="10.6640625" style="7" customWidth="1"/>
    <col min="3340" max="3340" width="18" style="7" customWidth="1"/>
    <col min="3341" max="3341" width="16.33203125" style="7" customWidth="1"/>
    <col min="3342" max="3582" width="8.88671875" style="7"/>
    <col min="3583" max="3583" width="10.44140625" style="7" customWidth="1"/>
    <col min="3584" max="3584" width="26.5546875" style="7" customWidth="1"/>
    <col min="3585" max="3586" width="12.5546875" style="7" customWidth="1"/>
    <col min="3587" max="3587" width="15" style="7" customWidth="1"/>
    <col min="3588" max="3588" width="11.33203125" style="7" customWidth="1"/>
    <col min="3589" max="3589" width="12" style="7" customWidth="1"/>
    <col min="3590" max="3590" width="34.33203125" style="7" customWidth="1"/>
    <col min="3591" max="3591" width="9.6640625" style="7" customWidth="1"/>
    <col min="3592" max="3592" width="8.88671875" style="7"/>
    <col min="3593" max="3593" width="14.5546875" style="7" customWidth="1"/>
    <col min="3594" max="3594" width="12" style="7" customWidth="1"/>
    <col min="3595" max="3595" width="10.6640625" style="7" customWidth="1"/>
    <col min="3596" max="3596" width="18" style="7" customWidth="1"/>
    <col min="3597" max="3597" width="16.33203125" style="7" customWidth="1"/>
    <col min="3598" max="3838" width="8.88671875" style="7"/>
    <col min="3839" max="3839" width="10.44140625" style="7" customWidth="1"/>
    <col min="3840" max="3840" width="26.5546875" style="7" customWidth="1"/>
    <col min="3841" max="3842" width="12.5546875" style="7" customWidth="1"/>
    <col min="3843" max="3843" width="15" style="7" customWidth="1"/>
    <col min="3844" max="3844" width="11.33203125" style="7" customWidth="1"/>
    <col min="3845" max="3845" width="12" style="7" customWidth="1"/>
    <col min="3846" max="3846" width="34.33203125" style="7" customWidth="1"/>
    <col min="3847" max="3847" width="9.6640625" style="7" customWidth="1"/>
    <col min="3848" max="3848" width="8.88671875" style="7"/>
    <col min="3849" max="3849" width="14.5546875" style="7" customWidth="1"/>
    <col min="3850" max="3850" width="12" style="7" customWidth="1"/>
    <col min="3851" max="3851" width="10.6640625" style="7" customWidth="1"/>
    <col min="3852" max="3852" width="18" style="7" customWidth="1"/>
    <col min="3853" max="3853" width="16.33203125" style="7" customWidth="1"/>
    <col min="3854" max="4094" width="8.88671875" style="7"/>
    <col min="4095" max="4095" width="10.44140625" style="7" customWidth="1"/>
    <col min="4096" max="4096" width="26.5546875" style="7" customWidth="1"/>
    <col min="4097" max="4098" width="12.5546875" style="7" customWidth="1"/>
    <col min="4099" max="4099" width="15" style="7" customWidth="1"/>
    <col min="4100" max="4100" width="11.33203125" style="7" customWidth="1"/>
    <col min="4101" max="4101" width="12" style="7" customWidth="1"/>
    <col min="4102" max="4102" width="34.33203125" style="7" customWidth="1"/>
    <col min="4103" max="4103" width="9.6640625" style="7" customWidth="1"/>
    <col min="4104" max="4104" width="8.88671875" style="7"/>
    <col min="4105" max="4105" width="14.5546875" style="7" customWidth="1"/>
    <col min="4106" max="4106" width="12" style="7" customWidth="1"/>
    <col min="4107" max="4107" width="10.6640625" style="7" customWidth="1"/>
    <col min="4108" max="4108" width="18" style="7" customWidth="1"/>
    <col min="4109" max="4109" width="16.33203125" style="7" customWidth="1"/>
    <col min="4110" max="4350" width="8.88671875" style="7"/>
    <col min="4351" max="4351" width="10.44140625" style="7" customWidth="1"/>
    <col min="4352" max="4352" width="26.5546875" style="7" customWidth="1"/>
    <col min="4353" max="4354" width="12.5546875" style="7" customWidth="1"/>
    <col min="4355" max="4355" width="15" style="7" customWidth="1"/>
    <col min="4356" max="4356" width="11.33203125" style="7" customWidth="1"/>
    <col min="4357" max="4357" width="12" style="7" customWidth="1"/>
    <col min="4358" max="4358" width="34.33203125" style="7" customWidth="1"/>
    <col min="4359" max="4359" width="9.6640625" style="7" customWidth="1"/>
    <col min="4360" max="4360" width="8.88671875" style="7"/>
    <col min="4361" max="4361" width="14.5546875" style="7" customWidth="1"/>
    <col min="4362" max="4362" width="12" style="7" customWidth="1"/>
    <col min="4363" max="4363" width="10.6640625" style="7" customWidth="1"/>
    <col min="4364" max="4364" width="18" style="7" customWidth="1"/>
    <col min="4365" max="4365" width="16.33203125" style="7" customWidth="1"/>
    <col min="4366" max="4606" width="8.88671875" style="7"/>
    <col min="4607" max="4607" width="10.44140625" style="7" customWidth="1"/>
    <col min="4608" max="4608" width="26.5546875" style="7" customWidth="1"/>
    <col min="4609" max="4610" width="12.5546875" style="7" customWidth="1"/>
    <col min="4611" max="4611" width="15" style="7" customWidth="1"/>
    <col min="4612" max="4612" width="11.33203125" style="7" customWidth="1"/>
    <col min="4613" max="4613" width="12" style="7" customWidth="1"/>
    <col min="4614" max="4614" width="34.33203125" style="7" customWidth="1"/>
    <col min="4615" max="4615" width="9.6640625" style="7" customWidth="1"/>
    <col min="4616" max="4616" width="8.88671875" style="7"/>
    <col min="4617" max="4617" width="14.5546875" style="7" customWidth="1"/>
    <col min="4618" max="4618" width="12" style="7" customWidth="1"/>
    <col min="4619" max="4619" width="10.6640625" style="7" customWidth="1"/>
    <col min="4620" max="4620" width="18" style="7" customWidth="1"/>
    <col min="4621" max="4621" width="16.33203125" style="7" customWidth="1"/>
    <col min="4622" max="4862" width="8.88671875" style="7"/>
    <col min="4863" max="4863" width="10.44140625" style="7" customWidth="1"/>
    <col min="4864" max="4864" width="26.5546875" style="7" customWidth="1"/>
    <col min="4865" max="4866" width="12.5546875" style="7" customWidth="1"/>
    <col min="4867" max="4867" width="15" style="7" customWidth="1"/>
    <col min="4868" max="4868" width="11.33203125" style="7" customWidth="1"/>
    <col min="4869" max="4869" width="12" style="7" customWidth="1"/>
    <col min="4870" max="4870" width="34.33203125" style="7" customWidth="1"/>
    <col min="4871" max="4871" width="9.6640625" style="7" customWidth="1"/>
    <col min="4872" max="4872" width="8.88671875" style="7"/>
    <col min="4873" max="4873" width="14.5546875" style="7" customWidth="1"/>
    <col min="4874" max="4874" width="12" style="7" customWidth="1"/>
    <col min="4875" max="4875" width="10.6640625" style="7" customWidth="1"/>
    <col min="4876" max="4876" width="18" style="7" customWidth="1"/>
    <col min="4877" max="4877" width="16.33203125" style="7" customWidth="1"/>
    <col min="4878" max="5118" width="8.88671875" style="7"/>
    <col min="5119" max="5119" width="10.44140625" style="7" customWidth="1"/>
    <col min="5120" max="5120" width="26.5546875" style="7" customWidth="1"/>
    <col min="5121" max="5122" width="12.5546875" style="7" customWidth="1"/>
    <col min="5123" max="5123" width="15" style="7" customWidth="1"/>
    <col min="5124" max="5124" width="11.33203125" style="7" customWidth="1"/>
    <col min="5125" max="5125" width="12" style="7" customWidth="1"/>
    <col min="5126" max="5126" width="34.33203125" style="7" customWidth="1"/>
    <col min="5127" max="5127" width="9.6640625" style="7" customWidth="1"/>
    <col min="5128" max="5128" width="8.88671875" style="7"/>
    <col min="5129" max="5129" width="14.5546875" style="7" customWidth="1"/>
    <col min="5130" max="5130" width="12" style="7" customWidth="1"/>
    <col min="5131" max="5131" width="10.6640625" style="7" customWidth="1"/>
    <col min="5132" max="5132" width="18" style="7" customWidth="1"/>
    <col min="5133" max="5133" width="16.33203125" style="7" customWidth="1"/>
    <col min="5134" max="5374" width="8.88671875" style="7"/>
    <col min="5375" max="5375" width="10.44140625" style="7" customWidth="1"/>
    <col min="5376" max="5376" width="26.5546875" style="7" customWidth="1"/>
    <col min="5377" max="5378" width="12.5546875" style="7" customWidth="1"/>
    <col min="5379" max="5379" width="15" style="7" customWidth="1"/>
    <col min="5380" max="5380" width="11.33203125" style="7" customWidth="1"/>
    <col min="5381" max="5381" width="12" style="7" customWidth="1"/>
    <col min="5382" max="5382" width="34.33203125" style="7" customWidth="1"/>
    <col min="5383" max="5383" width="9.6640625" style="7" customWidth="1"/>
    <col min="5384" max="5384" width="8.88671875" style="7"/>
    <col min="5385" max="5385" width="14.5546875" style="7" customWidth="1"/>
    <col min="5386" max="5386" width="12" style="7" customWidth="1"/>
    <col min="5387" max="5387" width="10.6640625" style="7" customWidth="1"/>
    <col min="5388" max="5388" width="18" style="7" customWidth="1"/>
    <col min="5389" max="5389" width="16.33203125" style="7" customWidth="1"/>
    <col min="5390" max="5630" width="8.88671875" style="7"/>
    <col min="5631" max="5631" width="10.44140625" style="7" customWidth="1"/>
    <col min="5632" max="5632" width="26.5546875" style="7" customWidth="1"/>
    <col min="5633" max="5634" width="12.5546875" style="7" customWidth="1"/>
    <col min="5635" max="5635" width="15" style="7" customWidth="1"/>
    <col min="5636" max="5636" width="11.33203125" style="7" customWidth="1"/>
    <col min="5637" max="5637" width="12" style="7" customWidth="1"/>
    <col min="5638" max="5638" width="34.33203125" style="7" customWidth="1"/>
    <col min="5639" max="5639" width="9.6640625" style="7" customWidth="1"/>
    <col min="5640" max="5640" width="8.88671875" style="7"/>
    <col min="5641" max="5641" width="14.5546875" style="7" customWidth="1"/>
    <col min="5642" max="5642" width="12" style="7" customWidth="1"/>
    <col min="5643" max="5643" width="10.6640625" style="7" customWidth="1"/>
    <col min="5644" max="5644" width="18" style="7" customWidth="1"/>
    <col min="5645" max="5645" width="16.33203125" style="7" customWidth="1"/>
    <col min="5646" max="5886" width="8.88671875" style="7"/>
    <col min="5887" max="5887" width="10.44140625" style="7" customWidth="1"/>
    <col min="5888" max="5888" width="26.5546875" style="7" customWidth="1"/>
    <col min="5889" max="5890" width="12.5546875" style="7" customWidth="1"/>
    <col min="5891" max="5891" width="15" style="7" customWidth="1"/>
    <col min="5892" max="5892" width="11.33203125" style="7" customWidth="1"/>
    <col min="5893" max="5893" width="12" style="7" customWidth="1"/>
    <col min="5894" max="5894" width="34.33203125" style="7" customWidth="1"/>
    <col min="5895" max="5895" width="9.6640625" style="7" customWidth="1"/>
    <col min="5896" max="5896" width="8.88671875" style="7"/>
    <col min="5897" max="5897" width="14.5546875" style="7" customWidth="1"/>
    <col min="5898" max="5898" width="12" style="7" customWidth="1"/>
    <col min="5899" max="5899" width="10.6640625" style="7" customWidth="1"/>
    <col min="5900" max="5900" width="18" style="7" customWidth="1"/>
    <col min="5901" max="5901" width="16.33203125" style="7" customWidth="1"/>
    <col min="5902" max="6142" width="8.88671875" style="7"/>
    <col min="6143" max="6143" width="10.44140625" style="7" customWidth="1"/>
    <col min="6144" max="6144" width="26.5546875" style="7" customWidth="1"/>
    <col min="6145" max="6146" width="12.5546875" style="7" customWidth="1"/>
    <col min="6147" max="6147" width="15" style="7" customWidth="1"/>
    <col min="6148" max="6148" width="11.33203125" style="7" customWidth="1"/>
    <col min="6149" max="6149" width="12" style="7" customWidth="1"/>
    <col min="6150" max="6150" width="34.33203125" style="7" customWidth="1"/>
    <col min="6151" max="6151" width="9.6640625" style="7" customWidth="1"/>
    <col min="6152" max="6152" width="8.88671875" style="7"/>
    <col min="6153" max="6153" width="14.5546875" style="7" customWidth="1"/>
    <col min="6154" max="6154" width="12" style="7" customWidth="1"/>
    <col min="6155" max="6155" width="10.6640625" style="7" customWidth="1"/>
    <col min="6156" max="6156" width="18" style="7" customWidth="1"/>
    <col min="6157" max="6157" width="16.33203125" style="7" customWidth="1"/>
    <col min="6158" max="6398" width="8.88671875" style="7"/>
    <col min="6399" max="6399" width="10.44140625" style="7" customWidth="1"/>
    <col min="6400" max="6400" width="26.5546875" style="7" customWidth="1"/>
    <col min="6401" max="6402" width="12.5546875" style="7" customWidth="1"/>
    <col min="6403" max="6403" width="15" style="7" customWidth="1"/>
    <col min="6404" max="6404" width="11.33203125" style="7" customWidth="1"/>
    <col min="6405" max="6405" width="12" style="7" customWidth="1"/>
    <col min="6406" max="6406" width="34.33203125" style="7" customWidth="1"/>
    <col min="6407" max="6407" width="9.6640625" style="7" customWidth="1"/>
    <col min="6408" max="6408" width="8.88671875" style="7"/>
    <col min="6409" max="6409" width="14.5546875" style="7" customWidth="1"/>
    <col min="6410" max="6410" width="12" style="7" customWidth="1"/>
    <col min="6411" max="6411" width="10.6640625" style="7" customWidth="1"/>
    <col min="6412" max="6412" width="18" style="7" customWidth="1"/>
    <col min="6413" max="6413" width="16.33203125" style="7" customWidth="1"/>
    <col min="6414" max="6654" width="8.88671875" style="7"/>
    <col min="6655" max="6655" width="10.44140625" style="7" customWidth="1"/>
    <col min="6656" max="6656" width="26.5546875" style="7" customWidth="1"/>
    <col min="6657" max="6658" width="12.5546875" style="7" customWidth="1"/>
    <col min="6659" max="6659" width="15" style="7" customWidth="1"/>
    <col min="6660" max="6660" width="11.33203125" style="7" customWidth="1"/>
    <col min="6661" max="6661" width="12" style="7" customWidth="1"/>
    <col min="6662" max="6662" width="34.33203125" style="7" customWidth="1"/>
    <col min="6663" max="6663" width="9.6640625" style="7" customWidth="1"/>
    <col min="6664" max="6664" width="8.88671875" style="7"/>
    <col min="6665" max="6665" width="14.5546875" style="7" customWidth="1"/>
    <col min="6666" max="6666" width="12" style="7" customWidth="1"/>
    <col min="6667" max="6667" width="10.6640625" style="7" customWidth="1"/>
    <col min="6668" max="6668" width="18" style="7" customWidth="1"/>
    <col min="6669" max="6669" width="16.33203125" style="7" customWidth="1"/>
    <col min="6670" max="6910" width="8.88671875" style="7"/>
    <col min="6911" max="6911" width="10.44140625" style="7" customWidth="1"/>
    <col min="6912" max="6912" width="26.5546875" style="7" customWidth="1"/>
    <col min="6913" max="6914" width="12.5546875" style="7" customWidth="1"/>
    <col min="6915" max="6915" width="15" style="7" customWidth="1"/>
    <col min="6916" max="6916" width="11.33203125" style="7" customWidth="1"/>
    <col min="6917" max="6917" width="12" style="7" customWidth="1"/>
    <col min="6918" max="6918" width="34.33203125" style="7" customWidth="1"/>
    <col min="6919" max="6919" width="9.6640625" style="7" customWidth="1"/>
    <col min="6920" max="6920" width="8.88671875" style="7"/>
    <col min="6921" max="6921" width="14.5546875" style="7" customWidth="1"/>
    <col min="6922" max="6922" width="12" style="7" customWidth="1"/>
    <col min="6923" max="6923" width="10.6640625" style="7" customWidth="1"/>
    <col min="6924" max="6924" width="18" style="7" customWidth="1"/>
    <col min="6925" max="6925" width="16.33203125" style="7" customWidth="1"/>
    <col min="6926" max="7166" width="8.88671875" style="7"/>
    <col min="7167" max="7167" width="10.44140625" style="7" customWidth="1"/>
    <col min="7168" max="7168" width="26.5546875" style="7" customWidth="1"/>
    <col min="7169" max="7170" width="12.5546875" style="7" customWidth="1"/>
    <col min="7171" max="7171" width="15" style="7" customWidth="1"/>
    <col min="7172" max="7172" width="11.33203125" style="7" customWidth="1"/>
    <col min="7173" max="7173" width="12" style="7" customWidth="1"/>
    <col min="7174" max="7174" width="34.33203125" style="7" customWidth="1"/>
    <col min="7175" max="7175" width="9.6640625" style="7" customWidth="1"/>
    <col min="7176" max="7176" width="8.88671875" style="7"/>
    <col min="7177" max="7177" width="14.5546875" style="7" customWidth="1"/>
    <col min="7178" max="7178" width="12" style="7" customWidth="1"/>
    <col min="7179" max="7179" width="10.6640625" style="7" customWidth="1"/>
    <col min="7180" max="7180" width="18" style="7" customWidth="1"/>
    <col min="7181" max="7181" width="16.33203125" style="7" customWidth="1"/>
    <col min="7182" max="7422" width="8.88671875" style="7"/>
    <col min="7423" max="7423" width="10.44140625" style="7" customWidth="1"/>
    <col min="7424" max="7424" width="26.5546875" style="7" customWidth="1"/>
    <col min="7425" max="7426" width="12.5546875" style="7" customWidth="1"/>
    <col min="7427" max="7427" width="15" style="7" customWidth="1"/>
    <col min="7428" max="7428" width="11.33203125" style="7" customWidth="1"/>
    <col min="7429" max="7429" width="12" style="7" customWidth="1"/>
    <col min="7430" max="7430" width="34.33203125" style="7" customWidth="1"/>
    <col min="7431" max="7431" width="9.6640625" style="7" customWidth="1"/>
    <col min="7432" max="7432" width="8.88671875" style="7"/>
    <col min="7433" max="7433" width="14.5546875" style="7" customWidth="1"/>
    <col min="7434" max="7434" width="12" style="7" customWidth="1"/>
    <col min="7435" max="7435" width="10.6640625" style="7" customWidth="1"/>
    <col min="7436" max="7436" width="18" style="7" customWidth="1"/>
    <col min="7437" max="7437" width="16.33203125" style="7" customWidth="1"/>
    <col min="7438" max="7678" width="8.88671875" style="7"/>
    <col min="7679" max="7679" width="10.44140625" style="7" customWidth="1"/>
    <col min="7680" max="7680" width="26.5546875" style="7" customWidth="1"/>
    <col min="7681" max="7682" width="12.5546875" style="7" customWidth="1"/>
    <col min="7683" max="7683" width="15" style="7" customWidth="1"/>
    <col min="7684" max="7684" width="11.33203125" style="7" customWidth="1"/>
    <col min="7685" max="7685" width="12" style="7" customWidth="1"/>
    <col min="7686" max="7686" width="34.33203125" style="7" customWidth="1"/>
    <col min="7687" max="7687" width="9.6640625" style="7" customWidth="1"/>
    <col min="7688" max="7688" width="8.88671875" style="7"/>
    <col min="7689" max="7689" width="14.5546875" style="7" customWidth="1"/>
    <col min="7690" max="7690" width="12" style="7" customWidth="1"/>
    <col min="7691" max="7691" width="10.6640625" style="7" customWidth="1"/>
    <col min="7692" max="7692" width="18" style="7" customWidth="1"/>
    <col min="7693" max="7693" width="16.33203125" style="7" customWidth="1"/>
    <col min="7694" max="7934" width="8.88671875" style="7"/>
    <col min="7935" max="7935" width="10.44140625" style="7" customWidth="1"/>
    <col min="7936" max="7936" width="26.5546875" style="7" customWidth="1"/>
    <col min="7937" max="7938" width="12.5546875" style="7" customWidth="1"/>
    <col min="7939" max="7939" width="15" style="7" customWidth="1"/>
    <col min="7940" max="7940" width="11.33203125" style="7" customWidth="1"/>
    <col min="7941" max="7941" width="12" style="7" customWidth="1"/>
    <col min="7942" max="7942" width="34.33203125" style="7" customWidth="1"/>
    <col min="7943" max="7943" width="9.6640625" style="7" customWidth="1"/>
    <col min="7944" max="7944" width="8.88671875" style="7"/>
    <col min="7945" max="7945" width="14.5546875" style="7" customWidth="1"/>
    <col min="7946" max="7946" width="12" style="7" customWidth="1"/>
    <col min="7947" max="7947" width="10.6640625" style="7" customWidth="1"/>
    <col min="7948" max="7948" width="18" style="7" customWidth="1"/>
    <col min="7949" max="7949" width="16.33203125" style="7" customWidth="1"/>
    <col min="7950" max="8190" width="8.88671875" style="7"/>
    <col min="8191" max="8191" width="10.44140625" style="7" customWidth="1"/>
    <col min="8192" max="8192" width="26.5546875" style="7" customWidth="1"/>
    <col min="8193" max="8194" width="12.5546875" style="7" customWidth="1"/>
    <col min="8195" max="8195" width="15" style="7" customWidth="1"/>
    <col min="8196" max="8196" width="11.33203125" style="7" customWidth="1"/>
    <col min="8197" max="8197" width="12" style="7" customWidth="1"/>
    <col min="8198" max="8198" width="34.33203125" style="7" customWidth="1"/>
    <col min="8199" max="8199" width="9.6640625" style="7" customWidth="1"/>
    <col min="8200" max="8200" width="8.88671875" style="7"/>
    <col min="8201" max="8201" width="14.5546875" style="7" customWidth="1"/>
    <col min="8202" max="8202" width="12" style="7" customWidth="1"/>
    <col min="8203" max="8203" width="10.6640625" style="7" customWidth="1"/>
    <col min="8204" max="8204" width="18" style="7" customWidth="1"/>
    <col min="8205" max="8205" width="16.33203125" style="7" customWidth="1"/>
    <col min="8206" max="8446" width="8.88671875" style="7"/>
    <col min="8447" max="8447" width="10.44140625" style="7" customWidth="1"/>
    <col min="8448" max="8448" width="26.5546875" style="7" customWidth="1"/>
    <col min="8449" max="8450" width="12.5546875" style="7" customWidth="1"/>
    <col min="8451" max="8451" width="15" style="7" customWidth="1"/>
    <col min="8452" max="8452" width="11.33203125" style="7" customWidth="1"/>
    <col min="8453" max="8453" width="12" style="7" customWidth="1"/>
    <col min="8454" max="8454" width="34.33203125" style="7" customWidth="1"/>
    <col min="8455" max="8455" width="9.6640625" style="7" customWidth="1"/>
    <col min="8456" max="8456" width="8.88671875" style="7"/>
    <col min="8457" max="8457" width="14.5546875" style="7" customWidth="1"/>
    <col min="8458" max="8458" width="12" style="7" customWidth="1"/>
    <col min="8459" max="8459" width="10.6640625" style="7" customWidth="1"/>
    <col min="8460" max="8460" width="18" style="7" customWidth="1"/>
    <col min="8461" max="8461" width="16.33203125" style="7" customWidth="1"/>
    <col min="8462" max="8702" width="8.88671875" style="7"/>
    <col min="8703" max="8703" width="10.44140625" style="7" customWidth="1"/>
    <col min="8704" max="8704" width="26.5546875" style="7" customWidth="1"/>
    <col min="8705" max="8706" width="12.5546875" style="7" customWidth="1"/>
    <col min="8707" max="8707" width="15" style="7" customWidth="1"/>
    <col min="8708" max="8708" width="11.33203125" style="7" customWidth="1"/>
    <col min="8709" max="8709" width="12" style="7" customWidth="1"/>
    <col min="8710" max="8710" width="34.33203125" style="7" customWidth="1"/>
    <col min="8711" max="8711" width="9.6640625" style="7" customWidth="1"/>
    <col min="8712" max="8712" width="8.88671875" style="7"/>
    <col min="8713" max="8713" width="14.5546875" style="7" customWidth="1"/>
    <col min="8714" max="8714" width="12" style="7" customWidth="1"/>
    <col min="8715" max="8715" width="10.6640625" style="7" customWidth="1"/>
    <col min="8716" max="8716" width="18" style="7" customWidth="1"/>
    <col min="8717" max="8717" width="16.33203125" style="7" customWidth="1"/>
    <col min="8718" max="8958" width="8.88671875" style="7"/>
    <col min="8959" max="8959" width="10.44140625" style="7" customWidth="1"/>
    <col min="8960" max="8960" width="26.5546875" style="7" customWidth="1"/>
    <col min="8961" max="8962" width="12.5546875" style="7" customWidth="1"/>
    <col min="8963" max="8963" width="15" style="7" customWidth="1"/>
    <col min="8964" max="8964" width="11.33203125" style="7" customWidth="1"/>
    <col min="8965" max="8965" width="12" style="7" customWidth="1"/>
    <col min="8966" max="8966" width="34.33203125" style="7" customWidth="1"/>
    <col min="8967" max="8967" width="9.6640625" style="7" customWidth="1"/>
    <col min="8968" max="8968" width="8.88671875" style="7"/>
    <col min="8969" max="8969" width="14.5546875" style="7" customWidth="1"/>
    <col min="8970" max="8970" width="12" style="7" customWidth="1"/>
    <col min="8971" max="8971" width="10.6640625" style="7" customWidth="1"/>
    <col min="8972" max="8972" width="18" style="7" customWidth="1"/>
    <col min="8973" max="8973" width="16.33203125" style="7" customWidth="1"/>
    <col min="8974" max="9214" width="8.88671875" style="7"/>
    <col min="9215" max="9215" width="10.44140625" style="7" customWidth="1"/>
    <col min="9216" max="9216" width="26.5546875" style="7" customWidth="1"/>
    <col min="9217" max="9218" width="12.5546875" style="7" customWidth="1"/>
    <col min="9219" max="9219" width="15" style="7" customWidth="1"/>
    <col min="9220" max="9220" width="11.33203125" style="7" customWidth="1"/>
    <col min="9221" max="9221" width="12" style="7" customWidth="1"/>
    <col min="9222" max="9222" width="34.33203125" style="7" customWidth="1"/>
    <col min="9223" max="9223" width="9.6640625" style="7" customWidth="1"/>
    <col min="9224" max="9224" width="8.88671875" style="7"/>
    <col min="9225" max="9225" width="14.5546875" style="7" customWidth="1"/>
    <col min="9226" max="9226" width="12" style="7" customWidth="1"/>
    <col min="9227" max="9227" width="10.6640625" style="7" customWidth="1"/>
    <col min="9228" max="9228" width="18" style="7" customWidth="1"/>
    <col min="9229" max="9229" width="16.33203125" style="7" customWidth="1"/>
    <col min="9230" max="9470" width="8.88671875" style="7"/>
    <col min="9471" max="9471" width="10.44140625" style="7" customWidth="1"/>
    <col min="9472" max="9472" width="26.5546875" style="7" customWidth="1"/>
    <col min="9473" max="9474" width="12.5546875" style="7" customWidth="1"/>
    <col min="9475" max="9475" width="15" style="7" customWidth="1"/>
    <col min="9476" max="9476" width="11.33203125" style="7" customWidth="1"/>
    <col min="9477" max="9477" width="12" style="7" customWidth="1"/>
    <col min="9478" max="9478" width="34.33203125" style="7" customWidth="1"/>
    <col min="9479" max="9479" width="9.6640625" style="7" customWidth="1"/>
    <col min="9480" max="9480" width="8.88671875" style="7"/>
    <col min="9481" max="9481" width="14.5546875" style="7" customWidth="1"/>
    <col min="9482" max="9482" width="12" style="7" customWidth="1"/>
    <col min="9483" max="9483" width="10.6640625" style="7" customWidth="1"/>
    <col min="9484" max="9484" width="18" style="7" customWidth="1"/>
    <col min="9485" max="9485" width="16.33203125" style="7" customWidth="1"/>
    <col min="9486" max="9726" width="8.88671875" style="7"/>
    <col min="9727" max="9727" width="10.44140625" style="7" customWidth="1"/>
    <col min="9728" max="9728" width="26.5546875" style="7" customWidth="1"/>
    <col min="9729" max="9730" width="12.5546875" style="7" customWidth="1"/>
    <col min="9731" max="9731" width="15" style="7" customWidth="1"/>
    <col min="9732" max="9732" width="11.33203125" style="7" customWidth="1"/>
    <col min="9733" max="9733" width="12" style="7" customWidth="1"/>
    <col min="9734" max="9734" width="34.33203125" style="7" customWidth="1"/>
    <col min="9735" max="9735" width="9.6640625" style="7" customWidth="1"/>
    <col min="9736" max="9736" width="8.88671875" style="7"/>
    <col min="9737" max="9737" width="14.5546875" style="7" customWidth="1"/>
    <col min="9738" max="9738" width="12" style="7" customWidth="1"/>
    <col min="9739" max="9739" width="10.6640625" style="7" customWidth="1"/>
    <col min="9740" max="9740" width="18" style="7" customWidth="1"/>
    <col min="9741" max="9741" width="16.33203125" style="7" customWidth="1"/>
    <col min="9742" max="9982" width="8.88671875" style="7"/>
    <col min="9983" max="9983" width="10.44140625" style="7" customWidth="1"/>
    <col min="9984" max="9984" width="26.5546875" style="7" customWidth="1"/>
    <col min="9985" max="9986" width="12.5546875" style="7" customWidth="1"/>
    <col min="9987" max="9987" width="15" style="7" customWidth="1"/>
    <col min="9988" max="9988" width="11.33203125" style="7" customWidth="1"/>
    <col min="9989" max="9989" width="12" style="7" customWidth="1"/>
    <col min="9990" max="9990" width="34.33203125" style="7" customWidth="1"/>
    <col min="9991" max="9991" width="9.6640625" style="7" customWidth="1"/>
    <col min="9992" max="9992" width="8.88671875" style="7"/>
    <col min="9993" max="9993" width="14.5546875" style="7" customWidth="1"/>
    <col min="9994" max="9994" width="12" style="7" customWidth="1"/>
    <col min="9995" max="9995" width="10.6640625" style="7" customWidth="1"/>
    <col min="9996" max="9996" width="18" style="7" customWidth="1"/>
    <col min="9997" max="9997" width="16.33203125" style="7" customWidth="1"/>
    <col min="9998" max="10238" width="8.88671875" style="7"/>
    <col min="10239" max="10239" width="10.44140625" style="7" customWidth="1"/>
    <col min="10240" max="10240" width="26.5546875" style="7" customWidth="1"/>
    <col min="10241" max="10242" width="12.5546875" style="7" customWidth="1"/>
    <col min="10243" max="10243" width="15" style="7" customWidth="1"/>
    <col min="10244" max="10244" width="11.33203125" style="7" customWidth="1"/>
    <col min="10245" max="10245" width="12" style="7" customWidth="1"/>
    <col min="10246" max="10246" width="34.33203125" style="7" customWidth="1"/>
    <col min="10247" max="10247" width="9.6640625" style="7" customWidth="1"/>
    <col min="10248" max="10248" width="8.88671875" style="7"/>
    <col min="10249" max="10249" width="14.5546875" style="7" customWidth="1"/>
    <col min="10250" max="10250" width="12" style="7" customWidth="1"/>
    <col min="10251" max="10251" width="10.6640625" style="7" customWidth="1"/>
    <col min="10252" max="10252" width="18" style="7" customWidth="1"/>
    <col min="10253" max="10253" width="16.33203125" style="7" customWidth="1"/>
    <col min="10254" max="10494" width="8.88671875" style="7"/>
    <col min="10495" max="10495" width="10.44140625" style="7" customWidth="1"/>
    <col min="10496" max="10496" width="26.5546875" style="7" customWidth="1"/>
    <col min="10497" max="10498" width="12.5546875" style="7" customWidth="1"/>
    <col min="10499" max="10499" width="15" style="7" customWidth="1"/>
    <col min="10500" max="10500" width="11.33203125" style="7" customWidth="1"/>
    <col min="10501" max="10501" width="12" style="7" customWidth="1"/>
    <col min="10502" max="10502" width="34.33203125" style="7" customWidth="1"/>
    <col min="10503" max="10503" width="9.6640625" style="7" customWidth="1"/>
    <col min="10504" max="10504" width="8.88671875" style="7"/>
    <col min="10505" max="10505" width="14.5546875" style="7" customWidth="1"/>
    <col min="10506" max="10506" width="12" style="7" customWidth="1"/>
    <col min="10507" max="10507" width="10.6640625" style="7" customWidth="1"/>
    <col min="10508" max="10508" width="18" style="7" customWidth="1"/>
    <col min="10509" max="10509" width="16.33203125" style="7" customWidth="1"/>
    <col min="10510" max="10750" width="8.88671875" style="7"/>
    <col min="10751" max="10751" width="10.44140625" style="7" customWidth="1"/>
    <col min="10752" max="10752" width="26.5546875" style="7" customWidth="1"/>
    <col min="10753" max="10754" width="12.5546875" style="7" customWidth="1"/>
    <col min="10755" max="10755" width="15" style="7" customWidth="1"/>
    <col min="10756" max="10756" width="11.33203125" style="7" customWidth="1"/>
    <col min="10757" max="10757" width="12" style="7" customWidth="1"/>
    <col min="10758" max="10758" width="34.33203125" style="7" customWidth="1"/>
    <col min="10759" max="10759" width="9.6640625" style="7" customWidth="1"/>
    <col min="10760" max="10760" width="8.88671875" style="7"/>
    <col min="10761" max="10761" width="14.5546875" style="7" customWidth="1"/>
    <col min="10762" max="10762" width="12" style="7" customWidth="1"/>
    <col min="10763" max="10763" width="10.6640625" style="7" customWidth="1"/>
    <col min="10764" max="10764" width="18" style="7" customWidth="1"/>
    <col min="10765" max="10765" width="16.33203125" style="7" customWidth="1"/>
    <col min="10766" max="11006" width="8.88671875" style="7"/>
    <col min="11007" max="11007" width="10.44140625" style="7" customWidth="1"/>
    <col min="11008" max="11008" width="26.5546875" style="7" customWidth="1"/>
    <col min="11009" max="11010" width="12.5546875" style="7" customWidth="1"/>
    <col min="11011" max="11011" width="15" style="7" customWidth="1"/>
    <col min="11012" max="11012" width="11.33203125" style="7" customWidth="1"/>
    <col min="11013" max="11013" width="12" style="7" customWidth="1"/>
    <col min="11014" max="11014" width="34.33203125" style="7" customWidth="1"/>
    <col min="11015" max="11015" width="9.6640625" style="7" customWidth="1"/>
    <col min="11016" max="11016" width="8.88671875" style="7"/>
    <col min="11017" max="11017" width="14.5546875" style="7" customWidth="1"/>
    <col min="11018" max="11018" width="12" style="7" customWidth="1"/>
    <col min="11019" max="11019" width="10.6640625" style="7" customWidth="1"/>
    <col min="11020" max="11020" width="18" style="7" customWidth="1"/>
    <col min="11021" max="11021" width="16.33203125" style="7" customWidth="1"/>
    <col min="11022" max="11262" width="8.88671875" style="7"/>
    <col min="11263" max="11263" width="10.44140625" style="7" customWidth="1"/>
    <col min="11264" max="11264" width="26.5546875" style="7" customWidth="1"/>
    <col min="11265" max="11266" width="12.5546875" style="7" customWidth="1"/>
    <col min="11267" max="11267" width="15" style="7" customWidth="1"/>
    <col min="11268" max="11268" width="11.33203125" style="7" customWidth="1"/>
    <col min="11269" max="11269" width="12" style="7" customWidth="1"/>
    <col min="11270" max="11270" width="34.33203125" style="7" customWidth="1"/>
    <col min="11271" max="11271" width="9.6640625" style="7" customWidth="1"/>
    <col min="11272" max="11272" width="8.88671875" style="7"/>
    <col min="11273" max="11273" width="14.5546875" style="7" customWidth="1"/>
    <col min="11274" max="11274" width="12" style="7" customWidth="1"/>
    <col min="11275" max="11275" width="10.6640625" style="7" customWidth="1"/>
    <col min="11276" max="11276" width="18" style="7" customWidth="1"/>
    <col min="11277" max="11277" width="16.33203125" style="7" customWidth="1"/>
    <col min="11278" max="11518" width="8.88671875" style="7"/>
    <col min="11519" max="11519" width="10.44140625" style="7" customWidth="1"/>
    <col min="11520" max="11520" width="26.5546875" style="7" customWidth="1"/>
    <col min="11521" max="11522" width="12.5546875" style="7" customWidth="1"/>
    <col min="11523" max="11523" width="15" style="7" customWidth="1"/>
    <col min="11524" max="11524" width="11.33203125" style="7" customWidth="1"/>
    <col min="11525" max="11525" width="12" style="7" customWidth="1"/>
    <col min="11526" max="11526" width="34.33203125" style="7" customWidth="1"/>
    <col min="11527" max="11527" width="9.6640625" style="7" customWidth="1"/>
    <col min="11528" max="11528" width="8.88671875" style="7"/>
    <col min="11529" max="11529" width="14.5546875" style="7" customWidth="1"/>
    <col min="11530" max="11530" width="12" style="7" customWidth="1"/>
    <col min="11531" max="11531" width="10.6640625" style="7" customWidth="1"/>
    <col min="11532" max="11532" width="18" style="7" customWidth="1"/>
    <col min="11533" max="11533" width="16.33203125" style="7" customWidth="1"/>
    <col min="11534" max="11774" width="8.88671875" style="7"/>
    <col min="11775" max="11775" width="10.44140625" style="7" customWidth="1"/>
    <col min="11776" max="11776" width="26.5546875" style="7" customWidth="1"/>
    <col min="11777" max="11778" width="12.5546875" style="7" customWidth="1"/>
    <col min="11779" max="11779" width="15" style="7" customWidth="1"/>
    <col min="11780" max="11780" width="11.33203125" style="7" customWidth="1"/>
    <col min="11781" max="11781" width="12" style="7" customWidth="1"/>
    <col min="11782" max="11782" width="34.33203125" style="7" customWidth="1"/>
    <col min="11783" max="11783" width="9.6640625" style="7" customWidth="1"/>
    <col min="11784" max="11784" width="8.88671875" style="7"/>
    <col min="11785" max="11785" width="14.5546875" style="7" customWidth="1"/>
    <col min="11786" max="11786" width="12" style="7" customWidth="1"/>
    <col min="11787" max="11787" width="10.6640625" style="7" customWidth="1"/>
    <col min="11788" max="11788" width="18" style="7" customWidth="1"/>
    <col min="11789" max="11789" width="16.33203125" style="7" customWidth="1"/>
    <col min="11790" max="12030" width="8.88671875" style="7"/>
    <col min="12031" max="12031" width="10.44140625" style="7" customWidth="1"/>
    <col min="12032" max="12032" width="26.5546875" style="7" customWidth="1"/>
    <col min="12033" max="12034" width="12.5546875" style="7" customWidth="1"/>
    <col min="12035" max="12035" width="15" style="7" customWidth="1"/>
    <col min="12036" max="12036" width="11.33203125" style="7" customWidth="1"/>
    <col min="12037" max="12037" width="12" style="7" customWidth="1"/>
    <col min="12038" max="12038" width="34.33203125" style="7" customWidth="1"/>
    <col min="12039" max="12039" width="9.6640625" style="7" customWidth="1"/>
    <col min="12040" max="12040" width="8.88671875" style="7"/>
    <col min="12041" max="12041" width="14.5546875" style="7" customWidth="1"/>
    <col min="12042" max="12042" width="12" style="7" customWidth="1"/>
    <col min="12043" max="12043" width="10.6640625" style="7" customWidth="1"/>
    <col min="12044" max="12044" width="18" style="7" customWidth="1"/>
    <col min="12045" max="12045" width="16.33203125" style="7" customWidth="1"/>
    <col min="12046" max="12286" width="8.88671875" style="7"/>
    <col min="12287" max="12287" width="10.44140625" style="7" customWidth="1"/>
    <col min="12288" max="12288" width="26.5546875" style="7" customWidth="1"/>
    <col min="12289" max="12290" width="12.5546875" style="7" customWidth="1"/>
    <col min="12291" max="12291" width="15" style="7" customWidth="1"/>
    <col min="12292" max="12292" width="11.33203125" style="7" customWidth="1"/>
    <col min="12293" max="12293" width="12" style="7" customWidth="1"/>
    <col min="12294" max="12294" width="34.33203125" style="7" customWidth="1"/>
    <col min="12295" max="12295" width="9.6640625" style="7" customWidth="1"/>
    <col min="12296" max="12296" width="8.88671875" style="7"/>
    <col min="12297" max="12297" width="14.5546875" style="7" customWidth="1"/>
    <col min="12298" max="12298" width="12" style="7" customWidth="1"/>
    <col min="12299" max="12299" width="10.6640625" style="7" customWidth="1"/>
    <col min="12300" max="12300" width="18" style="7" customWidth="1"/>
    <col min="12301" max="12301" width="16.33203125" style="7" customWidth="1"/>
    <col min="12302" max="12542" width="8.88671875" style="7"/>
    <col min="12543" max="12543" width="10.44140625" style="7" customWidth="1"/>
    <col min="12544" max="12544" width="26.5546875" style="7" customWidth="1"/>
    <col min="12545" max="12546" width="12.5546875" style="7" customWidth="1"/>
    <col min="12547" max="12547" width="15" style="7" customWidth="1"/>
    <col min="12548" max="12548" width="11.33203125" style="7" customWidth="1"/>
    <col min="12549" max="12549" width="12" style="7" customWidth="1"/>
    <col min="12550" max="12550" width="34.33203125" style="7" customWidth="1"/>
    <col min="12551" max="12551" width="9.6640625" style="7" customWidth="1"/>
    <col min="12552" max="12552" width="8.88671875" style="7"/>
    <col min="12553" max="12553" width="14.5546875" style="7" customWidth="1"/>
    <col min="12554" max="12554" width="12" style="7" customWidth="1"/>
    <col min="12555" max="12555" width="10.6640625" style="7" customWidth="1"/>
    <col min="12556" max="12556" width="18" style="7" customWidth="1"/>
    <col min="12557" max="12557" width="16.33203125" style="7" customWidth="1"/>
    <col min="12558" max="12798" width="8.88671875" style="7"/>
    <col min="12799" max="12799" width="10.44140625" style="7" customWidth="1"/>
    <col min="12800" max="12800" width="26.5546875" style="7" customWidth="1"/>
    <col min="12801" max="12802" width="12.5546875" style="7" customWidth="1"/>
    <col min="12803" max="12803" width="15" style="7" customWidth="1"/>
    <col min="12804" max="12804" width="11.33203125" style="7" customWidth="1"/>
    <col min="12805" max="12805" width="12" style="7" customWidth="1"/>
    <col min="12806" max="12806" width="34.33203125" style="7" customWidth="1"/>
    <col min="12807" max="12807" width="9.6640625" style="7" customWidth="1"/>
    <col min="12808" max="12808" width="8.88671875" style="7"/>
    <col min="12809" max="12809" width="14.5546875" style="7" customWidth="1"/>
    <col min="12810" max="12810" width="12" style="7" customWidth="1"/>
    <col min="12811" max="12811" width="10.6640625" style="7" customWidth="1"/>
    <col min="12812" max="12812" width="18" style="7" customWidth="1"/>
    <col min="12813" max="12813" width="16.33203125" style="7" customWidth="1"/>
    <col min="12814" max="13054" width="8.88671875" style="7"/>
    <col min="13055" max="13055" width="10.44140625" style="7" customWidth="1"/>
    <col min="13056" max="13056" width="26.5546875" style="7" customWidth="1"/>
    <col min="13057" max="13058" width="12.5546875" style="7" customWidth="1"/>
    <col min="13059" max="13059" width="15" style="7" customWidth="1"/>
    <col min="13060" max="13060" width="11.33203125" style="7" customWidth="1"/>
    <col min="13061" max="13061" width="12" style="7" customWidth="1"/>
    <col min="13062" max="13062" width="34.33203125" style="7" customWidth="1"/>
    <col min="13063" max="13063" width="9.6640625" style="7" customWidth="1"/>
    <col min="13064" max="13064" width="8.88671875" style="7"/>
    <col min="13065" max="13065" width="14.5546875" style="7" customWidth="1"/>
    <col min="13066" max="13066" width="12" style="7" customWidth="1"/>
    <col min="13067" max="13067" width="10.6640625" style="7" customWidth="1"/>
    <col min="13068" max="13068" width="18" style="7" customWidth="1"/>
    <col min="13069" max="13069" width="16.33203125" style="7" customWidth="1"/>
    <col min="13070" max="13310" width="8.88671875" style="7"/>
    <col min="13311" max="13311" width="10.44140625" style="7" customWidth="1"/>
    <col min="13312" max="13312" width="26.5546875" style="7" customWidth="1"/>
    <col min="13313" max="13314" width="12.5546875" style="7" customWidth="1"/>
    <col min="13315" max="13315" width="15" style="7" customWidth="1"/>
    <col min="13316" max="13316" width="11.33203125" style="7" customWidth="1"/>
    <col min="13317" max="13317" width="12" style="7" customWidth="1"/>
    <col min="13318" max="13318" width="34.33203125" style="7" customWidth="1"/>
    <col min="13319" max="13319" width="9.6640625" style="7" customWidth="1"/>
    <col min="13320" max="13320" width="8.88671875" style="7"/>
    <col min="13321" max="13321" width="14.5546875" style="7" customWidth="1"/>
    <col min="13322" max="13322" width="12" style="7" customWidth="1"/>
    <col min="13323" max="13323" width="10.6640625" style="7" customWidth="1"/>
    <col min="13324" max="13324" width="18" style="7" customWidth="1"/>
    <col min="13325" max="13325" width="16.33203125" style="7" customWidth="1"/>
    <col min="13326" max="13566" width="8.88671875" style="7"/>
    <col min="13567" max="13567" width="10.44140625" style="7" customWidth="1"/>
    <col min="13568" max="13568" width="26.5546875" style="7" customWidth="1"/>
    <col min="13569" max="13570" width="12.5546875" style="7" customWidth="1"/>
    <col min="13571" max="13571" width="15" style="7" customWidth="1"/>
    <col min="13572" max="13572" width="11.33203125" style="7" customWidth="1"/>
    <col min="13573" max="13573" width="12" style="7" customWidth="1"/>
    <col min="13574" max="13574" width="34.33203125" style="7" customWidth="1"/>
    <col min="13575" max="13575" width="9.6640625" style="7" customWidth="1"/>
    <col min="13576" max="13576" width="8.88671875" style="7"/>
    <col min="13577" max="13577" width="14.5546875" style="7" customWidth="1"/>
    <col min="13578" max="13578" width="12" style="7" customWidth="1"/>
    <col min="13579" max="13579" width="10.6640625" style="7" customWidth="1"/>
    <col min="13580" max="13580" width="18" style="7" customWidth="1"/>
    <col min="13581" max="13581" width="16.33203125" style="7" customWidth="1"/>
    <col min="13582" max="13822" width="8.88671875" style="7"/>
    <col min="13823" max="13823" width="10.44140625" style="7" customWidth="1"/>
    <col min="13824" max="13824" width="26.5546875" style="7" customWidth="1"/>
    <col min="13825" max="13826" width="12.5546875" style="7" customWidth="1"/>
    <col min="13827" max="13827" width="15" style="7" customWidth="1"/>
    <col min="13828" max="13828" width="11.33203125" style="7" customWidth="1"/>
    <col min="13829" max="13829" width="12" style="7" customWidth="1"/>
    <col min="13830" max="13830" width="34.33203125" style="7" customWidth="1"/>
    <col min="13831" max="13831" width="9.6640625" style="7" customWidth="1"/>
    <col min="13832" max="13832" width="8.88671875" style="7"/>
    <col min="13833" max="13833" width="14.5546875" style="7" customWidth="1"/>
    <col min="13834" max="13834" width="12" style="7" customWidth="1"/>
    <col min="13835" max="13835" width="10.6640625" style="7" customWidth="1"/>
    <col min="13836" max="13836" width="18" style="7" customWidth="1"/>
    <col min="13837" max="13837" width="16.33203125" style="7" customWidth="1"/>
    <col min="13838" max="14078" width="8.88671875" style="7"/>
    <col min="14079" max="14079" width="10.44140625" style="7" customWidth="1"/>
    <col min="14080" max="14080" width="26.5546875" style="7" customWidth="1"/>
    <col min="14081" max="14082" width="12.5546875" style="7" customWidth="1"/>
    <col min="14083" max="14083" width="15" style="7" customWidth="1"/>
    <col min="14084" max="14084" width="11.33203125" style="7" customWidth="1"/>
    <col min="14085" max="14085" width="12" style="7" customWidth="1"/>
    <col min="14086" max="14086" width="34.33203125" style="7" customWidth="1"/>
    <col min="14087" max="14087" width="9.6640625" style="7" customWidth="1"/>
    <col min="14088" max="14088" width="8.88671875" style="7"/>
    <col min="14089" max="14089" width="14.5546875" style="7" customWidth="1"/>
    <col min="14090" max="14090" width="12" style="7" customWidth="1"/>
    <col min="14091" max="14091" width="10.6640625" style="7" customWidth="1"/>
    <col min="14092" max="14092" width="18" style="7" customWidth="1"/>
    <col min="14093" max="14093" width="16.33203125" style="7" customWidth="1"/>
    <col min="14094" max="14334" width="8.88671875" style="7"/>
    <col min="14335" max="14335" width="10.44140625" style="7" customWidth="1"/>
    <col min="14336" max="14336" width="26.5546875" style="7" customWidth="1"/>
    <col min="14337" max="14338" width="12.5546875" style="7" customWidth="1"/>
    <col min="14339" max="14339" width="15" style="7" customWidth="1"/>
    <col min="14340" max="14340" width="11.33203125" style="7" customWidth="1"/>
    <col min="14341" max="14341" width="12" style="7" customWidth="1"/>
    <col min="14342" max="14342" width="34.33203125" style="7" customWidth="1"/>
    <col min="14343" max="14343" width="9.6640625" style="7" customWidth="1"/>
    <col min="14344" max="14344" width="8.88671875" style="7"/>
    <col min="14345" max="14345" width="14.5546875" style="7" customWidth="1"/>
    <col min="14346" max="14346" width="12" style="7" customWidth="1"/>
    <col min="14347" max="14347" width="10.6640625" style="7" customWidth="1"/>
    <col min="14348" max="14348" width="18" style="7" customWidth="1"/>
    <col min="14349" max="14349" width="16.33203125" style="7" customWidth="1"/>
    <col min="14350" max="14590" width="8.88671875" style="7"/>
    <col min="14591" max="14591" width="10.44140625" style="7" customWidth="1"/>
    <col min="14592" max="14592" width="26.5546875" style="7" customWidth="1"/>
    <col min="14593" max="14594" width="12.5546875" style="7" customWidth="1"/>
    <col min="14595" max="14595" width="15" style="7" customWidth="1"/>
    <col min="14596" max="14596" width="11.33203125" style="7" customWidth="1"/>
    <col min="14597" max="14597" width="12" style="7" customWidth="1"/>
    <col min="14598" max="14598" width="34.33203125" style="7" customWidth="1"/>
    <col min="14599" max="14599" width="9.6640625" style="7" customWidth="1"/>
    <col min="14600" max="14600" width="8.88671875" style="7"/>
    <col min="14601" max="14601" width="14.5546875" style="7" customWidth="1"/>
    <col min="14602" max="14602" width="12" style="7" customWidth="1"/>
    <col min="14603" max="14603" width="10.6640625" style="7" customWidth="1"/>
    <col min="14604" max="14604" width="18" style="7" customWidth="1"/>
    <col min="14605" max="14605" width="16.33203125" style="7" customWidth="1"/>
    <col min="14606" max="14846" width="8.88671875" style="7"/>
    <col min="14847" max="14847" width="10.44140625" style="7" customWidth="1"/>
    <col min="14848" max="14848" width="26.5546875" style="7" customWidth="1"/>
    <col min="14849" max="14850" width="12.5546875" style="7" customWidth="1"/>
    <col min="14851" max="14851" width="15" style="7" customWidth="1"/>
    <col min="14852" max="14852" width="11.33203125" style="7" customWidth="1"/>
    <col min="14853" max="14853" width="12" style="7" customWidth="1"/>
    <col min="14854" max="14854" width="34.33203125" style="7" customWidth="1"/>
    <col min="14855" max="14855" width="9.6640625" style="7" customWidth="1"/>
    <col min="14856" max="14856" width="8.88671875" style="7"/>
    <col min="14857" max="14857" width="14.5546875" style="7" customWidth="1"/>
    <col min="14858" max="14858" width="12" style="7" customWidth="1"/>
    <col min="14859" max="14859" width="10.6640625" style="7" customWidth="1"/>
    <col min="14860" max="14860" width="18" style="7" customWidth="1"/>
    <col min="14861" max="14861" width="16.33203125" style="7" customWidth="1"/>
    <col min="14862" max="15102" width="8.88671875" style="7"/>
    <col min="15103" max="15103" width="10.44140625" style="7" customWidth="1"/>
    <col min="15104" max="15104" width="26.5546875" style="7" customWidth="1"/>
    <col min="15105" max="15106" width="12.5546875" style="7" customWidth="1"/>
    <col min="15107" max="15107" width="15" style="7" customWidth="1"/>
    <col min="15108" max="15108" width="11.33203125" style="7" customWidth="1"/>
    <col min="15109" max="15109" width="12" style="7" customWidth="1"/>
    <col min="15110" max="15110" width="34.33203125" style="7" customWidth="1"/>
    <col min="15111" max="15111" width="9.6640625" style="7" customWidth="1"/>
    <col min="15112" max="15112" width="8.88671875" style="7"/>
    <col min="15113" max="15113" width="14.5546875" style="7" customWidth="1"/>
    <col min="15114" max="15114" width="12" style="7" customWidth="1"/>
    <col min="15115" max="15115" width="10.6640625" style="7" customWidth="1"/>
    <col min="15116" max="15116" width="18" style="7" customWidth="1"/>
    <col min="15117" max="15117" width="16.33203125" style="7" customWidth="1"/>
    <col min="15118" max="15358" width="8.88671875" style="7"/>
    <col min="15359" max="15359" width="10.44140625" style="7" customWidth="1"/>
    <col min="15360" max="15360" width="26.5546875" style="7" customWidth="1"/>
    <col min="15361" max="15362" width="12.5546875" style="7" customWidth="1"/>
    <col min="15363" max="15363" width="15" style="7" customWidth="1"/>
    <col min="15364" max="15364" width="11.33203125" style="7" customWidth="1"/>
    <col min="15365" max="15365" width="12" style="7" customWidth="1"/>
    <col min="15366" max="15366" width="34.33203125" style="7" customWidth="1"/>
    <col min="15367" max="15367" width="9.6640625" style="7" customWidth="1"/>
    <col min="15368" max="15368" width="8.88671875" style="7"/>
    <col min="15369" max="15369" width="14.5546875" style="7" customWidth="1"/>
    <col min="15370" max="15370" width="12" style="7" customWidth="1"/>
    <col min="15371" max="15371" width="10.6640625" style="7" customWidth="1"/>
    <col min="15372" max="15372" width="18" style="7" customWidth="1"/>
    <col min="15373" max="15373" width="16.33203125" style="7" customWidth="1"/>
    <col min="15374" max="15614" width="8.88671875" style="7"/>
    <col min="15615" max="15615" width="10.44140625" style="7" customWidth="1"/>
    <col min="15616" max="15616" width="26.5546875" style="7" customWidth="1"/>
    <col min="15617" max="15618" width="12.5546875" style="7" customWidth="1"/>
    <col min="15619" max="15619" width="15" style="7" customWidth="1"/>
    <col min="15620" max="15620" width="11.33203125" style="7" customWidth="1"/>
    <col min="15621" max="15621" width="12" style="7" customWidth="1"/>
    <col min="15622" max="15622" width="34.33203125" style="7" customWidth="1"/>
    <col min="15623" max="15623" width="9.6640625" style="7" customWidth="1"/>
    <col min="15624" max="15624" width="8.88671875" style="7"/>
    <col min="15625" max="15625" width="14.5546875" style="7" customWidth="1"/>
    <col min="15626" max="15626" width="12" style="7" customWidth="1"/>
    <col min="15627" max="15627" width="10.6640625" style="7" customWidth="1"/>
    <col min="15628" max="15628" width="18" style="7" customWidth="1"/>
    <col min="15629" max="15629" width="16.33203125" style="7" customWidth="1"/>
    <col min="15630" max="15870" width="8.88671875" style="7"/>
    <col min="15871" max="15871" width="10.44140625" style="7" customWidth="1"/>
    <col min="15872" max="15872" width="26.5546875" style="7" customWidth="1"/>
    <col min="15873" max="15874" width="12.5546875" style="7" customWidth="1"/>
    <col min="15875" max="15875" width="15" style="7" customWidth="1"/>
    <col min="15876" max="15876" width="11.33203125" style="7" customWidth="1"/>
    <col min="15877" max="15877" width="12" style="7" customWidth="1"/>
    <col min="15878" max="15878" width="34.33203125" style="7" customWidth="1"/>
    <col min="15879" max="15879" width="9.6640625" style="7" customWidth="1"/>
    <col min="15880" max="15880" width="8.88671875" style="7"/>
    <col min="15881" max="15881" width="14.5546875" style="7" customWidth="1"/>
    <col min="15882" max="15882" width="12" style="7" customWidth="1"/>
    <col min="15883" max="15883" width="10.6640625" style="7" customWidth="1"/>
    <col min="15884" max="15884" width="18" style="7" customWidth="1"/>
    <col min="15885" max="15885" width="16.33203125" style="7" customWidth="1"/>
    <col min="15886" max="16126" width="8.88671875" style="7"/>
    <col min="16127" max="16127" width="10.44140625" style="7" customWidth="1"/>
    <col min="16128" max="16128" width="26.5546875" style="7" customWidth="1"/>
    <col min="16129" max="16130" width="12.5546875" style="7" customWidth="1"/>
    <col min="16131" max="16131" width="15" style="7" customWidth="1"/>
    <col min="16132" max="16132" width="11.33203125" style="7" customWidth="1"/>
    <col min="16133" max="16133" width="12" style="7" customWidth="1"/>
    <col min="16134" max="16134" width="34.33203125" style="7" customWidth="1"/>
    <col min="16135" max="16135" width="9.6640625" style="7" customWidth="1"/>
    <col min="16136" max="16136" width="8.88671875" style="7"/>
    <col min="16137" max="16137" width="14.5546875" style="7" customWidth="1"/>
    <col min="16138" max="16138" width="12" style="7" customWidth="1"/>
    <col min="16139" max="16139" width="10.6640625" style="7" customWidth="1"/>
    <col min="16140" max="16140" width="18" style="7" customWidth="1"/>
    <col min="16141" max="16141" width="16.33203125" style="7" customWidth="1"/>
    <col min="16142" max="16377" width="8.88671875" style="7"/>
    <col min="16378" max="16384" width="9.33203125" style="7" customWidth="1"/>
  </cols>
  <sheetData>
    <row r="1" spans="1:14" ht="15.6" x14ac:dyDescent="0.3">
      <c r="D1" s="3"/>
    </row>
    <row r="2" spans="1:14" ht="15.6" x14ac:dyDescent="0.3">
      <c r="D2" s="3"/>
    </row>
    <row r="3" spans="1:14" ht="46.5" customHeight="1" x14ac:dyDescent="0.3">
      <c r="A3" s="3"/>
      <c r="B3" s="3"/>
      <c r="C3" s="4"/>
      <c r="D3" s="3"/>
      <c r="E3" s="4"/>
      <c r="F3" s="5"/>
      <c r="G3" s="5"/>
      <c r="H3" s="5"/>
      <c r="I3" s="5"/>
      <c r="J3" s="6"/>
      <c r="K3" s="6"/>
      <c r="L3" s="6"/>
      <c r="M3" s="6"/>
      <c r="N3" s="6"/>
    </row>
    <row r="4" spans="1:14" ht="46.2" customHeight="1" x14ac:dyDescent="0.3">
      <c r="A4" s="8"/>
      <c r="B4" s="8"/>
      <c r="C4" s="4"/>
      <c r="D4" s="9" t="s">
        <v>19</v>
      </c>
      <c r="G4" s="10"/>
      <c r="H4" s="10"/>
      <c r="I4" s="30"/>
      <c r="J4" s="31"/>
      <c r="K4" s="31"/>
      <c r="L4" s="11"/>
      <c r="M4" s="31"/>
      <c r="N4" s="11"/>
    </row>
    <row r="5" spans="1:14" ht="52.95" customHeight="1" x14ac:dyDescent="0.4">
      <c r="A5" s="12"/>
      <c r="B5" s="8"/>
      <c r="C5" s="4"/>
      <c r="D5" s="98"/>
      <c r="E5" s="4"/>
      <c r="F5" s="6"/>
      <c r="G5" s="6"/>
      <c r="H5" s="6"/>
      <c r="I5" s="6"/>
      <c r="J5" s="6"/>
      <c r="K5" s="6"/>
      <c r="L5" s="6"/>
      <c r="M5" s="6"/>
      <c r="N5" s="6"/>
    </row>
    <row r="6" spans="1:14" s="13" customFormat="1" ht="20.25" customHeight="1" x14ac:dyDescent="0.35">
      <c r="A6" s="357" t="s">
        <v>69</v>
      </c>
      <c r="B6" s="357" t="s">
        <v>0</v>
      </c>
      <c r="C6" s="357" t="s">
        <v>28</v>
      </c>
      <c r="D6" s="357" t="s">
        <v>1</v>
      </c>
      <c r="E6" s="358" t="s">
        <v>6</v>
      </c>
      <c r="F6" s="358" t="s">
        <v>29</v>
      </c>
      <c r="G6" s="357" t="s">
        <v>0</v>
      </c>
      <c r="H6" s="106" t="s">
        <v>1</v>
      </c>
      <c r="I6" s="358" t="s">
        <v>24</v>
      </c>
      <c r="J6" s="359" t="s">
        <v>26</v>
      </c>
      <c r="K6" s="358" t="s">
        <v>31</v>
      </c>
      <c r="L6" s="359" t="s">
        <v>25</v>
      </c>
      <c r="M6" s="33"/>
    </row>
    <row r="7" spans="1:14" s="13" customFormat="1" ht="20.25" customHeight="1" x14ac:dyDescent="0.35">
      <c r="A7" s="357"/>
      <c r="B7" s="357"/>
      <c r="C7" s="357"/>
      <c r="D7" s="357" t="s">
        <v>3</v>
      </c>
      <c r="E7" s="357"/>
      <c r="F7" s="358"/>
      <c r="G7" s="357"/>
      <c r="H7" s="106" t="s">
        <v>7</v>
      </c>
      <c r="I7" s="358"/>
      <c r="J7" s="359"/>
      <c r="K7" s="358"/>
      <c r="L7" s="359"/>
      <c r="M7" s="33"/>
    </row>
    <row r="8" spans="1:14" s="76" customFormat="1" ht="86.4" hidden="1" customHeight="1" x14ac:dyDescent="0.35">
      <c r="A8" s="110" t="s">
        <v>187</v>
      </c>
      <c r="B8" s="85" t="s">
        <v>188</v>
      </c>
      <c r="C8" s="85" t="s">
        <v>86</v>
      </c>
      <c r="D8" s="111">
        <v>43545</v>
      </c>
      <c r="E8" s="77">
        <f>D8+2</f>
        <v>43547</v>
      </c>
      <c r="F8" s="337" t="s">
        <v>146</v>
      </c>
      <c r="G8" s="338" t="s">
        <v>123</v>
      </c>
      <c r="H8" s="339">
        <v>43552</v>
      </c>
      <c r="I8" s="339">
        <f>H8+23</f>
        <v>43575</v>
      </c>
      <c r="J8" s="339">
        <f>I8+2</f>
        <v>43577</v>
      </c>
      <c r="K8" s="339">
        <f>J8+4</f>
        <v>43581</v>
      </c>
      <c r="L8" s="339">
        <f>K8+2</f>
        <v>43583</v>
      </c>
    </row>
    <row r="9" spans="1:14" s="76" customFormat="1" ht="86.4" hidden="1" customHeight="1" thickBot="1" x14ac:dyDescent="0.4">
      <c r="A9" s="75" t="s">
        <v>212</v>
      </c>
      <c r="B9" s="85" t="s">
        <v>213</v>
      </c>
      <c r="C9" s="85" t="s">
        <v>78</v>
      </c>
      <c r="D9" s="111">
        <v>43547</v>
      </c>
      <c r="E9" s="77">
        <f>D9+2</f>
        <v>43549</v>
      </c>
      <c r="F9" s="337"/>
      <c r="G9" s="338"/>
      <c r="H9" s="339"/>
      <c r="I9" s="339"/>
      <c r="J9" s="339"/>
      <c r="K9" s="339"/>
      <c r="L9" s="339"/>
    </row>
    <row r="10" spans="1:14" s="76" customFormat="1" ht="86.4" hidden="1" customHeight="1" x14ac:dyDescent="0.35">
      <c r="A10" s="110" t="s">
        <v>187</v>
      </c>
      <c r="B10" s="85" t="s">
        <v>189</v>
      </c>
      <c r="C10" s="85" t="s">
        <v>86</v>
      </c>
      <c r="D10" s="111">
        <f>D8+7</f>
        <v>43552</v>
      </c>
      <c r="E10" s="77">
        <f>E8+7</f>
        <v>43554</v>
      </c>
      <c r="F10" s="337" t="s">
        <v>147</v>
      </c>
      <c r="G10" s="338" t="s">
        <v>152</v>
      </c>
      <c r="H10" s="339">
        <f>H8+7</f>
        <v>43559</v>
      </c>
      <c r="I10" s="339">
        <f>H10+23</f>
        <v>43582</v>
      </c>
      <c r="J10" s="339">
        <f>I10+2</f>
        <v>43584</v>
      </c>
      <c r="K10" s="339">
        <f>J10+4</f>
        <v>43588</v>
      </c>
      <c r="L10" s="339">
        <f>K10+2</f>
        <v>43590</v>
      </c>
    </row>
    <row r="11" spans="1:14" s="76" customFormat="1" ht="86.4" hidden="1" customHeight="1" thickBot="1" x14ac:dyDescent="0.4">
      <c r="A11" s="75" t="s">
        <v>113</v>
      </c>
      <c r="B11" s="85" t="s">
        <v>145</v>
      </c>
      <c r="C11" s="85" t="s">
        <v>78</v>
      </c>
      <c r="D11" s="111">
        <f>D9+7</f>
        <v>43554</v>
      </c>
      <c r="E11" s="77">
        <f>E9+8</f>
        <v>43557</v>
      </c>
      <c r="F11" s="337"/>
      <c r="G11" s="338"/>
      <c r="H11" s="339"/>
      <c r="I11" s="339"/>
      <c r="J11" s="339"/>
      <c r="K11" s="339"/>
      <c r="L11" s="339"/>
    </row>
    <row r="12" spans="1:14" s="76" customFormat="1" ht="86.4" hidden="1" customHeight="1" x14ac:dyDescent="0.35">
      <c r="A12" s="110" t="s">
        <v>187</v>
      </c>
      <c r="B12" s="85" t="s">
        <v>141</v>
      </c>
      <c r="C12" s="85" t="s">
        <v>86</v>
      </c>
      <c r="D12" s="111">
        <f>D10+7</f>
        <v>43559</v>
      </c>
      <c r="E12" s="77">
        <f>E10+7</f>
        <v>43561</v>
      </c>
      <c r="F12" s="337" t="s">
        <v>194</v>
      </c>
      <c r="G12" s="338" t="s">
        <v>156</v>
      </c>
      <c r="H12" s="339">
        <f>H10+8</f>
        <v>43567</v>
      </c>
      <c r="I12" s="339">
        <f>H12+25</f>
        <v>43592</v>
      </c>
      <c r="J12" s="339">
        <f>I12+2</f>
        <v>43594</v>
      </c>
      <c r="K12" s="339">
        <f>J12+3</f>
        <v>43597</v>
      </c>
      <c r="L12" s="339">
        <f>K12+3</f>
        <v>43600</v>
      </c>
    </row>
    <row r="13" spans="1:14" s="76" customFormat="1" ht="86.4" hidden="1" customHeight="1" thickBot="1" x14ac:dyDescent="0.4">
      <c r="A13" s="75" t="s">
        <v>144</v>
      </c>
      <c r="B13" s="85" t="s">
        <v>145</v>
      </c>
      <c r="C13" s="85" t="s">
        <v>78</v>
      </c>
      <c r="D13" s="111">
        <f>D11+7</f>
        <v>43561</v>
      </c>
      <c r="E13" s="77">
        <f>E11+6</f>
        <v>43563</v>
      </c>
      <c r="F13" s="337"/>
      <c r="G13" s="338"/>
      <c r="H13" s="339"/>
      <c r="I13" s="339"/>
      <c r="J13" s="339"/>
      <c r="K13" s="339"/>
      <c r="L13" s="339"/>
    </row>
    <row r="14" spans="1:14" s="76" customFormat="1" ht="86.4" hidden="1" customHeight="1" x14ac:dyDescent="0.25">
      <c r="A14" s="110" t="s">
        <v>187</v>
      </c>
      <c r="B14" s="85" t="s">
        <v>143</v>
      </c>
      <c r="C14" s="85" t="s">
        <v>86</v>
      </c>
      <c r="D14" s="112">
        <f t="shared" ref="D14" si="0">D12+7</f>
        <v>43566</v>
      </c>
      <c r="E14" s="105">
        <f t="shared" ref="E14:E77" si="1">E12+7</f>
        <v>43568</v>
      </c>
      <c r="F14" s="355" t="s">
        <v>109</v>
      </c>
      <c r="G14" s="338" t="s">
        <v>162</v>
      </c>
      <c r="H14" s="339">
        <f>H12+8</f>
        <v>43575</v>
      </c>
      <c r="I14" s="339">
        <f>H14+23</f>
        <v>43598</v>
      </c>
      <c r="J14" s="339">
        <f>I14+3</f>
        <v>43601</v>
      </c>
      <c r="K14" s="339">
        <f>J14+3</f>
        <v>43604</v>
      </c>
      <c r="L14" s="339">
        <f>K14+3</f>
        <v>43607</v>
      </c>
    </row>
    <row r="15" spans="1:14" s="76" customFormat="1" ht="86.4" hidden="1" customHeight="1" thickBot="1" x14ac:dyDescent="0.3">
      <c r="A15" s="75" t="s">
        <v>113</v>
      </c>
      <c r="B15" s="85" t="s">
        <v>192</v>
      </c>
      <c r="C15" s="85" t="s">
        <v>78</v>
      </c>
      <c r="D15" s="112">
        <f t="shared" ref="D15:E78" si="2">D13+7</f>
        <v>43568</v>
      </c>
      <c r="E15" s="105">
        <f t="shared" si="1"/>
        <v>43570</v>
      </c>
      <c r="F15" s="355"/>
      <c r="G15" s="338"/>
      <c r="H15" s="339"/>
      <c r="I15" s="339"/>
      <c r="J15" s="339"/>
      <c r="K15" s="339"/>
      <c r="L15" s="339"/>
    </row>
    <row r="16" spans="1:14" s="76" customFormat="1" ht="86.4" hidden="1" customHeight="1" x14ac:dyDescent="0.25">
      <c r="A16" s="110" t="s">
        <v>187</v>
      </c>
      <c r="B16" s="85" t="s">
        <v>190</v>
      </c>
      <c r="C16" s="85" t="s">
        <v>86</v>
      </c>
      <c r="D16" s="112">
        <f t="shared" si="2"/>
        <v>43573</v>
      </c>
      <c r="E16" s="105">
        <f t="shared" si="1"/>
        <v>43575</v>
      </c>
      <c r="F16" s="345" t="s">
        <v>109</v>
      </c>
      <c r="G16" s="346" t="s">
        <v>162</v>
      </c>
      <c r="H16" s="347">
        <f>H14+6</f>
        <v>43581</v>
      </c>
      <c r="I16" s="356" t="s">
        <v>70</v>
      </c>
      <c r="J16" s="356" t="s">
        <v>70</v>
      </c>
      <c r="K16" s="356" t="s">
        <v>70</v>
      </c>
      <c r="L16" s="356" t="s">
        <v>70</v>
      </c>
    </row>
    <row r="17" spans="1:12" s="76" customFormat="1" ht="86.4" hidden="1" customHeight="1" x14ac:dyDescent="0.25">
      <c r="A17" s="75" t="s">
        <v>113</v>
      </c>
      <c r="B17" s="85" t="s">
        <v>193</v>
      </c>
      <c r="C17" s="85" t="s">
        <v>78</v>
      </c>
      <c r="D17" s="112">
        <f t="shared" si="2"/>
        <v>43575</v>
      </c>
      <c r="E17" s="105">
        <f t="shared" si="1"/>
        <v>43577</v>
      </c>
      <c r="F17" s="345"/>
      <c r="G17" s="346"/>
      <c r="H17" s="347"/>
      <c r="I17" s="356"/>
      <c r="J17" s="356"/>
      <c r="K17" s="356"/>
      <c r="L17" s="356"/>
    </row>
    <row r="18" spans="1:12" s="76" customFormat="1" ht="86.4" hidden="1" customHeight="1" x14ac:dyDescent="0.25">
      <c r="A18" s="110" t="s">
        <v>187</v>
      </c>
      <c r="B18" s="85" t="s">
        <v>191</v>
      </c>
      <c r="C18" s="85" t="s">
        <v>86</v>
      </c>
      <c r="D18" s="112">
        <f t="shared" si="2"/>
        <v>43580</v>
      </c>
      <c r="E18" s="113">
        <f t="shared" si="1"/>
        <v>43582</v>
      </c>
      <c r="F18" s="337" t="s">
        <v>251</v>
      </c>
      <c r="G18" s="338" t="s">
        <v>162</v>
      </c>
      <c r="H18" s="339">
        <f>H16+7</f>
        <v>43588</v>
      </c>
      <c r="I18" s="365" t="s">
        <v>236</v>
      </c>
      <c r="J18" s="360" t="s">
        <v>237</v>
      </c>
      <c r="K18" s="360" t="s">
        <v>238</v>
      </c>
      <c r="L18" s="360" t="s">
        <v>239</v>
      </c>
    </row>
    <row r="19" spans="1:12" s="76" customFormat="1" ht="86.4" hidden="1" customHeight="1" x14ac:dyDescent="0.25">
      <c r="A19" s="75" t="s">
        <v>144</v>
      </c>
      <c r="B19" s="85" t="s">
        <v>193</v>
      </c>
      <c r="C19" s="85" t="s">
        <v>78</v>
      </c>
      <c r="D19" s="112">
        <f t="shared" si="2"/>
        <v>43582</v>
      </c>
      <c r="E19" s="105">
        <f t="shared" si="1"/>
        <v>43584</v>
      </c>
      <c r="F19" s="337"/>
      <c r="G19" s="338"/>
      <c r="H19" s="339"/>
      <c r="I19" s="366"/>
      <c r="J19" s="361"/>
      <c r="K19" s="361"/>
      <c r="L19" s="361"/>
    </row>
    <row r="20" spans="1:12" s="193" customFormat="1" ht="86.4" hidden="1" customHeight="1" x14ac:dyDescent="0.25">
      <c r="A20" s="110" t="s">
        <v>187</v>
      </c>
      <c r="B20" s="85" t="s">
        <v>214</v>
      </c>
      <c r="C20" s="85" t="s">
        <v>86</v>
      </c>
      <c r="D20" s="113">
        <f t="shared" si="2"/>
        <v>43587</v>
      </c>
      <c r="E20" s="113">
        <f t="shared" si="1"/>
        <v>43589</v>
      </c>
      <c r="F20" s="337" t="s">
        <v>317</v>
      </c>
      <c r="G20" s="364" t="s">
        <v>160</v>
      </c>
      <c r="H20" s="339">
        <f>H18+7</f>
        <v>43595</v>
      </c>
      <c r="I20" s="362" t="s">
        <v>240</v>
      </c>
      <c r="J20" s="360" t="s">
        <v>241</v>
      </c>
      <c r="K20" s="360" t="s">
        <v>242</v>
      </c>
      <c r="L20" s="360" t="s">
        <v>243</v>
      </c>
    </row>
    <row r="21" spans="1:12" s="193" customFormat="1" ht="86.4" hidden="1" customHeight="1" x14ac:dyDescent="0.25">
      <c r="A21" s="75" t="s">
        <v>113</v>
      </c>
      <c r="B21" s="85" t="s">
        <v>216</v>
      </c>
      <c r="C21" s="85" t="s">
        <v>78</v>
      </c>
      <c r="D21" s="113">
        <f t="shared" si="2"/>
        <v>43589</v>
      </c>
      <c r="E21" s="192">
        <f t="shared" si="1"/>
        <v>43591</v>
      </c>
      <c r="F21" s="337"/>
      <c r="G21" s="364"/>
      <c r="H21" s="339"/>
      <c r="I21" s="363"/>
      <c r="J21" s="361"/>
      <c r="K21" s="361"/>
      <c r="L21" s="361"/>
    </row>
    <row r="22" spans="1:12" s="76" customFormat="1" ht="86.4" hidden="1" customHeight="1" x14ac:dyDescent="0.25">
      <c r="A22" s="110" t="s">
        <v>187</v>
      </c>
      <c r="B22" s="85" t="s">
        <v>215</v>
      </c>
      <c r="C22" s="85" t="s">
        <v>86</v>
      </c>
      <c r="D22" s="112">
        <f t="shared" si="2"/>
        <v>43594</v>
      </c>
      <c r="E22" s="113">
        <f t="shared" si="1"/>
        <v>43596</v>
      </c>
      <c r="F22" s="337" t="s">
        <v>252</v>
      </c>
      <c r="G22" s="338" t="s">
        <v>160</v>
      </c>
      <c r="H22" s="339">
        <f>H20+7</f>
        <v>43602</v>
      </c>
      <c r="I22" s="362" t="s">
        <v>318</v>
      </c>
      <c r="J22" s="360" t="s">
        <v>244</v>
      </c>
      <c r="K22" s="360" t="s">
        <v>245</v>
      </c>
      <c r="L22" s="360" t="s">
        <v>246</v>
      </c>
    </row>
    <row r="23" spans="1:12" s="76" customFormat="1" ht="86.4" hidden="1" customHeight="1" x14ac:dyDescent="0.25">
      <c r="A23" s="75" t="s">
        <v>144</v>
      </c>
      <c r="B23" s="85" t="s">
        <v>216</v>
      </c>
      <c r="C23" s="85" t="s">
        <v>78</v>
      </c>
      <c r="D23" s="112">
        <f t="shared" si="2"/>
        <v>43596</v>
      </c>
      <c r="E23" s="105">
        <f t="shared" si="1"/>
        <v>43598</v>
      </c>
      <c r="F23" s="337"/>
      <c r="G23" s="338"/>
      <c r="H23" s="339"/>
      <c r="I23" s="363"/>
      <c r="J23" s="361"/>
      <c r="K23" s="361"/>
      <c r="L23" s="361"/>
    </row>
    <row r="24" spans="1:12" s="76" customFormat="1" ht="86.4" hidden="1" customHeight="1" x14ac:dyDescent="0.25">
      <c r="A24" s="110" t="s">
        <v>187</v>
      </c>
      <c r="B24" s="85" t="s">
        <v>214</v>
      </c>
      <c r="C24" s="85" t="s">
        <v>86</v>
      </c>
      <c r="D24" s="112">
        <f t="shared" si="2"/>
        <v>43601</v>
      </c>
      <c r="E24" s="113">
        <f t="shared" si="1"/>
        <v>43603</v>
      </c>
      <c r="F24" s="345" t="s">
        <v>253</v>
      </c>
      <c r="G24" s="346" t="s">
        <v>160</v>
      </c>
      <c r="H24" s="347">
        <f>H22+7</f>
        <v>43609</v>
      </c>
      <c r="I24" s="362" t="s">
        <v>319</v>
      </c>
      <c r="J24" s="360" t="s">
        <v>263</v>
      </c>
      <c r="K24" s="360" t="s">
        <v>309</v>
      </c>
      <c r="L24" s="360" t="s">
        <v>249</v>
      </c>
    </row>
    <row r="25" spans="1:12" s="76" customFormat="1" ht="86.4" hidden="1" customHeight="1" x14ac:dyDescent="0.25">
      <c r="A25" s="75" t="s">
        <v>144</v>
      </c>
      <c r="B25" s="85" t="s">
        <v>193</v>
      </c>
      <c r="C25" s="85" t="s">
        <v>78</v>
      </c>
      <c r="D25" s="112">
        <f t="shared" si="2"/>
        <v>43603</v>
      </c>
      <c r="E25" s="105">
        <f t="shared" si="1"/>
        <v>43605</v>
      </c>
      <c r="F25" s="345"/>
      <c r="G25" s="346"/>
      <c r="H25" s="347"/>
      <c r="I25" s="363"/>
      <c r="J25" s="361"/>
      <c r="K25" s="361"/>
      <c r="L25" s="361"/>
    </row>
    <row r="26" spans="1:12" s="76" customFormat="1" ht="86.4" hidden="1" customHeight="1" x14ac:dyDescent="0.25">
      <c r="A26" s="110" t="s">
        <v>187</v>
      </c>
      <c r="B26" s="85" t="s">
        <v>215</v>
      </c>
      <c r="C26" s="85" t="s">
        <v>86</v>
      </c>
      <c r="D26" s="112">
        <f t="shared" si="2"/>
        <v>43608</v>
      </c>
      <c r="E26" s="113">
        <f t="shared" si="1"/>
        <v>43610</v>
      </c>
      <c r="F26" s="337" t="s">
        <v>320</v>
      </c>
      <c r="G26" s="338">
        <v>31</v>
      </c>
      <c r="H26" s="339">
        <v>43618</v>
      </c>
      <c r="I26" s="365" t="s">
        <v>315</v>
      </c>
      <c r="J26" s="360" t="s">
        <v>265</v>
      </c>
      <c r="K26" s="360" t="s">
        <v>250</v>
      </c>
      <c r="L26" s="360" t="s">
        <v>298</v>
      </c>
    </row>
    <row r="27" spans="1:12" s="76" customFormat="1" ht="86.4" hidden="1" customHeight="1" x14ac:dyDescent="0.25">
      <c r="A27" s="75" t="s">
        <v>144</v>
      </c>
      <c r="B27" s="85" t="s">
        <v>216</v>
      </c>
      <c r="C27" s="85" t="s">
        <v>78</v>
      </c>
      <c r="D27" s="112">
        <f t="shared" si="2"/>
        <v>43610</v>
      </c>
      <c r="E27" s="105">
        <f t="shared" si="1"/>
        <v>43612</v>
      </c>
      <c r="F27" s="337"/>
      <c r="G27" s="338"/>
      <c r="H27" s="339"/>
      <c r="I27" s="341"/>
      <c r="J27" s="343"/>
      <c r="K27" s="343"/>
      <c r="L27" s="343"/>
    </row>
    <row r="28" spans="1:12" s="76" customFormat="1" ht="86.4" hidden="1" customHeight="1" x14ac:dyDescent="0.25">
      <c r="A28" s="110" t="s">
        <v>187</v>
      </c>
      <c r="B28" s="85" t="s">
        <v>214</v>
      </c>
      <c r="C28" s="85" t="s">
        <v>86</v>
      </c>
      <c r="D28" s="112">
        <f t="shared" si="2"/>
        <v>43615</v>
      </c>
      <c r="E28" s="113">
        <f t="shared" si="1"/>
        <v>43617</v>
      </c>
      <c r="F28" s="337" t="s">
        <v>146</v>
      </c>
      <c r="G28" s="338" t="s">
        <v>152</v>
      </c>
      <c r="H28" s="339">
        <f>H26+7</f>
        <v>43625</v>
      </c>
      <c r="I28" s="344" t="s">
        <v>314</v>
      </c>
      <c r="J28" s="354" t="s">
        <v>268</v>
      </c>
      <c r="K28" s="354" t="s">
        <v>310</v>
      </c>
      <c r="L28" s="354" t="s">
        <v>300</v>
      </c>
    </row>
    <row r="29" spans="1:12" s="76" customFormat="1" ht="86.4" hidden="1" customHeight="1" x14ac:dyDescent="0.25">
      <c r="A29" s="75" t="s">
        <v>144</v>
      </c>
      <c r="B29" s="85" t="s">
        <v>193</v>
      </c>
      <c r="C29" s="85" t="s">
        <v>78</v>
      </c>
      <c r="D29" s="112">
        <f t="shared" si="2"/>
        <v>43617</v>
      </c>
      <c r="E29" s="114">
        <f t="shared" si="1"/>
        <v>43619</v>
      </c>
      <c r="F29" s="337"/>
      <c r="G29" s="338"/>
      <c r="H29" s="339"/>
      <c r="I29" s="341"/>
      <c r="J29" s="343"/>
      <c r="K29" s="343"/>
      <c r="L29" s="343"/>
    </row>
    <row r="30" spans="1:12" s="76" customFormat="1" ht="86.4" hidden="1" customHeight="1" x14ac:dyDescent="0.25">
      <c r="A30" s="110" t="s">
        <v>187</v>
      </c>
      <c r="B30" s="85" t="s">
        <v>215</v>
      </c>
      <c r="C30" s="85" t="s">
        <v>86</v>
      </c>
      <c r="D30" s="112">
        <f t="shared" si="2"/>
        <v>43622</v>
      </c>
      <c r="E30" s="113">
        <f t="shared" si="1"/>
        <v>43624</v>
      </c>
      <c r="F30" s="337" t="s">
        <v>147</v>
      </c>
      <c r="G30" s="338" t="s">
        <v>169</v>
      </c>
      <c r="H30" s="339">
        <f>H28+5</f>
        <v>43630</v>
      </c>
      <c r="I30" s="367" t="s">
        <v>316</v>
      </c>
      <c r="J30" s="354" t="s">
        <v>271</v>
      </c>
      <c r="K30" s="354" t="s">
        <v>311</v>
      </c>
      <c r="L30" s="354" t="s">
        <v>301</v>
      </c>
    </row>
    <row r="31" spans="1:12" s="76" customFormat="1" ht="86.4" hidden="1" customHeight="1" x14ac:dyDescent="0.25">
      <c r="A31" s="75" t="s">
        <v>144</v>
      </c>
      <c r="B31" s="85" t="s">
        <v>216</v>
      </c>
      <c r="C31" s="85" t="s">
        <v>78</v>
      </c>
      <c r="D31" s="112">
        <f t="shared" si="2"/>
        <v>43624</v>
      </c>
      <c r="E31" s="114">
        <f t="shared" si="1"/>
        <v>43626</v>
      </c>
      <c r="F31" s="337"/>
      <c r="G31" s="338"/>
      <c r="H31" s="339"/>
      <c r="I31" s="368"/>
      <c r="J31" s="343"/>
      <c r="K31" s="343"/>
      <c r="L31" s="343"/>
    </row>
    <row r="32" spans="1:12" s="76" customFormat="1" ht="86.4" hidden="1" customHeight="1" x14ac:dyDescent="0.25">
      <c r="A32" s="110" t="s">
        <v>187</v>
      </c>
      <c r="B32" s="85" t="s">
        <v>214</v>
      </c>
      <c r="C32" s="85" t="s">
        <v>86</v>
      </c>
      <c r="D32" s="112">
        <f t="shared" si="2"/>
        <v>43629</v>
      </c>
      <c r="E32" s="113">
        <f t="shared" si="1"/>
        <v>43631</v>
      </c>
      <c r="F32" s="337" t="s">
        <v>194</v>
      </c>
      <c r="G32" s="338" t="s">
        <v>321</v>
      </c>
      <c r="H32" s="339">
        <f>H30+7</f>
        <v>43637</v>
      </c>
      <c r="I32" s="344" t="s">
        <v>322</v>
      </c>
      <c r="J32" s="354" t="s">
        <v>272</v>
      </c>
      <c r="K32" s="354" t="s">
        <v>323</v>
      </c>
      <c r="L32" s="354" t="s">
        <v>324</v>
      </c>
    </row>
    <row r="33" spans="1:12" s="76" customFormat="1" ht="86.4" hidden="1" customHeight="1" x14ac:dyDescent="0.25">
      <c r="A33" s="75" t="s">
        <v>144</v>
      </c>
      <c r="B33" s="85" t="s">
        <v>193</v>
      </c>
      <c r="C33" s="85" t="s">
        <v>78</v>
      </c>
      <c r="D33" s="112">
        <f t="shared" si="2"/>
        <v>43631</v>
      </c>
      <c r="E33" s="192">
        <f t="shared" si="1"/>
        <v>43633</v>
      </c>
      <c r="F33" s="337"/>
      <c r="G33" s="338"/>
      <c r="H33" s="339"/>
      <c r="I33" s="341"/>
      <c r="J33" s="343"/>
      <c r="K33" s="343"/>
      <c r="L33" s="343"/>
    </row>
    <row r="34" spans="1:12" s="76" customFormat="1" ht="86.4" hidden="1" customHeight="1" x14ac:dyDescent="0.25">
      <c r="A34" s="110" t="s">
        <v>187</v>
      </c>
      <c r="B34" s="85" t="s">
        <v>215</v>
      </c>
      <c r="C34" s="85" t="s">
        <v>86</v>
      </c>
      <c r="D34" s="112">
        <f t="shared" si="2"/>
        <v>43636</v>
      </c>
      <c r="E34" s="113">
        <f t="shared" si="1"/>
        <v>43638</v>
      </c>
      <c r="F34" s="337" t="s">
        <v>251</v>
      </c>
      <c r="G34" s="338" t="s">
        <v>156</v>
      </c>
      <c r="H34" s="339">
        <f>H32+7</f>
        <v>43644</v>
      </c>
      <c r="I34" s="344" t="s">
        <v>325</v>
      </c>
      <c r="J34" s="354" t="s">
        <v>275</v>
      </c>
      <c r="K34" s="354" t="s">
        <v>312</v>
      </c>
      <c r="L34" s="354" t="s">
        <v>302</v>
      </c>
    </row>
    <row r="35" spans="1:12" s="76" customFormat="1" ht="86.4" hidden="1" customHeight="1" x14ac:dyDescent="0.25">
      <c r="A35" s="75" t="s">
        <v>144</v>
      </c>
      <c r="B35" s="85" t="s">
        <v>216</v>
      </c>
      <c r="C35" s="85" t="s">
        <v>78</v>
      </c>
      <c r="D35" s="112">
        <f t="shared" si="2"/>
        <v>43638</v>
      </c>
      <c r="E35" s="192">
        <f t="shared" si="1"/>
        <v>43640</v>
      </c>
      <c r="F35" s="337"/>
      <c r="G35" s="338"/>
      <c r="H35" s="339"/>
      <c r="I35" s="341"/>
      <c r="J35" s="343"/>
      <c r="K35" s="343"/>
      <c r="L35" s="343"/>
    </row>
    <row r="36" spans="1:12" s="76" customFormat="1" ht="86.4" hidden="1" customHeight="1" x14ac:dyDescent="0.25">
      <c r="A36" s="110" t="s">
        <v>187</v>
      </c>
      <c r="B36" s="85" t="s">
        <v>214</v>
      </c>
      <c r="C36" s="85" t="s">
        <v>86</v>
      </c>
      <c r="D36" s="112">
        <f t="shared" si="2"/>
        <v>43643</v>
      </c>
      <c r="E36" s="113">
        <f t="shared" si="1"/>
        <v>43645</v>
      </c>
      <c r="F36" s="345" t="s">
        <v>109</v>
      </c>
      <c r="G36" s="346" t="s">
        <v>321</v>
      </c>
      <c r="H36" s="347">
        <f>H34+7</f>
        <v>43651</v>
      </c>
      <c r="I36" s="352" t="s">
        <v>70</v>
      </c>
      <c r="J36" s="353" t="s">
        <v>70</v>
      </c>
      <c r="K36" s="353" t="s">
        <v>70</v>
      </c>
      <c r="L36" s="353" t="s">
        <v>70</v>
      </c>
    </row>
    <row r="37" spans="1:12" s="76" customFormat="1" ht="86.4" hidden="1" customHeight="1" x14ac:dyDescent="0.25">
      <c r="A37" s="75" t="s">
        <v>144</v>
      </c>
      <c r="B37" s="85" t="s">
        <v>193</v>
      </c>
      <c r="C37" s="85" t="s">
        <v>78</v>
      </c>
      <c r="D37" s="112">
        <f t="shared" si="2"/>
        <v>43645</v>
      </c>
      <c r="E37" s="194">
        <f t="shared" si="1"/>
        <v>43647</v>
      </c>
      <c r="F37" s="345"/>
      <c r="G37" s="346"/>
      <c r="H37" s="347"/>
      <c r="I37" s="349"/>
      <c r="J37" s="351"/>
      <c r="K37" s="351"/>
      <c r="L37" s="351"/>
    </row>
    <row r="38" spans="1:12" s="76" customFormat="1" ht="86.4" hidden="1" customHeight="1" x14ac:dyDescent="0.25">
      <c r="A38" s="110" t="s">
        <v>187</v>
      </c>
      <c r="B38" s="85" t="s">
        <v>215</v>
      </c>
      <c r="C38" s="85" t="s">
        <v>86</v>
      </c>
      <c r="D38" s="112">
        <f t="shared" si="2"/>
        <v>43650</v>
      </c>
      <c r="E38" s="113">
        <f t="shared" si="1"/>
        <v>43652</v>
      </c>
      <c r="F38" s="337" t="s">
        <v>346</v>
      </c>
      <c r="G38" s="338" t="s">
        <v>162</v>
      </c>
      <c r="H38" s="339">
        <f>H36+7</f>
        <v>43658</v>
      </c>
      <c r="I38" s="344" t="s">
        <v>339</v>
      </c>
      <c r="J38" s="344" t="s">
        <v>340</v>
      </c>
      <c r="K38" s="344" t="s">
        <v>341</v>
      </c>
      <c r="L38" s="344" t="s">
        <v>303</v>
      </c>
    </row>
    <row r="39" spans="1:12" s="76" customFormat="1" ht="86.4" hidden="1" customHeight="1" x14ac:dyDescent="0.25">
      <c r="A39" s="75" t="s">
        <v>144</v>
      </c>
      <c r="B39" s="85" t="s">
        <v>216</v>
      </c>
      <c r="C39" s="85" t="s">
        <v>78</v>
      </c>
      <c r="D39" s="112">
        <f t="shared" si="2"/>
        <v>43652</v>
      </c>
      <c r="E39" s="194">
        <f t="shared" si="1"/>
        <v>43654</v>
      </c>
      <c r="F39" s="337"/>
      <c r="G39" s="338"/>
      <c r="H39" s="339"/>
      <c r="I39" s="341"/>
      <c r="J39" s="341"/>
      <c r="K39" s="341"/>
      <c r="L39" s="341"/>
    </row>
    <row r="40" spans="1:12" s="76" customFormat="1" ht="86.4" hidden="1" customHeight="1" x14ac:dyDescent="0.25">
      <c r="A40" s="110" t="s">
        <v>187</v>
      </c>
      <c r="B40" s="85" t="s">
        <v>214</v>
      </c>
      <c r="C40" s="85" t="s">
        <v>86</v>
      </c>
      <c r="D40" s="112">
        <f t="shared" si="2"/>
        <v>43657</v>
      </c>
      <c r="E40" s="113">
        <f t="shared" si="1"/>
        <v>43659</v>
      </c>
      <c r="F40" s="337" t="s">
        <v>317</v>
      </c>
      <c r="G40" s="338" t="s">
        <v>162</v>
      </c>
      <c r="H40" s="339">
        <f>H38+7</f>
        <v>43665</v>
      </c>
      <c r="I40" s="344" t="s">
        <v>342</v>
      </c>
      <c r="J40" s="344" t="s">
        <v>343</v>
      </c>
      <c r="K40" s="344" t="s">
        <v>344</v>
      </c>
      <c r="L40" s="344" t="s">
        <v>345</v>
      </c>
    </row>
    <row r="41" spans="1:12" s="76" customFormat="1" ht="86.4" hidden="1" customHeight="1" x14ac:dyDescent="0.25">
      <c r="A41" s="75" t="s">
        <v>144</v>
      </c>
      <c r="B41" s="85" t="s">
        <v>193</v>
      </c>
      <c r="C41" s="85" t="s">
        <v>78</v>
      </c>
      <c r="D41" s="112">
        <f t="shared" si="2"/>
        <v>43659</v>
      </c>
      <c r="E41" s="194">
        <f t="shared" si="1"/>
        <v>43661</v>
      </c>
      <c r="F41" s="337"/>
      <c r="G41" s="338"/>
      <c r="H41" s="339"/>
      <c r="I41" s="341"/>
      <c r="J41" s="341"/>
      <c r="K41" s="341"/>
      <c r="L41" s="341"/>
    </row>
    <row r="42" spans="1:12" s="76" customFormat="1" ht="86.4" hidden="1" customHeight="1" x14ac:dyDescent="0.25">
      <c r="A42" s="110" t="s">
        <v>187</v>
      </c>
      <c r="B42" s="85" t="s">
        <v>215</v>
      </c>
      <c r="C42" s="85" t="s">
        <v>86</v>
      </c>
      <c r="D42" s="112">
        <f t="shared" si="2"/>
        <v>43664</v>
      </c>
      <c r="E42" s="113">
        <f t="shared" si="1"/>
        <v>43666</v>
      </c>
      <c r="F42" s="345" t="s">
        <v>109</v>
      </c>
      <c r="G42" s="346" t="s">
        <v>118</v>
      </c>
      <c r="H42" s="347">
        <f>H40+7</f>
        <v>43672</v>
      </c>
      <c r="I42" s="348" t="s">
        <v>70</v>
      </c>
      <c r="J42" s="350" t="s">
        <v>70</v>
      </c>
      <c r="K42" s="350" t="s">
        <v>70</v>
      </c>
      <c r="L42" s="350" t="s">
        <v>70</v>
      </c>
    </row>
    <row r="43" spans="1:12" s="76" customFormat="1" ht="86.4" hidden="1" customHeight="1" x14ac:dyDescent="0.25">
      <c r="A43" s="75" t="s">
        <v>144</v>
      </c>
      <c r="B43" s="85" t="s">
        <v>216</v>
      </c>
      <c r="C43" s="85" t="s">
        <v>78</v>
      </c>
      <c r="D43" s="112">
        <f t="shared" si="2"/>
        <v>43666</v>
      </c>
      <c r="E43" s="194">
        <f t="shared" si="1"/>
        <v>43668</v>
      </c>
      <c r="F43" s="345"/>
      <c r="G43" s="346"/>
      <c r="H43" s="347"/>
      <c r="I43" s="349"/>
      <c r="J43" s="351"/>
      <c r="K43" s="351"/>
      <c r="L43" s="351"/>
    </row>
    <row r="44" spans="1:12" s="76" customFormat="1" ht="86.4" hidden="1" customHeight="1" x14ac:dyDescent="0.25">
      <c r="A44" s="110" t="s">
        <v>187</v>
      </c>
      <c r="B44" s="85" t="s">
        <v>215</v>
      </c>
      <c r="C44" s="85" t="s">
        <v>86</v>
      </c>
      <c r="D44" s="112">
        <f t="shared" si="2"/>
        <v>43671</v>
      </c>
      <c r="E44" s="113">
        <f t="shared" si="1"/>
        <v>43673</v>
      </c>
      <c r="F44" s="337" t="s">
        <v>253</v>
      </c>
      <c r="G44" s="338" t="s">
        <v>162</v>
      </c>
      <c r="H44" s="339">
        <f>H42+7</f>
        <v>43679</v>
      </c>
      <c r="I44" s="340">
        <f>H44+25</f>
        <v>43704</v>
      </c>
      <c r="J44" s="342">
        <f>I44+2</f>
        <v>43706</v>
      </c>
      <c r="K44" s="342">
        <f>J44+3</f>
        <v>43709</v>
      </c>
      <c r="L44" s="342">
        <f>K44+3</f>
        <v>43712</v>
      </c>
    </row>
    <row r="45" spans="1:12" s="76" customFormat="1" ht="86.4" hidden="1" customHeight="1" x14ac:dyDescent="0.25">
      <c r="A45" s="75" t="s">
        <v>144</v>
      </c>
      <c r="B45" s="85" t="s">
        <v>216</v>
      </c>
      <c r="C45" s="85" t="s">
        <v>78</v>
      </c>
      <c r="D45" s="112">
        <f t="shared" si="2"/>
        <v>43673</v>
      </c>
      <c r="E45" s="194">
        <f t="shared" si="1"/>
        <v>43675</v>
      </c>
      <c r="F45" s="337"/>
      <c r="G45" s="338"/>
      <c r="H45" s="339"/>
      <c r="I45" s="341"/>
      <c r="J45" s="343"/>
      <c r="K45" s="343"/>
      <c r="L45" s="343"/>
    </row>
    <row r="46" spans="1:12" s="76" customFormat="1" ht="86.4" hidden="1" customHeight="1" x14ac:dyDescent="0.25">
      <c r="A46" s="110" t="s">
        <v>187</v>
      </c>
      <c r="B46" s="85" t="s">
        <v>215</v>
      </c>
      <c r="C46" s="85" t="s">
        <v>86</v>
      </c>
      <c r="D46" s="112">
        <f t="shared" si="2"/>
        <v>43678</v>
      </c>
      <c r="E46" s="113">
        <f t="shared" si="1"/>
        <v>43680</v>
      </c>
      <c r="F46" s="337" t="s">
        <v>320</v>
      </c>
      <c r="G46" s="338" t="s">
        <v>347</v>
      </c>
      <c r="H46" s="339">
        <f>H44+7</f>
        <v>43686</v>
      </c>
      <c r="I46" s="340">
        <f>H46+25</f>
        <v>43711</v>
      </c>
      <c r="J46" s="342">
        <f>I46+2</f>
        <v>43713</v>
      </c>
      <c r="K46" s="342">
        <f>J46+3</f>
        <v>43716</v>
      </c>
      <c r="L46" s="342">
        <f>K46+3</f>
        <v>43719</v>
      </c>
    </row>
    <row r="47" spans="1:12" s="76" customFormat="1" ht="86.4" hidden="1" customHeight="1" x14ac:dyDescent="0.25">
      <c r="A47" s="75" t="s">
        <v>144</v>
      </c>
      <c r="B47" s="85" t="s">
        <v>216</v>
      </c>
      <c r="C47" s="85" t="s">
        <v>78</v>
      </c>
      <c r="D47" s="112">
        <f t="shared" si="2"/>
        <v>43680</v>
      </c>
      <c r="E47" s="194">
        <f t="shared" si="1"/>
        <v>43682</v>
      </c>
      <c r="F47" s="337"/>
      <c r="G47" s="338"/>
      <c r="H47" s="339"/>
      <c r="I47" s="341"/>
      <c r="J47" s="343"/>
      <c r="K47" s="343"/>
      <c r="L47" s="343"/>
    </row>
    <row r="48" spans="1:12" s="76" customFormat="1" ht="86.4" hidden="1" customHeight="1" x14ac:dyDescent="0.25">
      <c r="A48" s="110" t="s">
        <v>187</v>
      </c>
      <c r="B48" s="85" t="s">
        <v>215</v>
      </c>
      <c r="C48" s="85" t="s">
        <v>86</v>
      </c>
      <c r="D48" s="112">
        <f t="shared" si="2"/>
        <v>43685</v>
      </c>
      <c r="E48" s="113">
        <f t="shared" si="1"/>
        <v>43687</v>
      </c>
      <c r="F48" s="337" t="s">
        <v>146</v>
      </c>
      <c r="G48" s="338" t="s">
        <v>169</v>
      </c>
      <c r="H48" s="339">
        <f>H46+7</f>
        <v>43693</v>
      </c>
      <c r="I48" s="340">
        <f>H48+25</f>
        <v>43718</v>
      </c>
      <c r="J48" s="342">
        <f>I48+2</f>
        <v>43720</v>
      </c>
      <c r="K48" s="342">
        <f>J48+3</f>
        <v>43723</v>
      </c>
      <c r="L48" s="342">
        <f>K48+3</f>
        <v>43726</v>
      </c>
    </row>
    <row r="49" spans="1:12" s="76" customFormat="1" ht="86.4" hidden="1" customHeight="1" x14ac:dyDescent="0.25">
      <c r="A49" s="75" t="s">
        <v>144</v>
      </c>
      <c r="B49" s="85" t="s">
        <v>216</v>
      </c>
      <c r="C49" s="85" t="s">
        <v>78</v>
      </c>
      <c r="D49" s="112">
        <f t="shared" si="2"/>
        <v>43687</v>
      </c>
      <c r="E49" s="246">
        <f t="shared" si="1"/>
        <v>43689</v>
      </c>
      <c r="F49" s="337"/>
      <c r="G49" s="338"/>
      <c r="H49" s="339"/>
      <c r="I49" s="341"/>
      <c r="J49" s="343"/>
      <c r="K49" s="343"/>
      <c r="L49" s="343"/>
    </row>
    <row r="50" spans="1:12" s="76" customFormat="1" ht="86.4" hidden="1" customHeight="1" x14ac:dyDescent="0.25">
      <c r="A50" s="110" t="s">
        <v>187</v>
      </c>
      <c r="B50" s="85" t="s">
        <v>215</v>
      </c>
      <c r="C50" s="85" t="s">
        <v>86</v>
      </c>
      <c r="D50" s="112">
        <f t="shared" si="2"/>
        <v>43692</v>
      </c>
      <c r="E50" s="113">
        <f t="shared" si="1"/>
        <v>43694</v>
      </c>
      <c r="F50" s="337" t="s">
        <v>147</v>
      </c>
      <c r="G50" s="338" t="s">
        <v>368</v>
      </c>
      <c r="H50" s="339">
        <f>H48+7</f>
        <v>43700</v>
      </c>
      <c r="I50" s="340">
        <f>H50+25</f>
        <v>43725</v>
      </c>
      <c r="J50" s="342">
        <f>I50+2</f>
        <v>43727</v>
      </c>
      <c r="K50" s="342">
        <f>J50+3</f>
        <v>43730</v>
      </c>
      <c r="L50" s="342">
        <f>K50+3</f>
        <v>43733</v>
      </c>
    </row>
    <row r="51" spans="1:12" s="76" customFormat="1" ht="86.4" hidden="1" customHeight="1" x14ac:dyDescent="0.25">
      <c r="A51" s="75" t="s">
        <v>144</v>
      </c>
      <c r="B51" s="85" t="s">
        <v>216</v>
      </c>
      <c r="C51" s="85" t="s">
        <v>78</v>
      </c>
      <c r="D51" s="112">
        <f t="shared" si="2"/>
        <v>43694</v>
      </c>
      <c r="E51" s="246">
        <f t="shared" si="1"/>
        <v>43696</v>
      </c>
      <c r="F51" s="337"/>
      <c r="G51" s="338"/>
      <c r="H51" s="339"/>
      <c r="I51" s="341"/>
      <c r="J51" s="343"/>
      <c r="K51" s="343"/>
      <c r="L51" s="343"/>
    </row>
    <row r="52" spans="1:12" s="76" customFormat="1" ht="86.4" hidden="1" customHeight="1" x14ac:dyDescent="0.25">
      <c r="A52" s="110" t="s">
        <v>187</v>
      </c>
      <c r="B52" s="85" t="s">
        <v>215</v>
      </c>
      <c r="C52" s="85" t="s">
        <v>86</v>
      </c>
      <c r="D52" s="112">
        <f t="shared" si="2"/>
        <v>43699</v>
      </c>
      <c r="E52" s="113">
        <f t="shared" si="1"/>
        <v>43701</v>
      </c>
      <c r="F52" s="337" t="s">
        <v>194</v>
      </c>
      <c r="G52" s="338" t="s">
        <v>21</v>
      </c>
      <c r="H52" s="339">
        <f>H50+7</f>
        <v>43707</v>
      </c>
      <c r="I52" s="340">
        <f>H52+25</f>
        <v>43732</v>
      </c>
      <c r="J52" s="342">
        <f>I52+2</f>
        <v>43734</v>
      </c>
      <c r="K52" s="342">
        <f>J52+3</f>
        <v>43737</v>
      </c>
      <c r="L52" s="342">
        <f>K52+3</f>
        <v>43740</v>
      </c>
    </row>
    <row r="53" spans="1:12" s="76" customFormat="1" ht="86.4" hidden="1" customHeight="1" x14ac:dyDescent="0.25">
      <c r="A53" s="75" t="s">
        <v>144</v>
      </c>
      <c r="B53" s="85" t="s">
        <v>216</v>
      </c>
      <c r="C53" s="85" t="s">
        <v>78</v>
      </c>
      <c r="D53" s="112">
        <f t="shared" si="2"/>
        <v>43701</v>
      </c>
      <c r="E53" s="246">
        <f t="shared" si="1"/>
        <v>43703</v>
      </c>
      <c r="F53" s="337"/>
      <c r="G53" s="338"/>
      <c r="H53" s="339"/>
      <c r="I53" s="341"/>
      <c r="J53" s="343"/>
      <c r="K53" s="343"/>
      <c r="L53" s="343"/>
    </row>
    <row r="54" spans="1:12" s="76" customFormat="1" ht="86.4" hidden="1" customHeight="1" x14ac:dyDescent="0.25">
      <c r="A54" s="110" t="s">
        <v>187</v>
      </c>
      <c r="B54" s="85" t="s">
        <v>215</v>
      </c>
      <c r="C54" s="85" t="s">
        <v>86</v>
      </c>
      <c r="D54" s="112">
        <f t="shared" si="2"/>
        <v>43706</v>
      </c>
      <c r="E54" s="113">
        <f t="shared" si="1"/>
        <v>43708</v>
      </c>
      <c r="F54" s="337" t="s">
        <v>251</v>
      </c>
      <c r="G54" s="338" t="s">
        <v>364</v>
      </c>
      <c r="H54" s="339">
        <f>H52+7</f>
        <v>43714</v>
      </c>
      <c r="I54" s="340">
        <f>H54+25</f>
        <v>43739</v>
      </c>
      <c r="J54" s="342">
        <f>I54+2</f>
        <v>43741</v>
      </c>
      <c r="K54" s="342">
        <f>J54+3</f>
        <v>43744</v>
      </c>
      <c r="L54" s="342">
        <f>K54+3</f>
        <v>43747</v>
      </c>
    </row>
    <row r="55" spans="1:12" s="76" customFormat="1" ht="86.4" hidden="1" customHeight="1" x14ac:dyDescent="0.25">
      <c r="A55" s="75" t="s">
        <v>144</v>
      </c>
      <c r="B55" s="85" t="s">
        <v>216</v>
      </c>
      <c r="C55" s="85" t="s">
        <v>78</v>
      </c>
      <c r="D55" s="112">
        <f t="shared" si="2"/>
        <v>43708</v>
      </c>
      <c r="E55" s="301">
        <f t="shared" si="1"/>
        <v>43710</v>
      </c>
      <c r="F55" s="337"/>
      <c r="G55" s="338"/>
      <c r="H55" s="339"/>
      <c r="I55" s="341"/>
      <c r="J55" s="343"/>
      <c r="K55" s="343"/>
      <c r="L55" s="343"/>
    </row>
    <row r="56" spans="1:12" s="76" customFormat="1" ht="86.4" hidden="1" customHeight="1" x14ac:dyDescent="0.25">
      <c r="A56" s="110" t="s">
        <v>187</v>
      </c>
      <c r="B56" s="85" t="s">
        <v>215</v>
      </c>
      <c r="C56" s="85" t="s">
        <v>86</v>
      </c>
      <c r="D56" s="112">
        <f t="shared" si="2"/>
        <v>43713</v>
      </c>
      <c r="E56" s="113">
        <f t="shared" si="1"/>
        <v>43715</v>
      </c>
      <c r="F56" s="369" t="s">
        <v>109</v>
      </c>
      <c r="G56" s="370" t="s">
        <v>21</v>
      </c>
      <c r="H56" s="371">
        <f>H54+7</f>
        <v>43721</v>
      </c>
      <c r="I56" s="372" t="s">
        <v>70</v>
      </c>
      <c r="J56" s="374" t="s">
        <v>70</v>
      </c>
      <c r="K56" s="374" t="s">
        <v>70</v>
      </c>
      <c r="L56" s="374" t="s">
        <v>70</v>
      </c>
    </row>
    <row r="57" spans="1:12" s="76" customFormat="1" ht="86.4" hidden="1" customHeight="1" x14ac:dyDescent="0.25">
      <c r="A57" s="75" t="s">
        <v>144</v>
      </c>
      <c r="B57" s="85" t="s">
        <v>216</v>
      </c>
      <c r="C57" s="85" t="s">
        <v>78</v>
      </c>
      <c r="D57" s="112">
        <f t="shared" si="2"/>
        <v>43715</v>
      </c>
      <c r="E57" s="301">
        <f t="shared" si="1"/>
        <v>43717</v>
      </c>
      <c r="F57" s="369"/>
      <c r="G57" s="370"/>
      <c r="H57" s="371"/>
      <c r="I57" s="373"/>
      <c r="J57" s="375"/>
      <c r="K57" s="375"/>
      <c r="L57" s="375"/>
    </row>
    <row r="58" spans="1:12" s="76" customFormat="1" ht="86.4" hidden="1" customHeight="1" x14ac:dyDescent="0.25">
      <c r="A58" s="110" t="s">
        <v>187</v>
      </c>
      <c r="B58" s="85" t="s">
        <v>215</v>
      </c>
      <c r="C58" s="85" t="s">
        <v>86</v>
      </c>
      <c r="D58" s="112">
        <f t="shared" si="2"/>
        <v>43720</v>
      </c>
      <c r="E58" s="113">
        <f t="shared" si="1"/>
        <v>43722</v>
      </c>
      <c r="F58" s="337" t="s">
        <v>201</v>
      </c>
      <c r="G58" s="338" t="s">
        <v>156</v>
      </c>
      <c r="H58" s="339">
        <f>H56+7</f>
        <v>43728</v>
      </c>
      <c r="I58" s="340">
        <f>H58+25</f>
        <v>43753</v>
      </c>
      <c r="J58" s="342">
        <f>I58+2</f>
        <v>43755</v>
      </c>
      <c r="K58" s="342">
        <f>J58+3</f>
        <v>43758</v>
      </c>
      <c r="L58" s="342">
        <f>K58+3</f>
        <v>43761</v>
      </c>
    </row>
    <row r="59" spans="1:12" s="76" customFormat="1" ht="86.4" hidden="1" customHeight="1" x14ac:dyDescent="0.25">
      <c r="A59" s="75" t="s">
        <v>144</v>
      </c>
      <c r="B59" s="85" t="s">
        <v>216</v>
      </c>
      <c r="C59" s="85" t="s">
        <v>78</v>
      </c>
      <c r="D59" s="112">
        <f t="shared" si="2"/>
        <v>43722</v>
      </c>
      <c r="E59" s="301">
        <f t="shared" si="1"/>
        <v>43724</v>
      </c>
      <c r="F59" s="337"/>
      <c r="G59" s="338"/>
      <c r="H59" s="339"/>
      <c r="I59" s="341"/>
      <c r="J59" s="343"/>
      <c r="K59" s="343"/>
      <c r="L59" s="343"/>
    </row>
    <row r="60" spans="1:12" s="76" customFormat="1" ht="86.4" hidden="1" customHeight="1" x14ac:dyDescent="0.25">
      <c r="A60" s="110" t="s">
        <v>187</v>
      </c>
      <c r="B60" s="85" t="s">
        <v>215</v>
      </c>
      <c r="C60" s="85" t="s">
        <v>86</v>
      </c>
      <c r="D60" s="112">
        <f t="shared" si="2"/>
        <v>43727</v>
      </c>
      <c r="E60" s="113">
        <f t="shared" si="1"/>
        <v>43729</v>
      </c>
      <c r="F60" s="337" t="s">
        <v>317</v>
      </c>
      <c r="G60" s="338" t="s">
        <v>162</v>
      </c>
      <c r="H60" s="339">
        <f>H58+7</f>
        <v>43735</v>
      </c>
      <c r="I60" s="340">
        <f>H60+25</f>
        <v>43760</v>
      </c>
      <c r="J60" s="342">
        <f>I60+2</f>
        <v>43762</v>
      </c>
      <c r="K60" s="342">
        <f>J60+3</f>
        <v>43765</v>
      </c>
      <c r="L60" s="342">
        <f>K60+3</f>
        <v>43768</v>
      </c>
    </row>
    <row r="61" spans="1:12" s="76" customFormat="1" ht="86.4" hidden="1" customHeight="1" x14ac:dyDescent="0.25">
      <c r="A61" s="75" t="s">
        <v>144</v>
      </c>
      <c r="B61" s="85" t="s">
        <v>216</v>
      </c>
      <c r="C61" s="85" t="s">
        <v>78</v>
      </c>
      <c r="D61" s="112">
        <f t="shared" si="2"/>
        <v>43729</v>
      </c>
      <c r="E61" s="301">
        <f t="shared" si="1"/>
        <v>43731</v>
      </c>
      <c r="F61" s="337"/>
      <c r="G61" s="338"/>
      <c r="H61" s="339"/>
      <c r="I61" s="341"/>
      <c r="J61" s="343"/>
      <c r="K61" s="343"/>
      <c r="L61" s="343"/>
    </row>
    <row r="62" spans="1:12" s="76" customFormat="1" ht="86.4" hidden="1" customHeight="1" x14ac:dyDescent="0.25">
      <c r="A62" s="110" t="s">
        <v>187</v>
      </c>
      <c r="B62" s="85" t="s">
        <v>215</v>
      </c>
      <c r="C62" s="85" t="s">
        <v>86</v>
      </c>
      <c r="D62" s="112">
        <f t="shared" si="2"/>
        <v>43734</v>
      </c>
      <c r="E62" s="113">
        <f t="shared" si="1"/>
        <v>43736</v>
      </c>
      <c r="F62" s="337" t="s">
        <v>397</v>
      </c>
      <c r="G62" s="338" t="s">
        <v>332</v>
      </c>
      <c r="H62" s="339">
        <f>H60+7</f>
        <v>43742</v>
      </c>
      <c r="I62" s="340">
        <f>H62+25</f>
        <v>43767</v>
      </c>
      <c r="J62" s="342">
        <f>I62+2</f>
        <v>43769</v>
      </c>
      <c r="K62" s="342">
        <f>J62+3</f>
        <v>43772</v>
      </c>
      <c r="L62" s="342">
        <f>K62+3</f>
        <v>43775</v>
      </c>
    </row>
    <row r="63" spans="1:12" s="76" customFormat="1" ht="86.4" hidden="1" customHeight="1" x14ac:dyDescent="0.25">
      <c r="A63" s="75" t="s">
        <v>144</v>
      </c>
      <c r="B63" s="85" t="s">
        <v>216</v>
      </c>
      <c r="C63" s="85" t="s">
        <v>78</v>
      </c>
      <c r="D63" s="112">
        <f t="shared" si="2"/>
        <v>43736</v>
      </c>
      <c r="E63" s="301">
        <f t="shared" si="1"/>
        <v>43738</v>
      </c>
      <c r="F63" s="337"/>
      <c r="G63" s="338"/>
      <c r="H63" s="339"/>
      <c r="I63" s="341"/>
      <c r="J63" s="343"/>
      <c r="K63" s="343"/>
      <c r="L63" s="343"/>
    </row>
    <row r="64" spans="1:12" s="76" customFormat="1" ht="86.4" hidden="1" customHeight="1" x14ac:dyDescent="0.25">
      <c r="A64" s="110" t="s">
        <v>187</v>
      </c>
      <c r="B64" s="85" t="s">
        <v>215</v>
      </c>
      <c r="C64" s="85" t="s">
        <v>86</v>
      </c>
      <c r="D64" s="112">
        <f t="shared" si="2"/>
        <v>43741</v>
      </c>
      <c r="E64" s="113">
        <f t="shared" si="1"/>
        <v>43743</v>
      </c>
      <c r="F64" s="337" t="s">
        <v>253</v>
      </c>
      <c r="G64" s="338" t="s">
        <v>156</v>
      </c>
      <c r="H64" s="339">
        <f>H62+7</f>
        <v>43749</v>
      </c>
      <c r="I64" s="340">
        <f>H64+25</f>
        <v>43774</v>
      </c>
      <c r="J64" s="342">
        <f>I64+2</f>
        <v>43776</v>
      </c>
      <c r="K64" s="342">
        <f>J64+3</f>
        <v>43779</v>
      </c>
      <c r="L64" s="342">
        <f>K64+3</f>
        <v>43782</v>
      </c>
    </row>
    <row r="65" spans="1:12" s="76" customFormat="1" ht="86.4" hidden="1" customHeight="1" x14ac:dyDescent="0.25">
      <c r="A65" s="75" t="s">
        <v>144</v>
      </c>
      <c r="B65" s="85" t="s">
        <v>216</v>
      </c>
      <c r="C65" s="85" t="s">
        <v>78</v>
      </c>
      <c r="D65" s="112">
        <f t="shared" si="2"/>
        <v>43743</v>
      </c>
      <c r="E65" s="301">
        <f t="shared" si="1"/>
        <v>43745</v>
      </c>
      <c r="F65" s="337"/>
      <c r="G65" s="338"/>
      <c r="H65" s="339"/>
      <c r="I65" s="341"/>
      <c r="J65" s="343"/>
      <c r="K65" s="343"/>
      <c r="L65" s="343"/>
    </row>
    <row r="66" spans="1:12" s="76" customFormat="1" ht="86.4" hidden="1" customHeight="1" x14ac:dyDescent="0.25">
      <c r="A66" s="110" t="s">
        <v>187</v>
      </c>
      <c r="B66" s="85" t="s">
        <v>215</v>
      </c>
      <c r="C66" s="85" t="s">
        <v>86</v>
      </c>
      <c r="D66" s="112">
        <f t="shared" si="2"/>
        <v>43748</v>
      </c>
      <c r="E66" s="113">
        <f t="shared" si="1"/>
        <v>43750</v>
      </c>
      <c r="F66" s="337" t="s">
        <v>398</v>
      </c>
      <c r="G66" s="338" t="s">
        <v>20</v>
      </c>
      <c r="H66" s="339">
        <f>H64+7</f>
        <v>43756</v>
      </c>
      <c r="I66" s="340">
        <f>H66+25</f>
        <v>43781</v>
      </c>
      <c r="J66" s="342">
        <f>I66+2</f>
        <v>43783</v>
      </c>
      <c r="K66" s="342">
        <f>J66+3</f>
        <v>43786</v>
      </c>
      <c r="L66" s="342">
        <f>K66+3</f>
        <v>43789</v>
      </c>
    </row>
    <row r="67" spans="1:12" s="76" customFormat="1" ht="86.4" hidden="1" customHeight="1" x14ac:dyDescent="0.25">
      <c r="A67" s="75" t="s">
        <v>144</v>
      </c>
      <c r="B67" s="85" t="s">
        <v>216</v>
      </c>
      <c r="C67" s="85" t="s">
        <v>78</v>
      </c>
      <c r="D67" s="112">
        <f t="shared" si="2"/>
        <v>43750</v>
      </c>
      <c r="E67" s="306">
        <f t="shared" si="1"/>
        <v>43752</v>
      </c>
      <c r="F67" s="337"/>
      <c r="G67" s="338"/>
      <c r="H67" s="339"/>
      <c r="I67" s="341"/>
      <c r="J67" s="343"/>
      <c r="K67" s="343"/>
      <c r="L67" s="343"/>
    </row>
    <row r="68" spans="1:12" s="76" customFormat="1" ht="86.4" hidden="1" customHeight="1" x14ac:dyDescent="0.25">
      <c r="A68" s="110" t="s">
        <v>187</v>
      </c>
      <c r="B68" s="85" t="s">
        <v>215</v>
      </c>
      <c r="C68" s="85" t="s">
        <v>86</v>
      </c>
      <c r="D68" s="112">
        <f t="shared" si="2"/>
        <v>43755</v>
      </c>
      <c r="E68" s="113">
        <f t="shared" si="1"/>
        <v>43757</v>
      </c>
      <c r="F68" s="337" t="s">
        <v>146</v>
      </c>
      <c r="G68" s="338" t="s">
        <v>347</v>
      </c>
      <c r="H68" s="339">
        <f>H66+7</f>
        <v>43763</v>
      </c>
      <c r="I68" s="340">
        <f>H68+25</f>
        <v>43788</v>
      </c>
      <c r="J68" s="342">
        <f>I68+2</f>
        <v>43790</v>
      </c>
      <c r="K68" s="342">
        <f>J68+3</f>
        <v>43793</v>
      </c>
      <c r="L68" s="342">
        <f>K68+3</f>
        <v>43796</v>
      </c>
    </row>
    <row r="69" spans="1:12" s="76" customFormat="1" ht="86.4" hidden="1" customHeight="1" x14ac:dyDescent="0.25">
      <c r="A69" s="75" t="s">
        <v>144</v>
      </c>
      <c r="B69" s="85" t="s">
        <v>216</v>
      </c>
      <c r="C69" s="85" t="s">
        <v>78</v>
      </c>
      <c r="D69" s="112">
        <f t="shared" si="2"/>
        <v>43757</v>
      </c>
      <c r="E69" s="306">
        <f t="shared" si="1"/>
        <v>43759</v>
      </c>
      <c r="F69" s="337"/>
      <c r="G69" s="338"/>
      <c r="H69" s="339"/>
      <c r="I69" s="341"/>
      <c r="J69" s="343"/>
      <c r="K69" s="343"/>
      <c r="L69" s="343"/>
    </row>
    <row r="70" spans="1:12" s="76" customFormat="1" ht="86.4" hidden="1" customHeight="1" x14ac:dyDescent="0.25">
      <c r="A70" s="110" t="s">
        <v>187</v>
      </c>
      <c r="B70" s="85" t="s">
        <v>215</v>
      </c>
      <c r="C70" s="85" t="s">
        <v>86</v>
      </c>
      <c r="D70" s="112">
        <f t="shared" si="2"/>
        <v>43762</v>
      </c>
      <c r="E70" s="113">
        <f t="shared" si="1"/>
        <v>43764</v>
      </c>
      <c r="F70" s="337" t="s">
        <v>147</v>
      </c>
      <c r="G70" s="338" t="s">
        <v>399</v>
      </c>
      <c r="H70" s="339">
        <f>H68+7</f>
        <v>43770</v>
      </c>
      <c r="I70" s="340">
        <f>H70+25</f>
        <v>43795</v>
      </c>
      <c r="J70" s="342">
        <f>I70+2</f>
        <v>43797</v>
      </c>
      <c r="K70" s="342">
        <f>J70+3</f>
        <v>43800</v>
      </c>
      <c r="L70" s="342">
        <f>K70+3</f>
        <v>43803</v>
      </c>
    </row>
    <row r="71" spans="1:12" s="76" customFormat="1" ht="86.4" hidden="1" customHeight="1" x14ac:dyDescent="0.25">
      <c r="A71" s="75" t="s">
        <v>144</v>
      </c>
      <c r="B71" s="85" t="s">
        <v>216</v>
      </c>
      <c r="C71" s="85" t="s">
        <v>78</v>
      </c>
      <c r="D71" s="112">
        <f t="shared" si="2"/>
        <v>43764</v>
      </c>
      <c r="E71" s="306">
        <f t="shared" si="1"/>
        <v>43766</v>
      </c>
      <c r="F71" s="337"/>
      <c r="G71" s="338"/>
      <c r="H71" s="339"/>
      <c r="I71" s="341"/>
      <c r="J71" s="343"/>
      <c r="K71" s="343"/>
      <c r="L71" s="343"/>
    </row>
    <row r="72" spans="1:12" s="76" customFormat="1" ht="86.4" hidden="1" customHeight="1" x14ac:dyDescent="0.25">
      <c r="A72" s="110" t="s">
        <v>187</v>
      </c>
      <c r="B72" s="85" t="s">
        <v>215</v>
      </c>
      <c r="C72" s="85" t="s">
        <v>86</v>
      </c>
      <c r="D72" s="112">
        <f t="shared" si="2"/>
        <v>43769</v>
      </c>
      <c r="E72" s="113">
        <f t="shared" si="1"/>
        <v>43771</v>
      </c>
      <c r="F72" s="337" t="s">
        <v>194</v>
      </c>
      <c r="G72" s="338" t="s">
        <v>20</v>
      </c>
      <c r="H72" s="339">
        <f>H70+7</f>
        <v>43777</v>
      </c>
      <c r="I72" s="340">
        <f>H72+25</f>
        <v>43802</v>
      </c>
      <c r="J72" s="342">
        <f>I72+2</f>
        <v>43804</v>
      </c>
      <c r="K72" s="342">
        <f>J72+3</f>
        <v>43807</v>
      </c>
      <c r="L72" s="342">
        <f>K72+3</f>
        <v>43810</v>
      </c>
    </row>
    <row r="73" spans="1:12" s="76" customFormat="1" ht="86.4" hidden="1" customHeight="1" x14ac:dyDescent="0.25">
      <c r="A73" s="75" t="s">
        <v>144</v>
      </c>
      <c r="B73" s="85" t="s">
        <v>216</v>
      </c>
      <c r="C73" s="85" t="s">
        <v>78</v>
      </c>
      <c r="D73" s="112">
        <f t="shared" si="2"/>
        <v>43771</v>
      </c>
      <c r="E73" s="306">
        <f t="shared" si="1"/>
        <v>43773</v>
      </c>
      <c r="F73" s="337"/>
      <c r="G73" s="338"/>
      <c r="H73" s="339"/>
      <c r="I73" s="341"/>
      <c r="J73" s="343"/>
      <c r="K73" s="343"/>
      <c r="L73" s="343"/>
    </row>
    <row r="74" spans="1:12" s="76" customFormat="1" ht="86.4" hidden="1" customHeight="1" x14ac:dyDescent="0.25">
      <c r="A74" s="110" t="s">
        <v>187</v>
      </c>
      <c r="B74" s="85" t="s">
        <v>215</v>
      </c>
      <c r="C74" s="85" t="s">
        <v>86</v>
      </c>
      <c r="D74" s="112">
        <f t="shared" si="2"/>
        <v>43776</v>
      </c>
      <c r="E74" s="113">
        <f t="shared" si="1"/>
        <v>43778</v>
      </c>
      <c r="F74" s="337" t="s">
        <v>251</v>
      </c>
      <c r="G74" s="338" t="s">
        <v>21</v>
      </c>
      <c r="H74" s="339">
        <f>H72+7</f>
        <v>43784</v>
      </c>
      <c r="I74" s="340">
        <f>H74+25</f>
        <v>43809</v>
      </c>
      <c r="J74" s="342">
        <f>I74+2</f>
        <v>43811</v>
      </c>
      <c r="K74" s="342">
        <f>J74+3</f>
        <v>43814</v>
      </c>
      <c r="L74" s="342">
        <f>K74+3</f>
        <v>43817</v>
      </c>
    </row>
    <row r="75" spans="1:12" s="76" customFormat="1" ht="86.4" hidden="1" customHeight="1" x14ac:dyDescent="0.25">
      <c r="A75" s="75" t="s">
        <v>144</v>
      </c>
      <c r="B75" s="85" t="s">
        <v>216</v>
      </c>
      <c r="C75" s="85" t="s">
        <v>78</v>
      </c>
      <c r="D75" s="112">
        <f t="shared" si="2"/>
        <v>43778</v>
      </c>
      <c r="E75" s="306">
        <f t="shared" si="1"/>
        <v>43780</v>
      </c>
      <c r="F75" s="337"/>
      <c r="G75" s="338"/>
      <c r="H75" s="339"/>
      <c r="I75" s="341"/>
      <c r="J75" s="343"/>
      <c r="K75" s="343"/>
      <c r="L75" s="343"/>
    </row>
    <row r="76" spans="1:12" s="76" customFormat="1" ht="86.4" hidden="1" customHeight="1" x14ac:dyDescent="0.25">
      <c r="A76" s="110" t="s">
        <v>187</v>
      </c>
      <c r="B76" s="85" t="s">
        <v>215</v>
      </c>
      <c r="C76" s="85" t="s">
        <v>86</v>
      </c>
      <c r="D76" s="112">
        <f t="shared" si="2"/>
        <v>43783</v>
      </c>
      <c r="E76" s="113">
        <f t="shared" si="1"/>
        <v>43785</v>
      </c>
      <c r="F76" s="337" t="s">
        <v>346</v>
      </c>
      <c r="G76" s="338" t="s">
        <v>404</v>
      </c>
      <c r="H76" s="339">
        <f>H74+7</f>
        <v>43791</v>
      </c>
      <c r="I76" s="340">
        <f>H76+25</f>
        <v>43816</v>
      </c>
      <c r="J76" s="342">
        <f>I76+2</f>
        <v>43818</v>
      </c>
      <c r="K76" s="342">
        <f>J76+3</f>
        <v>43821</v>
      </c>
      <c r="L76" s="342">
        <f>K76+3</f>
        <v>43824</v>
      </c>
    </row>
    <row r="77" spans="1:12" s="76" customFormat="1" ht="86.4" hidden="1" customHeight="1" x14ac:dyDescent="0.25">
      <c r="A77" s="75" t="s">
        <v>144</v>
      </c>
      <c r="B77" s="85" t="s">
        <v>216</v>
      </c>
      <c r="C77" s="85" t="s">
        <v>78</v>
      </c>
      <c r="D77" s="112">
        <f t="shared" si="2"/>
        <v>43785</v>
      </c>
      <c r="E77" s="315">
        <f t="shared" si="1"/>
        <v>43787</v>
      </c>
      <c r="F77" s="337"/>
      <c r="G77" s="338"/>
      <c r="H77" s="339"/>
      <c r="I77" s="341"/>
      <c r="J77" s="343"/>
      <c r="K77" s="343"/>
      <c r="L77" s="343"/>
    </row>
    <row r="78" spans="1:12" s="76" customFormat="1" ht="86.4" hidden="1" customHeight="1" x14ac:dyDescent="0.25">
      <c r="A78" s="110" t="s">
        <v>187</v>
      </c>
      <c r="B78" s="85" t="s">
        <v>215</v>
      </c>
      <c r="C78" s="85" t="s">
        <v>86</v>
      </c>
      <c r="D78" s="112">
        <f t="shared" si="2"/>
        <v>43790</v>
      </c>
      <c r="E78" s="113">
        <f t="shared" si="2"/>
        <v>43792</v>
      </c>
      <c r="F78" s="337" t="s">
        <v>201</v>
      </c>
      <c r="G78" s="338" t="s">
        <v>156</v>
      </c>
      <c r="H78" s="339">
        <f>H76+7</f>
        <v>43798</v>
      </c>
      <c r="I78" s="340">
        <f>H78+25</f>
        <v>43823</v>
      </c>
      <c r="J78" s="342">
        <f>I78+2</f>
        <v>43825</v>
      </c>
      <c r="K78" s="342">
        <f>J78+3</f>
        <v>43828</v>
      </c>
      <c r="L78" s="342">
        <f>K78+3</f>
        <v>43831</v>
      </c>
    </row>
    <row r="79" spans="1:12" s="76" customFormat="1" ht="86.4" hidden="1" customHeight="1" x14ac:dyDescent="0.25">
      <c r="A79" s="75" t="s">
        <v>144</v>
      </c>
      <c r="B79" s="85" t="s">
        <v>216</v>
      </c>
      <c r="C79" s="85" t="s">
        <v>78</v>
      </c>
      <c r="D79" s="112">
        <f t="shared" ref="D79:E87" si="3">D77+7</f>
        <v>43792</v>
      </c>
      <c r="E79" s="315">
        <f t="shared" si="3"/>
        <v>43794</v>
      </c>
      <c r="F79" s="337"/>
      <c r="G79" s="338"/>
      <c r="H79" s="339"/>
      <c r="I79" s="341"/>
      <c r="J79" s="343"/>
      <c r="K79" s="343"/>
      <c r="L79" s="343"/>
    </row>
    <row r="80" spans="1:12" s="76" customFormat="1" ht="86.4" hidden="1" customHeight="1" x14ac:dyDescent="0.25">
      <c r="A80" s="110" t="s">
        <v>187</v>
      </c>
      <c r="B80" s="85" t="s">
        <v>215</v>
      </c>
      <c r="C80" s="85" t="s">
        <v>86</v>
      </c>
      <c r="D80" s="112">
        <f t="shared" si="3"/>
        <v>43797</v>
      </c>
      <c r="E80" s="113">
        <f t="shared" si="3"/>
        <v>43799</v>
      </c>
      <c r="F80" s="337" t="s">
        <v>317</v>
      </c>
      <c r="G80" s="338" t="s">
        <v>321</v>
      </c>
      <c r="H80" s="339">
        <f>H78+7</f>
        <v>43805</v>
      </c>
      <c r="I80" s="340">
        <f>H80+25</f>
        <v>43830</v>
      </c>
      <c r="J80" s="342">
        <f>I80+2</f>
        <v>43832</v>
      </c>
      <c r="K80" s="342">
        <f>J80+3</f>
        <v>43835</v>
      </c>
      <c r="L80" s="342">
        <f>K80+3</f>
        <v>43838</v>
      </c>
    </row>
    <row r="81" spans="1:12" s="76" customFormat="1" ht="86.4" hidden="1" customHeight="1" x14ac:dyDescent="0.25">
      <c r="A81" s="75" t="s">
        <v>144</v>
      </c>
      <c r="B81" s="85" t="s">
        <v>216</v>
      </c>
      <c r="C81" s="85" t="s">
        <v>78</v>
      </c>
      <c r="D81" s="112">
        <f t="shared" si="3"/>
        <v>43799</v>
      </c>
      <c r="E81" s="315">
        <f t="shared" si="3"/>
        <v>43801</v>
      </c>
      <c r="F81" s="337"/>
      <c r="G81" s="338"/>
      <c r="H81" s="339"/>
      <c r="I81" s="341"/>
      <c r="J81" s="343"/>
      <c r="K81" s="343"/>
      <c r="L81" s="343"/>
    </row>
    <row r="82" spans="1:12" s="76" customFormat="1" ht="86.4" hidden="1" customHeight="1" x14ac:dyDescent="0.25">
      <c r="A82" s="110" t="s">
        <v>187</v>
      </c>
      <c r="B82" s="85" t="s">
        <v>215</v>
      </c>
      <c r="C82" s="85" t="s">
        <v>86</v>
      </c>
      <c r="D82" s="112">
        <f t="shared" ref="D82" si="4">D80+7</f>
        <v>43804</v>
      </c>
      <c r="E82" s="113">
        <f t="shared" si="3"/>
        <v>43806</v>
      </c>
      <c r="F82" s="337" t="s">
        <v>417</v>
      </c>
      <c r="G82" s="338" t="s">
        <v>101</v>
      </c>
      <c r="H82" s="339">
        <f>H80+7</f>
        <v>43812</v>
      </c>
      <c r="I82" s="340">
        <f>H82+25</f>
        <v>43837</v>
      </c>
      <c r="J82" s="342">
        <f>I82+2</f>
        <v>43839</v>
      </c>
      <c r="K82" s="342">
        <f>J82+3</f>
        <v>43842</v>
      </c>
      <c r="L82" s="342">
        <f>K82+3</f>
        <v>43845</v>
      </c>
    </row>
    <row r="83" spans="1:12" s="76" customFormat="1" ht="86.4" hidden="1" customHeight="1" x14ac:dyDescent="0.25">
      <c r="A83" s="75" t="s">
        <v>144</v>
      </c>
      <c r="B83" s="85" t="s">
        <v>216</v>
      </c>
      <c r="C83" s="85" t="s">
        <v>78</v>
      </c>
      <c r="D83" s="112">
        <f t="shared" ref="D83" si="5">D81+7</f>
        <v>43806</v>
      </c>
      <c r="E83" s="326">
        <f t="shared" si="3"/>
        <v>43808</v>
      </c>
      <c r="F83" s="337"/>
      <c r="G83" s="338"/>
      <c r="H83" s="339"/>
      <c r="I83" s="341"/>
      <c r="J83" s="343"/>
      <c r="K83" s="343"/>
      <c r="L83" s="343"/>
    </row>
    <row r="84" spans="1:12" s="76" customFormat="1" ht="86.4" hidden="1" customHeight="1" x14ac:dyDescent="0.25">
      <c r="A84" s="110" t="s">
        <v>187</v>
      </c>
      <c r="B84" s="85" t="s">
        <v>215</v>
      </c>
      <c r="C84" s="85" t="s">
        <v>86</v>
      </c>
      <c r="D84" s="112">
        <f t="shared" ref="D84" si="6">D82+7</f>
        <v>43811</v>
      </c>
      <c r="E84" s="113">
        <f t="shared" si="3"/>
        <v>43813</v>
      </c>
      <c r="F84" s="337" t="s">
        <v>253</v>
      </c>
      <c r="G84" s="338" t="s">
        <v>321</v>
      </c>
      <c r="H84" s="339">
        <f>H82+7</f>
        <v>43819</v>
      </c>
      <c r="I84" s="340">
        <f>H84+25</f>
        <v>43844</v>
      </c>
      <c r="J84" s="342">
        <f>I84+2</f>
        <v>43846</v>
      </c>
      <c r="K84" s="342">
        <f>J84+3</f>
        <v>43849</v>
      </c>
      <c r="L84" s="342">
        <f>K84+3</f>
        <v>43852</v>
      </c>
    </row>
    <row r="85" spans="1:12" s="76" customFormat="1" ht="86.4" customHeight="1" x14ac:dyDescent="0.25">
      <c r="A85" s="75" t="s">
        <v>144</v>
      </c>
      <c r="B85" s="85" t="s">
        <v>216</v>
      </c>
      <c r="C85" s="85" t="s">
        <v>78</v>
      </c>
      <c r="D85" s="112">
        <f t="shared" ref="D85" si="7">D83+7</f>
        <v>43813</v>
      </c>
      <c r="E85" s="326">
        <f t="shared" si="3"/>
        <v>43815</v>
      </c>
      <c r="F85" s="337"/>
      <c r="G85" s="338"/>
      <c r="H85" s="339"/>
      <c r="I85" s="341"/>
      <c r="J85" s="343"/>
      <c r="K85" s="343"/>
      <c r="L85" s="343"/>
    </row>
    <row r="86" spans="1:12" s="76" customFormat="1" ht="86.4" customHeight="1" x14ac:dyDescent="0.25">
      <c r="A86" s="110" t="s">
        <v>187</v>
      </c>
      <c r="B86" s="85" t="s">
        <v>215</v>
      </c>
      <c r="C86" s="85" t="s">
        <v>86</v>
      </c>
      <c r="D86" s="112">
        <f t="shared" ref="D86" si="8">D84+7</f>
        <v>43818</v>
      </c>
      <c r="E86" s="113">
        <f t="shared" si="3"/>
        <v>43820</v>
      </c>
      <c r="F86" s="337" t="s">
        <v>398</v>
      </c>
      <c r="G86" s="338" t="s">
        <v>331</v>
      </c>
      <c r="H86" s="339">
        <f>H84+7</f>
        <v>43826</v>
      </c>
      <c r="I86" s="340">
        <f>H86+25</f>
        <v>43851</v>
      </c>
      <c r="J86" s="342">
        <f>I86+2</f>
        <v>43853</v>
      </c>
      <c r="K86" s="342">
        <f>J86+3</f>
        <v>43856</v>
      </c>
      <c r="L86" s="342">
        <f>K86+3</f>
        <v>43859</v>
      </c>
    </row>
    <row r="87" spans="1:12" s="76" customFormat="1" ht="86.4" customHeight="1" x14ac:dyDescent="0.25">
      <c r="A87" s="75" t="s">
        <v>144</v>
      </c>
      <c r="B87" s="85" t="s">
        <v>216</v>
      </c>
      <c r="C87" s="85" t="s">
        <v>78</v>
      </c>
      <c r="D87" s="112">
        <f t="shared" ref="D87" si="9">D85+7</f>
        <v>43820</v>
      </c>
      <c r="E87" s="326">
        <f t="shared" si="3"/>
        <v>43822</v>
      </c>
      <c r="F87" s="337"/>
      <c r="G87" s="338"/>
      <c r="H87" s="339"/>
      <c r="I87" s="341"/>
      <c r="J87" s="343"/>
      <c r="K87" s="343"/>
      <c r="L87" s="343"/>
    </row>
    <row r="88" spans="1:12" s="76" customFormat="1" ht="86.4" customHeight="1" x14ac:dyDescent="0.25">
      <c r="A88" s="110" t="s">
        <v>187</v>
      </c>
      <c r="B88" s="85" t="s">
        <v>215</v>
      </c>
      <c r="C88" s="85" t="s">
        <v>86</v>
      </c>
      <c r="D88" s="112">
        <f t="shared" ref="D88:E88" si="10">D86+7</f>
        <v>43825</v>
      </c>
      <c r="E88" s="113">
        <f t="shared" si="10"/>
        <v>43827</v>
      </c>
      <c r="F88" s="337" t="s">
        <v>146</v>
      </c>
      <c r="G88" s="338" t="s">
        <v>178</v>
      </c>
      <c r="H88" s="339">
        <f>H86+7</f>
        <v>43833</v>
      </c>
      <c r="I88" s="340">
        <f>H88+25</f>
        <v>43858</v>
      </c>
      <c r="J88" s="342">
        <f>I88+2</f>
        <v>43860</v>
      </c>
      <c r="K88" s="342">
        <f>J88+3</f>
        <v>43863</v>
      </c>
      <c r="L88" s="342">
        <f>K88+3</f>
        <v>43866</v>
      </c>
    </row>
    <row r="89" spans="1:12" s="76" customFormat="1" ht="86.4" customHeight="1" x14ac:dyDescent="0.25">
      <c r="A89" s="75" t="s">
        <v>144</v>
      </c>
      <c r="B89" s="85" t="s">
        <v>216</v>
      </c>
      <c r="C89" s="85" t="s">
        <v>78</v>
      </c>
      <c r="D89" s="112">
        <f t="shared" ref="D89:E89" si="11">D87+7</f>
        <v>43827</v>
      </c>
      <c r="E89" s="326">
        <f t="shared" si="11"/>
        <v>43829</v>
      </c>
      <c r="F89" s="337"/>
      <c r="G89" s="338"/>
      <c r="H89" s="339"/>
      <c r="I89" s="341"/>
      <c r="J89" s="343"/>
      <c r="K89" s="343"/>
      <c r="L89" s="343"/>
    </row>
    <row r="90" spans="1:12" s="76" customFormat="1" ht="86.4" customHeight="1" x14ac:dyDescent="0.25">
      <c r="A90" s="110" t="s">
        <v>187</v>
      </c>
      <c r="B90" s="85" t="s">
        <v>215</v>
      </c>
      <c r="C90" s="85" t="s">
        <v>86</v>
      </c>
      <c r="D90" s="112">
        <f t="shared" ref="D90:E90" si="12">D88+7</f>
        <v>43832</v>
      </c>
      <c r="E90" s="113">
        <f t="shared" si="12"/>
        <v>43834</v>
      </c>
      <c r="F90" s="337" t="s">
        <v>147</v>
      </c>
      <c r="G90" s="338" t="s">
        <v>208</v>
      </c>
      <c r="H90" s="339">
        <f>H88+7</f>
        <v>43840</v>
      </c>
      <c r="I90" s="340">
        <f>H90+25</f>
        <v>43865</v>
      </c>
      <c r="J90" s="342">
        <f>I90+2</f>
        <v>43867</v>
      </c>
      <c r="K90" s="342">
        <f>J90+3</f>
        <v>43870</v>
      </c>
      <c r="L90" s="342">
        <f>K90+3</f>
        <v>43873</v>
      </c>
    </row>
    <row r="91" spans="1:12" s="76" customFormat="1" ht="86.4" customHeight="1" x14ac:dyDescent="0.25">
      <c r="A91" s="75" t="s">
        <v>144</v>
      </c>
      <c r="B91" s="85" t="s">
        <v>216</v>
      </c>
      <c r="C91" s="85" t="s">
        <v>78</v>
      </c>
      <c r="D91" s="112">
        <f t="shared" ref="D91:E91" si="13">D89+7</f>
        <v>43834</v>
      </c>
      <c r="E91" s="326">
        <f t="shared" si="13"/>
        <v>43836</v>
      </c>
      <c r="F91" s="337"/>
      <c r="G91" s="338"/>
      <c r="H91" s="339"/>
      <c r="I91" s="341"/>
      <c r="J91" s="343"/>
      <c r="K91" s="343"/>
      <c r="L91" s="343"/>
    </row>
    <row r="92" spans="1:12" s="76" customFormat="1" ht="86.4" customHeight="1" x14ac:dyDescent="0.25">
      <c r="A92" s="110" t="s">
        <v>187</v>
      </c>
      <c r="B92" s="85" t="s">
        <v>215</v>
      </c>
      <c r="C92" s="85" t="s">
        <v>86</v>
      </c>
      <c r="D92" s="112">
        <f t="shared" ref="D92:E92" si="14">D90+7</f>
        <v>43839</v>
      </c>
      <c r="E92" s="113">
        <f t="shared" si="14"/>
        <v>43841</v>
      </c>
      <c r="F92" s="337" t="s">
        <v>194</v>
      </c>
      <c r="G92" s="338" t="s">
        <v>101</v>
      </c>
      <c r="H92" s="339">
        <f>H90+7</f>
        <v>43847</v>
      </c>
      <c r="I92" s="340">
        <f>H92+25</f>
        <v>43872</v>
      </c>
      <c r="J92" s="342">
        <f>I92+2</f>
        <v>43874</v>
      </c>
      <c r="K92" s="342">
        <f>J92+3</f>
        <v>43877</v>
      </c>
      <c r="L92" s="342">
        <f>K92+3</f>
        <v>43880</v>
      </c>
    </row>
    <row r="93" spans="1:12" s="76" customFormat="1" ht="86.4" customHeight="1" x14ac:dyDescent="0.25">
      <c r="A93" s="75" t="s">
        <v>144</v>
      </c>
      <c r="B93" s="85" t="s">
        <v>216</v>
      </c>
      <c r="C93" s="85" t="s">
        <v>78</v>
      </c>
      <c r="D93" s="112">
        <f t="shared" ref="D93:E93" si="15">D91+7</f>
        <v>43841</v>
      </c>
      <c r="E93" s="326">
        <f t="shared" si="15"/>
        <v>43843</v>
      </c>
      <c r="F93" s="337"/>
      <c r="G93" s="338"/>
      <c r="H93" s="339"/>
      <c r="I93" s="341"/>
      <c r="J93" s="343"/>
      <c r="K93" s="343"/>
      <c r="L93" s="343"/>
    </row>
    <row r="94" spans="1:12" s="76" customFormat="1" ht="86.4" customHeight="1" x14ac:dyDescent="0.25">
      <c r="A94" s="110" t="s">
        <v>187</v>
      </c>
      <c r="B94" s="85" t="s">
        <v>215</v>
      </c>
      <c r="C94" s="85" t="s">
        <v>86</v>
      </c>
      <c r="D94" s="112">
        <f t="shared" ref="D94:E94" si="16">D92+7</f>
        <v>43846</v>
      </c>
      <c r="E94" s="113">
        <f t="shared" si="16"/>
        <v>43848</v>
      </c>
      <c r="F94" s="337" t="s">
        <v>251</v>
      </c>
      <c r="G94" s="338" t="s">
        <v>20</v>
      </c>
      <c r="H94" s="339">
        <f>H92+7</f>
        <v>43854</v>
      </c>
      <c r="I94" s="340">
        <f>H94+25</f>
        <v>43879</v>
      </c>
      <c r="J94" s="342">
        <f>I94+2</f>
        <v>43881</v>
      </c>
      <c r="K94" s="342">
        <f>J94+3</f>
        <v>43884</v>
      </c>
      <c r="L94" s="342">
        <f>K94+3</f>
        <v>43887</v>
      </c>
    </row>
    <row r="95" spans="1:12" s="76" customFormat="1" ht="86.4" customHeight="1" x14ac:dyDescent="0.25">
      <c r="A95" s="75" t="s">
        <v>144</v>
      </c>
      <c r="B95" s="85" t="s">
        <v>216</v>
      </c>
      <c r="C95" s="85" t="s">
        <v>78</v>
      </c>
      <c r="D95" s="112">
        <f t="shared" ref="D95:E95" si="17">D93+7</f>
        <v>43848</v>
      </c>
      <c r="E95" s="326">
        <f t="shared" si="17"/>
        <v>43850</v>
      </c>
      <c r="F95" s="337"/>
      <c r="G95" s="338"/>
      <c r="H95" s="339"/>
      <c r="I95" s="341"/>
      <c r="J95" s="343"/>
      <c r="K95" s="343"/>
      <c r="L95" s="343"/>
    </row>
    <row r="96" spans="1:12" s="76" customFormat="1" ht="86.4" customHeight="1" x14ac:dyDescent="0.25">
      <c r="A96" s="110" t="s">
        <v>187</v>
      </c>
      <c r="B96" s="85" t="s">
        <v>215</v>
      </c>
      <c r="C96" s="85" t="s">
        <v>86</v>
      </c>
      <c r="D96" s="112">
        <f t="shared" ref="D96:E96" si="18">D94+7</f>
        <v>43853</v>
      </c>
      <c r="E96" s="113">
        <f t="shared" si="18"/>
        <v>43855</v>
      </c>
      <c r="F96" s="337" t="s">
        <v>442</v>
      </c>
      <c r="G96" s="338" t="s">
        <v>282</v>
      </c>
      <c r="H96" s="339">
        <f>H94+7</f>
        <v>43861</v>
      </c>
      <c r="I96" s="340">
        <f>H96+25</f>
        <v>43886</v>
      </c>
      <c r="J96" s="342">
        <f>I96+2</f>
        <v>43888</v>
      </c>
      <c r="K96" s="342">
        <f>J96+3</f>
        <v>43891</v>
      </c>
      <c r="L96" s="342">
        <f>K96+3</f>
        <v>43894</v>
      </c>
    </row>
    <row r="97" spans="1:14" s="76" customFormat="1" ht="86.4" customHeight="1" x14ac:dyDescent="0.25">
      <c r="A97" s="75" t="s">
        <v>144</v>
      </c>
      <c r="B97" s="85" t="s">
        <v>216</v>
      </c>
      <c r="C97" s="85" t="s">
        <v>78</v>
      </c>
      <c r="D97" s="112">
        <f t="shared" ref="D97:E97" si="19">D95+7</f>
        <v>43855</v>
      </c>
      <c r="E97" s="328">
        <f t="shared" si="19"/>
        <v>43857</v>
      </c>
      <c r="F97" s="337"/>
      <c r="G97" s="338"/>
      <c r="H97" s="339"/>
      <c r="I97" s="341"/>
      <c r="J97" s="343"/>
      <c r="K97" s="343"/>
      <c r="L97" s="343"/>
    </row>
    <row r="98" spans="1:14" s="76" customFormat="1" ht="86.4" customHeight="1" x14ac:dyDescent="0.25">
      <c r="A98" s="461" t="s">
        <v>187</v>
      </c>
      <c r="B98" s="462" t="s">
        <v>215</v>
      </c>
      <c r="C98" s="462" t="s">
        <v>86</v>
      </c>
      <c r="D98" s="463">
        <f t="shared" ref="D98:E98" si="20">D96+7</f>
        <v>43860</v>
      </c>
      <c r="E98" s="464">
        <f t="shared" si="20"/>
        <v>43862</v>
      </c>
      <c r="F98" s="345" t="s">
        <v>109</v>
      </c>
      <c r="G98" s="346" t="s">
        <v>443</v>
      </c>
      <c r="H98" s="347">
        <f>H96+7</f>
        <v>43868</v>
      </c>
      <c r="I98" s="348" t="s">
        <v>70</v>
      </c>
      <c r="J98" s="350" t="s">
        <v>70</v>
      </c>
      <c r="K98" s="350" t="s">
        <v>70</v>
      </c>
      <c r="L98" s="350" t="s">
        <v>70</v>
      </c>
    </row>
    <row r="99" spans="1:14" s="76" customFormat="1" ht="86.4" customHeight="1" x14ac:dyDescent="0.25">
      <c r="A99" s="465" t="s">
        <v>144</v>
      </c>
      <c r="B99" s="462" t="s">
        <v>216</v>
      </c>
      <c r="C99" s="462" t="s">
        <v>78</v>
      </c>
      <c r="D99" s="463">
        <f t="shared" ref="D99:E99" si="21">D97+7</f>
        <v>43862</v>
      </c>
      <c r="E99" s="329">
        <f t="shared" si="21"/>
        <v>43864</v>
      </c>
      <c r="F99" s="345"/>
      <c r="G99" s="346"/>
      <c r="H99" s="347"/>
      <c r="I99" s="349"/>
      <c r="J99" s="351"/>
      <c r="K99" s="351"/>
      <c r="L99" s="351"/>
    </row>
    <row r="100" spans="1:14" s="76" customFormat="1" ht="86.4" customHeight="1" x14ac:dyDescent="0.25">
      <c r="A100" s="110" t="s">
        <v>187</v>
      </c>
      <c r="B100" s="85" t="s">
        <v>215</v>
      </c>
      <c r="C100" s="85" t="s">
        <v>86</v>
      </c>
      <c r="D100" s="112">
        <f t="shared" ref="D100:E100" si="22">D98+7</f>
        <v>43867</v>
      </c>
      <c r="E100" s="113">
        <f t="shared" si="22"/>
        <v>43869</v>
      </c>
      <c r="F100" s="337" t="s">
        <v>317</v>
      </c>
      <c r="G100" s="338" t="s">
        <v>21</v>
      </c>
      <c r="H100" s="339">
        <f>H98+7</f>
        <v>43875</v>
      </c>
      <c r="I100" s="340">
        <f>H100+25</f>
        <v>43900</v>
      </c>
      <c r="J100" s="342">
        <f>I100+2</f>
        <v>43902</v>
      </c>
      <c r="K100" s="342">
        <f>J100+3</f>
        <v>43905</v>
      </c>
      <c r="L100" s="342">
        <f>K100+3</f>
        <v>43908</v>
      </c>
    </row>
    <row r="101" spans="1:14" s="76" customFormat="1" ht="86.4" customHeight="1" x14ac:dyDescent="0.25">
      <c r="A101" s="75" t="s">
        <v>144</v>
      </c>
      <c r="B101" s="85" t="s">
        <v>216</v>
      </c>
      <c r="C101" s="85" t="s">
        <v>78</v>
      </c>
      <c r="D101" s="112">
        <f t="shared" ref="D101:E101" si="23">D99+7</f>
        <v>43869</v>
      </c>
      <c r="E101" s="328">
        <f t="shared" si="23"/>
        <v>43871</v>
      </c>
      <c r="F101" s="337"/>
      <c r="G101" s="338"/>
      <c r="H101" s="339"/>
      <c r="I101" s="341"/>
      <c r="J101" s="343"/>
      <c r="K101" s="343"/>
      <c r="L101" s="343"/>
    </row>
    <row r="102" spans="1:14" s="76" customFormat="1" ht="86.4" customHeight="1" x14ac:dyDescent="0.25">
      <c r="A102" s="110" t="s">
        <v>187</v>
      </c>
      <c r="B102" s="85" t="s">
        <v>215</v>
      </c>
      <c r="C102" s="85" t="s">
        <v>86</v>
      </c>
      <c r="D102" s="112">
        <f t="shared" ref="D102:E102" si="24">D100+7</f>
        <v>43874</v>
      </c>
      <c r="E102" s="113">
        <f t="shared" si="24"/>
        <v>43876</v>
      </c>
      <c r="F102" s="337" t="s">
        <v>417</v>
      </c>
      <c r="G102" s="338" t="s">
        <v>114</v>
      </c>
      <c r="H102" s="339">
        <f>H100+7</f>
        <v>43882</v>
      </c>
      <c r="I102" s="340">
        <f>H102+25</f>
        <v>43907</v>
      </c>
      <c r="J102" s="342">
        <f>I102+2</f>
        <v>43909</v>
      </c>
      <c r="K102" s="342">
        <f>J102+3</f>
        <v>43912</v>
      </c>
      <c r="L102" s="342">
        <f>K102+3</f>
        <v>43915</v>
      </c>
    </row>
    <row r="103" spans="1:14" s="76" customFormat="1" ht="86.4" customHeight="1" x14ac:dyDescent="0.25">
      <c r="A103" s="75" t="s">
        <v>144</v>
      </c>
      <c r="B103" s="85" t="s">
        <v>216</v>
      </c>
      <c r="C103" s="85" t="s">
        <v>78</v>
      </c>
      <c r="D103" s="112">
        <f t="shared" ref="D103:E103" si="25">D101+7</f>
        <v>43876</v>
      </c>
      <c r="E103" s="328">
        <f t="shared" si="25"/>
        <v>43878</v>
      </c>
      <c r="F103" s="337"/>
      <c r="G103" s="338"/>
      <c r="H103" s="339"/>
      <c r="I103" s="341"/>
      <c r="J103" s="343"/>
      <c r="K103" s="343"/>
      <c r="L103" s="343"/>
    </row>
    <row r="104" spans="1:14" s="76" customFormat="1" ht="86.4" customHeight="1" x14ac:dyDescent="0.25">
      <c r="A104" s="110" t="s">
        <v>187</v>
      </c>
      <c r="B104" s="85" t="s">
        <v>215</v>
      </c>
      <c r="C104" s="85" t="s">
        <v>86</v>
      </c>
      <c r="D104" s="112">
        <f t="shared" ref="D104:E104" si="26">D102+7</f>
        <v>43881</v>
      </c>
      <c r="E104" s="113">
        <f t="shared" si="26"/>
        <v>43883</v>
      </c>
      <c r="F104" s="337" t="s">
        <v>253</v>
      </c>
      <c r="G104" s="338" t="s">
        <v>21</v>
      </c>
      <c r="H104" s="339">
        <f>H102+7</f>
        <v>43889</v>
      </c>
      <c r="I104" s="340">
        <f>H104+25</f>
        <v>43914</v>
      </c>
      <c r="J104" s="342">
        <f>I104+2</f>
        <v>43916</v>
      </c>
      <c r="K104" s="342">
        <f>J104+3</f>
        <v>43919</v>
      </c>
      <c r="L104" s="342">
        <f>K104+3</f>
        <v>43922</v>
      </c>
    </row>
    <row r="105" spans="1:14" s="76" customFormat="1" ht="86.4" customHeight="1" x14ac:dyDescent="0.25">
      <c r="A105" s="75" t="s">
        <v>144</v>
      </c>
      <c r="B105" s="85" t="s">
        <v>216</v>
      </c>
      <c r="C105" s="85" t="s">
        <v>78</v>
      </c>
      <c r="D105" s="112">
        <f t="shared" ref="D105:E105" si="27">D103+7</f>
        <v>43883</v>
      </c>
      <c r="E105" s="328">
        <f t="shared" si="27"/>
        <v>43885</v>
      </c>
      <c r="F105" s="337"/>
      <c r="G105" s="338"/>
      <c r="H105" s="339"/>
      <c r="I105" s="341"/>
      <c r="J105" s="343"/>
      <c r="K105" s="343"/>
      <c r="L105" s="343"/>
    </row>
    <row r="106" spans="1:14" s="76" customFormat="1" ht="86.4" customHeight="1" x14ac:dyDescent="0.25">
      <c r="A106" s="110" t="s">
        <v>187</v>
      </c>
      <c r="B106" s="85" t="s">
        <v>215</v>
      </c>
      <c r="C106" s="85" t="s">
        <v>86</v>
      </c>
      <c r="D106" s="112">
        <f t="shared" ref="D106:E106" si="28">D104+7</f>
        <v>43888</v>
      </c>
      <c r="E106" s="113">
        <f t="shared" si="28"/>
        <v>43890</v>
      </c>
      <c r="F106" s="337" t="s">
        <v>398</v>
      </c>
      <c r="G106" s="338" t="s">
        <v>114</v>
      </c>
      <c r="H106" s="339">
        <f>H104+7</f>
        <v>43896</v>
      </c>
      <c r="I106" s="340">
        <f>H106+25</f>
        <v>43921</v>
      </c>
      <c r="J106" s="342">
        <f>I106+2</f>
        <v>43923</v>
      </c>
      <c r="K106" s="342">
        <f>J106+3</f>
        <v>43926</v>
      </c>
      <c r="L106" s="342">
        <f>K106+3</f>
        <v>43929</v>
      </c>
    </row>
    <row r="107" spans="1:14" s="76" customFormat="1" ht="86.4" customHeight="1" x14ac:dyDescent="0.25">
      <c r="A107" s="75" t="s">
        <v>144</v>
      </c>
      <c r="B107" s="85" t="s">
        <v>216</v>
      </c>
      <c r="C107" s="85" t="s">
        <v>78</v>
      </c>
      <c r="D107" s="112">
        <f t="shared" ref="D107:E107" si="29">D105+7</f>
        <v>43890</v>
      </c>
      <c r="E107" s="328">
        <f t="shared" si="29"/>
        <v>43892</v>
      </c>
      <c r="F107" s="337"/>
      <c r="G107" s="338"/>
      <c r="H107" s="339"/>
      <c r="I107" s="341"/>
      <c r="J107" s="343"/>
      <c r="K107" s="343"/>
      <c r="L107" s="343"/>
    </row>
    <row r="108" spans="1:14" ht="44.4" customHeight="1" x14ac:dyDescent="0.35">
      <c r="A108" s="34" t="s">
        <v>4</v>
      </c>
      <c r="B108" s="35"/>
      <c r="C108" s="36"/>
      <c r="D108" s="99"/>
      <c r="E108" s="36"/>
      <c r="F108" s="37"/>
      <c r="G108" s="37"/>
      <c r="H108" s="37"/>
      <c r="I108" s="37"/>
      <c r="J108" s="37"/>
      <c r="K108" s="37"/>
      <c r="L108" s="37"/>
      <c r="M108" s="37"/>
      <c r="N108" s="14"/>
    </row>
    <row r="109" spans="1:14" ht="44.4" customHeight="1" x14ac:dyDescent="0.4">
      <c r="A109" s="38" t="s">
        <v>79</v>
      </c>
      <c r="B109" s="39"/>
      <c r="C109" s="40"/>
      <c r="D109" s="100"/>
      <c r="E109" s="40"/>
      <c r="F109" s="41"/>
      <c r="G109" s="41"/>
      <c r="H109" s="41"/>
      <c r="I109" s="41"/>
      <c r="J109" s="42"/>
      <c r="K109" s="42"/>
      <c r="L109" s="42"/>
      <c r="M109" s="42"/>
      <c r="N109" s="16"/>
    </row>
    <row r="110" spans="1:14" ht="44.4" customHeight="1" x14ac:dyDescent="0.4">
      <c r="A110" s="39" t="s">
        <v>84</v>
      </c>
      <c r="B110" s="41"/>
      <c r="C110" s="38"/>
      <c r="D110" s="101"/>
      <c r="E110" s="38"/>
      <c r="F110" s="41"/>
      <c r="G110" s="41"/>
      <c r="H110" s="41"/>
      <c r="I110" s="41"/>
      <c r="J110" s="43"/>
      <c r="K110" s="43"/>
      <c r="L110" s="43"/>
      <c r="M110" s="43"/>
      <c r="N110" s="17"/>
    </row>
    <row r="111" spans="1:14" ht="44.4" customHeight="1" x14ac:dyDescent="0.4">
      <c r="A111" s="49" t="s">
        <v>81</v>
      </c>
      <c r="B111" s="49"/>
      <c r="C111" s="41"/>
      <c r="D111" s="102"/>
      <c r="E111" s="50"/>
      <c r="F111" s="50"/>
      <c r="G111" s="50"/>
      <c r="H111" s="50"/>
      <c r="I111" s="50"/>
      <c r="J111" s="51"/>
      <c r="K111" s="51"/>
      <c r="L111" s="51"/>
      <c r="M111" s="51"/>
      <c r="N111" s="21"/>
    </row>
    <row r="112" spans="1:14" ht="44.4" customHeight="1" x14ac:dyDescent="0.35">
      <c r="A112" s="49" t="s">
        <v>106</v>
      </c>
      <c r="B112" s="22"/>
      <c r="C112" s="15"/>
      <c r="D112" s="103"/>
      <c r="E112" s="20"/>
      <c r="F112" s="20"/>
      <c r="G112" s="20"/>
      <c r="H112" s="20"/>
      <c r="I112" s="20"/>
      <c r="J112" s="23"/>
      <c r="K112" s="23"/>
      <c r="L112" s="23"/>
      <c r="M112" s="23"/>
      <c r="N112" s="23"/>
    </row>
    <row r="113" spans="1:14" ht="2.4" customHeight="1" x14ac:dyDescent="0.3">
      <c r="A113" s="18"/>
      <c r="B113" s="18"/>
      <c r="C113" s="15"/>
      <c r="D113" s="103"/>
      <c r="E113" s="15"/>
      <c r="F113" s="15"/>
      <c r="G113" s="15"/>
      <c r="H113" s="15"/>
      <c r="I113" s="15"/>
      <c r="J113" s="24"/>
      <c r="K113" s="24"/>
      <c r="L113" s="24"/>
      <c r="M113" s="24"/>
      <c r="N113" s="24"/>
    </row>
    <row r="114" spans="1:14" hidden="1" x14ac:dyDescent="0.25">
      <c r="A114" s="15"/>
      <c r="B114" s="15"/>
      <c r="C114" s="15"/>
      <c r="D114" s="103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idden="1" x14ac:dyDescent="0.25">
      <c r="A115" s="15"/>
      <c r="B115" s="15"/>
      <c r="C115" s="15"/>
      <c r="D115" s="103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idden="1" x14ac:dyDescent="0.25"/>
    <row r="117" spans="1:14" hidden="1" x14ac:dyDescent="0.25"/>
    <row r="118" spans="1:14" hidden="1" x14ac:dyDescent="0.25"/>
    <row r="119" spans="1:14" ht="9.6" customHeight="1" x14ac:dyDescent="0.25"/>
    <row r="126" spans="1:14" x14ac:dyDescent="0.25">
      <c r="C126" s="7" t="s">
        <v>105</v>
      </c>
    </row>
  </sheetData>
  <mergeCells count="361">
    <mergeCell ref="F104:F105"/>
    <mergeCell ref="G104:G105"/>
    <mergeCell ref="H104:H105"/>
    <mergeCell ref="I104:I105"/>
    <mergeCell ref="J104:J105"/>
    <mergeCell ref="K104:K105"/>
    <mergeCell ref="L104:L105"/>
    <mergeCell ref="F106:F107"/>
    <mergeCell ref="G106:G107"/>
    <mergeCell ref="H106:H107"/>
    <mergeCell ref="I106:I107"/>
    <mergeCell ref="J106:J107"/>
    <mergeCell ref="K106:K107"/>
    <mergeCell ref="L106:L107"/>
    <mergeCell ref="F100:F101"/>
    <mergeCell ref="G100:G101"/>
    <mergeCell ref="H100:H101"/>
    <mergeCell ref="I100:I101"/>
    <mergeCell ref="J100:J101"/>
    <mergeCell ref="K100:K101"/>
    <mergeCell ref="L100:L101"/>
    <mergeCell ref="F102:F103"/>
    <mergeCell ref="G102:G103"/>
    <mergeCell ref="H102:H103"/>
    <mergeCell ref="I102:I103"/>
    <mergeCell ref="J102:J103"/>
    <mergeCell ref="K102:K103"/>
    <mergeCell ref="L102:L103"/>
    <mergeCell ref="F96:F97"/>
    <mergeCell ref="G96:G97"/>
    <mergeCell ref="H96:H97"/>
    <mergeCell ref="I96:I97"/>
    <mergeCell ref="J96:J97"/>
    <mergeCell ref="K96:K97"/>
    <mergeCell ref="L96:L97"/>
    <mergeCell ref="F98:F99"/>
    <mergeCell ref="G98:G99"/>
    <mergeCell ref="H98:H99"/>
    <mergeCell ref="I98:I99"/>
    <mergeCell ref="J98:J99"/>
    <mergeCell ref="K98:K99"/>
    <mergeCell ref="L98:L99"/>
    <mergeCell ref="F80:F81"/>
    <mergeCell ref="G80:G81"/>
    <mergeCell ref="H80:H81"/>
    <mergeCell ref="I80:I81"/>
    <mergeCell ref="J80:J81"/>
    <mergeCell ref="K80:K81"/>
    <mergeCell ref="L80:L81"/>
    <mergeCell ref="F76:F77"/>
    <mergeCell ref="G76:G77"/>
    <mergeCell ref="H76:H77"/>
    <mergeCell ref="I76:I77"/>
    <mergeCell ref="J76:J77"/>
    <mergeCell ref="K76:K77"/>
    <mergeCell ref="L76:L77"/>
    <mergeCell ref="F78:F79"/>
    <mergeCell ref="G78:G79"/>
    <mergeCell ref="H78:H79"/>
    <mergeCell ref="I78:I79"/>
    <mergeCell ref="J78:J79"/>
    <mergeCell ref="K78:K79"/>
    <mergeCell ref="L78:L79"/>
    <mergeCell ref="F62:F63"/>
    <mergeCell ref="G62:G63"/>
    <mergeCell ref="H62:H63"/>
    <mergeCell ref="I62:I63"/>
    <mergeCell ref="J62:J63"/>
    <mergeCell ref="K62:K63"/>
    <mergeCell ref="L62:L63"/>
    <mergeCell ref="F64:F65"/>
    <mergeCell ref="G64:G65"/>
    <mergeCell ref="H64:H65"/>
    <mergeCell ref="I64:I65"/>
    <mergeCell ref="J64:J65"/>
    <mergeCell ref="K64:K65"/>
    <mergeCell ref="L64:L65"/>
    <mergeCell ref="F58:F59"/>
    <mergeCell ref="G58:G59"/>
    <mergeCell ref="H58:H59"/>
    <mergeCell ref="I58:I59"/>
    <mergeCell ref="J58:J59"/>
    <mergeCell ref="K58:K59"/>
    <mergeCell ref="L58:L59"/>
    <mergeCell ref="F60:F61"/>
    <mergeCell ref="G60:G61"/>
    <mergeCell ref="H60:H61"/>
    <mergeCell ref="I60:I61"/>
    <mergeCell ref="J60:J61"/>
    <mergeCell ref="K60:K61"/>
    <mergeCell ref="L60:L61"/>
    <mergeCell ref="F54:F55"/>
    <mergeCell ref="G54:G55"/>
    <mergeCell ref="H54:H55"/>
    <mergeCell ref="I54:I55"/>
    <mergeCell ref="J54:J55"/>
    <mergeCell ref="K54:K55"/>
    <mergeCell ref="L54:L55"/>
    <mergeCell ref="F56:F57"/>
    <mergeCell ref="G56:G57"/>
    <mergeCell ref="H56:H57"/>
    <mergeCell ref="I56:I57"/>
    <mergeCell ref="J56:J57"/>
    <mergeCell ref="K56:K57"/>
    <mergeCell ref="L56:L57"/>
    <mergeCell ref="F52:F53"/>
    <mergeCell ref="G52:G53"/>
    <mergeCell ref="H52:H53"/>
    <mergeCell ref="I52:I53"/>
    <mergeCell ref="J52:J53"/>
    <mergeCell ref="K52:K53"/>
    <mergeCell ref="L52:L53"/>
    <mergeCell ref="F48:F49"/>
    <mergeCell ref="G48:G49"/>
    <mergeCell ref="H48:H49"/>
    <mergeCell ref="I48:I49"/>
    <mergeCell ref="J48:J49"/>
    <mergeCell ref="K48:K49"/>
    <mergeCell ref="L48:L49"/>
    <mergeCell ref="F50:F51"/>
    <mergeCell ref="G50:G51"/>
    <mergeCell ref="H50:H51"/>
    <mergeCell ref="I50:I51"/>
    <mergeCell ref="J50:J51"/>
    <mergeCell ref="K50:K51"/>
    <mergeCell ref="L50:L51"/>
    <mergeCell ref="K28:K29"/>
    <mergeCell ref="L28:L29"/>
    <mergeCell ref="F30:F31"/>
    <mergeCell ref="G30:G31"/>
    <mergeCell ref="H30:H31"/>
    <mergeCell ref="I30:I31"/>
    <mergeCell ref="J30:J31"/>
    <mergeCell ref="K30:K31"/>
    <mergeCell ref="L30:L31"/>
    <mergeCell ref="F28:F29"/>
    <mergeCell ref="G28:G29"/>
    <mergeCell ref="H28:H29"/>
    <mergeCell ref="I28:I29"/>
    <mergeCell ref="J28:J29"/>
    <mergeCell ref="K24:K25"/>
    <mergeCell ref="L24:L25"/>
    <mergeCell ref="F26:F27"/>
    <mergeCell ref="G26:G27"/>
    <mergeCell ref="H26:H27"/>
    <mergeCell ref="I26:I27"/>
    <mergeCell ref="J26:J27"/>
    <mergeCell ref="K26:K27"/>
    <mergeCell ref="L26:L27"/>
    <mergeCell ref="F24:F25"/>
    <mergeCell ref="G24:G25"/>
    <mergeCell ref="H24:H25"/>
    <mergeCell ref="I24:I25"/>
    <mergeCell ref="J24:J25"/>
    <mergeCell ref="L22:L23"/>
    <mergeCell ref="K22:K23"/>
    <mergeCell ref="J22:J23"/>
    <mergeCell ref="I22:I23"/>
    <mergeCell ref="H22:H23"/>
    <mergeCell ref="F18:F19"/>
    <mergeCell ref="G18:G19"/>
    <mergeCell ref="J20:J21"/>
    <mergeCell ref="I20:I21"/>
    <mergeCell ref="H20:H21"/>
    <mergeCell ref="H18:H19"/>
    <mergeCell ref="L20:L21"/>
    <mergeCell ref="G22:G23"/>
    <mergeCell ref="F22:F23"/>
    <mergeCell ref="G20:G21"/>
    <mergeCell ref="F20:F21"/>
    <mergeCell ref="K20:K21"/>
    <mergeCell ref="J18:J19"/>
    <mergeCell ref="I18:I19"/>
    <mergeCell ref="L18:L19"/>
    <mergeCell ref="K18:K19"/>
    <mergeCell ref="F12:F13"/>
    <mergeCell ref="K14:K15"/>
    <mergeCell ref="J14:J15"/>
    <mergeCell ref="L14:L15"/>
    <mergeCell ref="A6:A7"/>
    <mergeCell ref="B6:B7"/>
    <mergeCell ref="C6:C7"/>
    <mergeCell ref="E6:E7"/>
    <mergeCell ref="I6:I7"/>
    <mergeCell ref="F6:F7"/>
    <mergeCell ref="G6:G7"/>
    <mergeCell ref="J8:J9"/>
    <mergeCell ref="I8:I9"/>
    <mergeCell ref="G8:G9"/>
    <mergeCell ref="D6:D7"/>
    <mergeCell ref="J6:J7"/>
    <mergeCell ref="F8:F9"/>
    <mergeCell ref="G12:G13"/>
    <mergeCell ref="K6:K7"/>
    <mergeCell ref="L6:L7"/>
    <mergeCell ref="L10:L11"/>
    <mergeCell ref="K10:K11"/>
    <mergeCell ref="J10:J11"/>
    <mergeCell ref="H8:H9"/>
    <mergeCell ref="L16:L17"/>
    <mergeCell ref="I14:I15"/>
    <mergeCell ref="K16:K17"/>
    <mergeCell ref="J16:J17"/>
    <mergeCell ref="I16:I17"/>
    <mergeCell ref="H16:H17"/>
    <mergeCell ref="H14:H15"/>
    <mergeCell ref="L12:L13"/>
    <mergeCell ref="K12:K13"/>
    <mergeCell ref="J12:J13"/>
    <mergeCell ref="I12:I13"/>
    <mergeCell ref="H12:H13"/>
    <mergeCell ref="L8:L9"/>
    <mergeCell ref="K8:K9"/>
    <mergeCell ref="G10:G11"/>
    <mergeCell ref="F10:F11"/>
    <mergeCell ref="H10:H11"/>
    <mergeCell ref="I10:I11"/>
    <mergeCell ref="K32:K33"/>
    <mergeCell ref="L32:L33"/>
    <mergeCell ref="F34:F35"/>
    <mergeCell ref="G34:G35"/>
    <mergeCell ref="H34:H35"/>
    <mergeCell ref="I34:I35"/>
    <mergeCell ref="J34:J35"/>
    <mergeCell ref="K34:K35"/>
    <mergeCell ref="L34:L35"/>
    <mergeCell ref="F32:F33"/>
    <mergeCell ref="G32:G33"/>
    <mergeCell ref="H32:H33"/>
    <mergeCell ref="I32:I33"/>
    <mergeCell ref="J32:J33"/>
    <mergeCell ref="G16:G17"/>
    <mergeCell ref="F14:F15"/>
    <mergeCell ref="G14:G15"/>
    <mergeCell ref="F16:F17"/>
    <mergeCell ref="F36:F37"/>
    <mergeCell ref="G36:G37"/>
    <mergeCell ref="H36:H37"/>
    <mergeCell ref="I36:I37"/>
    <mergeCell ref="J36:J37"/>
    <mergeCell ref="K36:K37"/>
    <mergeCell ref="L36:L37"/>
    <mergeCell ref="F38:F39"/>
    <mergeCell ref="G38:G39"/>
    <mergeCell ref="H38:H39"/>
    <mergeCell ref="I38:I39"/>
    <mergeCell ref="J38:J39"/>
    <mergeCell ref="K38:K39"/>
    <mergeCell ref="L38:L39"/>
    <mergeCell ref="F40:F41"/>
    <mergeCell ref="G40:G41"/>
    <mergeCell ref="H40:H41"/>
    <mergeCell ref="I40:I41"/>
    <mergeCell ref="J40:J41"/>
    <mergeCell ref="K40:K41"/>
    <mergeCell ref="L40:L41"/>
    <mergeCell ref="F42:F43"/>
    <mergeCell ref="G42:G43"/>
    <mergeCell ref="H42:H43"/>
    <mergeCell ref="I42:I43"/>
    <mergeCell ref="J42:J43"/>
    <mergeCell ref="K42:K43"/>
    <mergeCell ref="L42:L43"/>
    <mergeCell ref="F44:F45"/>
    <mergeCell ref="G44:G45"/>
    <mergeCell ref="H44:H45"/>
    <mergeCell ref="I44:I45"/>
    <mergeCell ref="J44:J45"/>
    <mergeCell ref="K44:K45"/>
    <mergeCell ref="L44:L45"/>
    <mergeCell ref="F46:F47"/>
    <mergeCell ref="G46:G47"/>
    <mergeCell ref="H46:H47"/>
    <mergeCell ref="I46:I47"/>
    <mergeCell ref="J46:J47"/>
    <mergeCell ref="K46:K47"/>
    <mergeCell ref="L46:L47"/>
    <mergeCell ref="F66:F67"/>
    <mergeCell ref="G66:G67"/>
    <mergeCell ref="H66:H67"/>
    <mergeCell ref="I66:I67"/>
    <mergeCell ref="J66:J67"/>
    <mergeCell ref="K66:K67"/>
    <mergeCell ref="L66:L67"/>
    <mergeCell ref="F68:F69"/>
    <mergeCell ref="G68:G69"/>
    <mergeCell ref="H68:H69"/>
    <mergeCell ref="I68:I69"/>
    <mergeCell ref="J68:J69"/>
    <mergeCell ref="K68:K69"/>
    <mergeCell ref="L68:L69"/>
    <mergeCell ref="F74:F75"/>
    <mergeCell ref="G74:G75"/>
    <mergeCell ref="H74:H75"/>
    <mergeCell ref="I74:I75"/>
    <mergeCell ref="J74:J75"/>
    <mergeCell ref="K74:K75"/>
    <mergeCell ref="L74:L75"/>
    <mergeCell ref="F70:F71"/>
    <mergeCell ref="G70:G71"/>
    <mergeCell ref="H70:H71"/>
    <mergeCell ref="I70:I71"/>
    <mergeCell ref="J70:J71"/>
    <mergeCell ref="K70:K71"/>
    <mergeCell ref="L70:L71"/>
    <mergeCell ref="F72:F73"/>
    <mergeCell ref="G72:G73"/>
    <mergeCell ref="H72:H73"/>
    <mergeCell ref="I72:I73"/>
    <mergeCell ref="J72:J73"/>
    <mergeCell ref="K72:K73"/>
    <mergeCell ref="L72:L73"/>
    <mergeCell ref="F82:F83"/>
    <mergeCell ref="G82:G83"/>
    <mergeCell ref="H82:H83"/>
    <mergeCell ref="I82:I83"/>
    <mergeCell ref="J82:J83"/>
    <mergeCell ref="K82:K83"/>
    <mergeCell ref="L82:L83"/>
    <mergeCell ref="F84:F85"/>
    <mergeCell ref="G84:G85"/>
    <mergeCell ref="H84:H85"/>
    <mergeCell ref="I84:I85"/>
    <mergeCell ref="J84:J85"/>
    <mergeCell ref="K84:K85"/>
    <mergeCell ref="L84:L85"/>
    <mergeCell ref="F86:F87"/>
    <mergeCell ref="G86:G87"/>
    <mergeCell ref="H86:H87"/>
    <mergeCell ref="I86:I87"/>
    <mergeCell ref="J86:J87"/>
    <mergeCell ref="K86:K87"/>
    <mergeCell ref="L86:L87"/>
    <mergeCell ref="F88:F89"/>
    <mergeCell ref="G88:G89"/>
    <mergeCell ref="H88:H89"/>
    <mergeCell ref="I88:I89"/>
    <mergeCell ref="J88:J89"/>
    <mergeCell ref="K88:K89"/>
    <mergeCell ref="L88:L89"/>
    <mergeCell ref="F94:F95"/>
    <mergeCell ref="G94:G95"/>
    <mergeCell ref="H94:H95"/>
    <mergeCell ref="I94:I95"/>
    <mergeCell ref="J94:J95"/>
    <mergeCell ref="K94:K95"/>
    <mergeCell ref="L94:L95"/>
    <mergeCell ref="F90:F91"/>
    <mergeCell ref="G90:G91"/>
    <mergeCell ref="H90:H91"/>
    <mergeCell ref="I90:I91"/>
    <mergeCell ref="J90:J91"/>
    <mergeCell ref="K90:K91"/>
    <mergeCell ref="L90:L91"/>
    <mergeCell ref="F92:F93"/>
    <mergeCell ref="G92:G93"/>
    <mergeCell ref="H92:H93"/>
    <mergeCell ref="I92:I93"/>
    <mergeCell ref="J92:J93"/>
    <mergeCell ref="K92:K93"/>
    <mergeCell ref="L92:L93"/>
  </mergeCells>
  <conditionalFormatting sqref="C20:C23 B16:B19 C8:C15">
    <cfRule type="expression" dxfId="603" priority="443">
      <formula>#REF!="ONE"</formula>
    </cfRule>
  </conditionalFormatting>
  <conditionalFormatting sqref="C16:C19">
    <cfRule type="expression" dxfId="602" priority="437">
      <formula>#REF!="ONE"</formula>
    </cfRule>
  </conditionalFormatting>
  <conditionalFormatting sqref="B20:B21">
    <cfRule type="expression" dxfId="601" priority="419">
      <formula>#REF!="ONE"</formula>
    </cfRule>
  </conditionalFormatting>
  <conditionalFormatting sqref="B22:B23">
    <cfRule type="expression" dxfId="600" priority="418">
      <formula>#REF!="ONE"</formula>
    </cfRule>
  </conditionalFormatting>
  <conditionalFormatting sqref="F20">
    <cfRule type="expression" dxfId="599" priority="394">
      <formula>#REF!="ONE"</formula>
    </cfRule>
  </conditionalFormatting>
  <conditionalFormatting sqref="G20">
    <cfRule type="expression" dxfId="598" priority="393">
      <formula>#REF!="ONE"</formula>
    </cfRule>
  </conditionalFormatting>
  <conditionalFormatting sqref="F22">
    <cfRule type="expression" dxfId="597" priority="392">
      <formula>#REF!="ONE"</formula>
    </cfRule>
  </conditionalFormatting>
  <conditionalFormatting sqref="G22">
    <cfRule type="expression" dxfId="596" priority="391">
      <formula>#REF!="ONE"</formula>
    </cfRule>
  </conditionalFormatting>
  <conditionalFormatting sqref="B8:B11">
    <cfRule type="expression" dxfId="595" priority="390">
      <formula>#REF!="ONE"</formula>
    </cfRule>
  </conditionalFormatting>
  <conditionalFormatting sqref="B12:B13">
    <cfRule type="expression" dxfId="594" priority="389">
      <formula>#REF!="ONE"</formula>
    </cfRule>
  </conditionalFormatting>
  <conditionalFormatting sqref="B14:B15">
    <cfRule type="expression" dxfId="593" priority="388">
      <formula>#REF!="ONE"</formula>
    </cfRule>
  </conditionalFormatting>
  <conditionalFormatting sqref="B10:B13">
    <cfRule type="expression" dxfId="592" priority="375">
      <formula>#REF!="ONE"</formula>
    </cfRule>
  </conditionalFormatting>
  <conditionalFormatting sqref="B14:B15">
    <cfRule type="expression" dxfId="591" priority="374">
      <formula>#REF!="ONE"</formula>
    </cfRule>
  </conditionalFormatting>
  <conditionalFormatting sqref="B16:B17">
    <cfRule type="expression" dxfId="590" priority="373">
      <formula>#REF!="ONE"</formula>
    </cfRule>
  </conditionalFormatting>
  <conditionalFormatting sqref="B8:B23">
    <cfRule type="expression" dxfId="589" priority="372">
      <formula>#REF!="ONE"</formula>
    </cfRule>
  </conditionalFormatting>
  <conditionalFormatting sqref="G8">
    <cfRule type="expression" dxfId="588" priority="364">
      <formula>#REF!="ONE"</formula>
    </cfRule>
  </conditionalFormatting>
  <conditionalFormatting sqref="G8">
    <cfRule type="expression" dxfId="587" priority="363">
      <formula>#REF!="ONE"</formula>
    </cfRule>
  </conditionalFormatting>
  <conditionalFormatting sqref="B10:B13">
    <cfRule type="expression" dxfId="586" priority="358">
      <formula>#REF!="ONE"</formula>
    </cfRule>
  </conditionalFormatting>
  <conditionalFormatting sqref="B14:B15">
    <cfRule type="expression" dxfId="585" priority="357">
      <formula>#REF!="ONE"</formula>
    </cfRule>
  </conditionalFormatting>
  <conditionalFormatting sqref="B16:B17">
    <cfRule type="expression" dxfId="584" priority="356">
      <formula>#REF!="ONE"</formula>
    </cfRule>
  </conditionalFormatting>
  <conditionalFormatting sqref="B8:B23">
    <cfRule type="expression" dxfId="583" priority="355">
      <formula>#REF!="ONE"</formula>
    </cfRule>
  </conditionalFormatting>
  <conditionalFormatting sqref="B8:B23">
    <cfRule type="expression" dxfId="582" priority="354">
      <formula>#REF!="ONE"</formula>
    </cfRule>
  </conditionalFormatting>
  <conditionalFormatting sqref="B10:B11">
    <cfRule type="expression" dxfId="581" priority="353">
      <formula>#REF!="ONE"</formula>
    </cfRule>
  </conditionalFormatting>
  <conditionalFormatting sqref="B12:B15">
    <cfRule type="expression" dxfId="580" priority="321">
      <formula>#REF!="ONE"</formula>
    </cfRule>
  </conditionalFormatting>
  <conditionalFormatting sqref="B8:B9">
    <cfRule type="expression" dxfId="579" priority="320">
      <formula>#REF!="ONE"</formula>
    </cfRule>
  </conditionalFormatting>
  <conditionalFormatting sqref="B10:B11">
    <cfRule type="expression" dxfId="578" priority="319">
      <formula>#REF!="ONE"</formula>
    </cfRule>
  </conditionalFormatting>
  <conditionalFormatting sqref="B8:B9">
    <cfRule type="expression" dxfId="577" priority="318">
      <formula>#REF!="ONE"</formula>
    </cfRule>
  </conditionalFormatting>
  <conditionalFormatting sqref="B10:B11">
    <cfRule type="expression" dxfId="576" priority="317">
      <formula>#REF!="ONE"</formula>
    </cfRule>
  </conditionalFormatting>
  <conditionalFormatting sqref="B12:B13">
    <cfRule type="expression" dxfId="575" priority="316">
      <formula>#REF!="ONE"</formula>
    </cfRule>
  </conditionalFormatting>
  <conditionalFormatting sqref="B8:B9">
    <cfRule type="expression" dxfId="574" priority="315">
      <formula>#REF!="ONE"</formula>
    </cfRule>
  </conditionalFormatting>
  <conditionalFormatting sqref="B10:B11">
    <cfRule type="expression" dxfId="573" priority="314">
      <formula>#REF!="ONE"</formula>
    </cfRule>
  </conditionalFormatting>
  <conditionalFormatting sqref="B12:B13">
    <cfRule type="expression" dxfId="572" priority="313">
      <formula>#REF!="ONE"</formula>
    </cfRule>
  </conditionalFormatting>
  <conditionalFormatting sqref="F16">
    <cfRule type="expression" dxfId="571" priority="291">
      <formula>#REF!="ONE"</formula>
    </cfRule>
  </conditionalFormatting>
  <conditionalFormatting sqref="G16">
    <cfRule type="expression" dxfId="570" priority="290">
      <formula>#REF!="ONE"</formula>
    </cfRule>
  </conditionalFormatting>
  <conditionalFormatting sqref="F8">
    <cfRule type="expression" dxfId="569" priority="286">
      <formula>#REF!="ONE"</formula>
    </cfRule>
  </conditionalFormatting>
  <conditionalFormatting sqref="F10">
    <cfRule type="expression" dxfId="568" priority="285">
      <formula>#REF!="ONE"</formula>
    </cfRule>
  </conditionalFormatting>
  <conditionalFormatting sqref="G10">
    <cfRule type="expression" dxfId="567" priority="284">
      <formula>#REF!="ONE"</formula>
    </cfRule>
  </conditionalFormatting>
  <conditionalFormatting sqref="F12">
    <cfRule type="expression" dxfId="566" priority="283">
      <formula>#REF!="ONE"</formula>
    </cfRule>
  </conditionalFormatting>
  <conditionalFormatting sqref="G12">
    <cfRule type="expression" dxfId="565" priority="282">
      <formula>#REF!="ONE"</formula>
    </cfRule>
  </conditionalFormatting>
  <conditionalFormatting sqref="F18">
    <cfRule type="expression" dxfId="564" priority="277">
      <formula>#REF!="ONE"</formula>
    </cfRule>
  </conditionalFormatting>
  <conditionalFormatting sqref="F14">
    <cfRule type="expression" dxfId="563" priority="279">
      <formula>#REF!="ONE"</formula>
    </cfRule>
  </conditionalFormatting>
  <conditionalFormatting sqref="G14">
    <cfRule type="expression" dxfId="562" priority="278">
      <formula>#REF!="ONE"</formula>
    </cfRule>
  </conditionalFormatting>
  <conditionalFormatting sqref="G18">
    <cfRule type="expression" dxfId="561" priority="276">
      <formula>#REF!="ONE"</formula>
    </cfRule>
  </conditionalFormatting>
  <conditionalFormatting sqref="C24:C27">
    <cfRule type="expression" dxfId="560" priority="275">
      <formula>#REF!="ONE"</formula>
    </cfRule>
  </conditionalFormatting>
  <conditionalFormatting sqref="B24:B25">
    <cfRule type="expression" dxfId="559" priority="274">
      <formula>#REF!="ONE"</formula>
    </cfRule>
  </conditionalFormatting>
  <conditionalFormatting sqref="B26:B27">
    <cfRule type="expression" dxfId="558" priority="273">
      <formula>#REF!="ONE"</formula>
    </cfRule>
  </conditionalFormatting>
  <conditionalFormatting sqref="F24">
    <cfRule type="expression" dxfId="557" priority="272">
      <formula>#REF!="ONE"</formula>
    </cfRule>
  </conditionalFormatting>
  <conditionalFormatting sqref="G24">
    <cfRule type="expression" dxfId="556" priority="271">
      <formula>#REF!="ONE"</formula>
    </cfRule>
  </conditionalFormatting>
  <conditionalFormatting sqref="F26">
    <cfRule type="expression" dxfId="555" priority="270">
      <formula>#REF!="ONE"</formula>
    </cfRule>
  </conditionalFormatting>
  <conditionalFormatting sqref="G26">
    <cfRule type="expression" dxfId="554" priority="269">
      <formula>#REF!="ONE"</formula>
    </cfRule>
  </conditionalFormatting>
  <conditionalFormatting sqref="B24:B27">
    <cfRule type="expression" dxfId="553" priority="268">
      <formula>#REF!="ONE"</formula>
    </cfRule>
  </conditionalFormatting>
  <conditionalFormatting sqref="B24:B27">
    <cfRule type="expression" dxfId="552" priority="267">
      <formula>#REF!="ONE"</formula>
    </cfRule>
  </conditionalFormatting>
  <conditionalFormatting sqref="B24:B27">
    <cfRule type="expression" dxfId="551" priority="266">
      <formula>#REF!="ONE"</formula>
    </cfRule>
  </conditionalFormatting>
  <conditionalFormatting sqref="C28:C31">
    <cfRule type="expression" dxfId="550" priority="265">
      <formula>#REF!="ONE"</formula>
    </cfRule>
  </conditionalFormatting>
  <conditionalFormatting sqref="B28:B29">
    <cfRule type="expression" dxfId="549" priority="264">
      <formula>#REF!="ONE"</formula>
    </cfRule>
  </conditionalFormatting>
  <conditionalFormatting sqref="B30:B31">
    <cfRule type="expression" dxfId="548" priority="263">
      <formula>#REF!="ONE"</formula>
    </cfRule>
  </conditionalFormatting>
  <conditionalFormatting sqref="F28">
    <cfRule type="expression" dxfId="547" priority="262">
      <formula>#REF!="ONE"</formula>
    </cfRule>
  </conditionalFormatting>
  <conditionalFormatting sqref="G28">
    <cfRule type="expression" dxfId="546" priority="261">
      <formula>#REF!="ONE"</formula>
    </cfRule>
  </conditionalFormatting>
  <conditionalFormatting sqref="F30">
    <cfRule type="expression" dxfId="545" priority="260">
      <formula>#REF!="ONE"</formula>
    </cfRule>
  </conditionalFormatting>
  <conditionalFormatting sqref="G30">
    <cfRule type="expression" dxfId="544" priority="259">
      <formula>#REF!="ONE"</formula>
    </cfRule>
  </conditionalFormatting>
  <conditionalFormatting sqref="B28:B31">
    <cfRule type="expression" dxfId="543" priority="258">
      <formula>#REF!="ONE"</formula>
    </cfRule>
  </conditionalFormatting>
  <conditionalFormatting sqref="B28:B31">
    <cfRule type="expression" dxfId="542" priority="257">
      <formula>#REF!="ONE"</formula>
    </cfRule>
  </conditionalFormatting>
  <conditionalFormatting sqref="B28:B31">
    <cfRule type="expression" dxfId="541" priority="256">
      <formula>#REF!="ONE"</formula>
    </cfRule>
  </conditionalFormatting>
  <conditionalFormatting sqref="C32:C35">
    <cfRule type="expression" dxfId="540" priority="255">
      <formula>#REF!="ONE"</formula>
    </cfRule>
  </conditionalFormatting>
  <conditionalFormatting sqref="B32:B33">
    <cfRule type="expression" dxfId="539" priority="254">
      <formula>#REF!="ONE"</formula>
    </cfRule>
  </conditionalFormatting>
  <conditionalFormatting sqref="B34:B35">
    <cfRule type="expression" dxfId="538" priority="253">
      <formula>#REF!="ONE"</formula>
    </cfRule>
  </conditionalFormatting>
  <conditionalFormatting sqref="F32">
    <cfRule type="expression" dxfId="537" priority="252">
      <formula>#REF!="ONE"</formula>
    </cfRule>
  </conditionalFormatting>
  <conditionalFormatting sqref="G32">
    <cfRule type="expression" dxfId="536" priority="251">
      <formula>#REF!="ONE"</formula>
    </cfRule>
  </conditionalFormatting>
  <conditionalFormatting sqref="F34">
    <cfRule type="expression" dxfId="535" priority="250">
      <formula>#REF!="ONE"</formula>
    </cfRule>
  </conditionalFormatting>
  <conditionalFormatting sqref="G34">
    <cfRule type="expression" dxfId="534" priority="249">
      <formula>#REF!="ONE"</formula>
    </cfRule>
  </conditionalFormatting>
  <conditionalFormatting sqref="B32:B35">
    <cfRule type="expression" dxfId="533" priority="248">
      <formula>#REF!="ONE"</formula>
    </cfRule>
  </conditionalFormatting>
  <conditionalFormatting sqref="B32:B35">
    <cfRule type="expression" dxfId="532" priority="247">
      <formula>#REF!="ONE"</formula>
    </cfRule>
  </conditionalFormatting>
  <conditionalFormatting sqref="B32:B35">
    <cfRule type="expression" dxfId="531" priority="246">
      <formula>#REF!="ONE"</formula>
    </cfRule>
  </conditionalFormatting>
  <conditionalFormatting sqref="C36:C39">
    <cfRule type="expression" dxfId="530" priority="245">
      <formula>#REF!="ONE"</formula>
    </cfRule>
  </conditionalFormatting>
  <conditionalFormatting sqref="B36:B37">
    <cfRule type="expression" dxfId="529" priority="244">
      <formula>#REF!="ONE"</formula>
    </cfRule>
  </conditionalFormatting>
  <conditionalFormatting sqref="B38:B39">
    <cfRule type="expression" dxfId="528" priority="243">
      <formula>#REF!="ONE"</formula>
    </cfRule>
  </conditionalFormatting>
  <conditionalFormatting sqref="F36">
    <cfRule type="expression" dxfId="527" priority="242">
      <formula>#REF!="ONE"</formula>
    </cfRule>
  </conditionalFormatting>
  <conditionalFormatting sqref="G36">
    <cfRule type="expression" dxfId="526" priority="241">
      <formula>#REF!="ONE"</formula>
    </cfRule>
  </conditionalFormatting>
  <conditionalFormatting sqref="F38">
    <cfRule type="expression" dxfId="525" priority="240">
      <formula>#REF!="ONE"</formula>
    </cfRule>
  </conditionalFormatting>
  <conditionalFormatting sqref="G38">
    <cfRule type="expression" dxfId="524" priority="239">
      <formula>#REF!="ONE"</formula>
    </cfRule>
  </conditionalFormatting>
  <conditionalFormatting sqref="B36:B39">
    <cfRule type="expression" dxfId="523" priority="238">
      <formula>#REF!="ONE"</formula>
    </cfRule>
  </conditionalFormatting>
  <conditionalFormatting sqref="B36:B39">
    <cfRule type="expression" dxfId="522" priority="237">
      <formula>#REF!="ONE"</formula>
    </cfRule>
  </conditionalFormatting>
  <conditionalFormatting sqref="B36:B39">
    <cfRule type="expression" dxfId="521" priority="236">
      <formula>#REF!="ONE"</formula>
    </cfRule>
  </conditionalFormatting>
  <conditionalFormatting sqref="C40:C43">
    <cfRule type="expression" dxfId="520" priority="235">
      <formula>#REF!="ONE"</formula>
    </cfRule>
  </conditionalFormatting>
  <conditionalFormatting sqref="B40:B41">
    <cfRule type="expression" dxfId="519" priority="234">
      <formula>#REF!="ONE"</formula>
    </cfRule>
  </conditionalFormatting>
  <conditionalFormatting sqref="B42:B43">
    <cfRule type="expression" dxfId="518" priority="233">
      <formula>#REF!="ONE"</formula>
    </cfRule>
  </conditionalFormatting>
  <conditionalFormatting sqref="F40">
    <cfRule type="expression" dxfId="517" priority="232">
      <formula>#REF!="ONE"</formula>
    </cfRule>
  </conditionalFormatting>
  <conditionalFormatting sqref="G40">
    <cfRule type="expression" dxfId="516" priority="231">
      <formula>#REF!="ONE"</formula>
    </cfRule>
  </conditionalFormatting>
  <conditionalFormatting sqref="F42">
    <cfRule type="expression" dxfId="515" priority="230">
      <formula>#REF!="ONE"</formula>
    </cfRule>
  </conditionalFormatting>
  <conditionalFormatting sqref="G42">
    <cfRule type="expression" dxfId="514" priority="229">
      <formula>#REF!="ONE"</formula>
    </cfRule>
  </conditionalFormatting>
  <conditionalFormatting sqref="B40:B43">
    <cfRule type="expression" dxfId="513" priority="228">
      <formula>#REF!="ONE"</formula>
    </cfRule>
  </conditionalFormatting>
  <conditionalFormatting sqref="B40:B43">
    <cfRule type="expression" dxfId="512" priority="227">
      <formula>#REF!="ONE"</formula>
    </cfRule>
  </conditionalFormatting>
  <conditionalFormatting sqref="B40:B43">
    <cfRule type="expression" dxfId="511" priority="226">
      <formula>#REF!="ONE"</formula>
    </cfRule>
  </conditionalFormatting>
  <conditionalFormatting sqref="C44:C45">
    <cfRule type="expression" dxfId="510" priority="225">
      <formula>#REF!="ONE"</formula>
    </cfRule>
  </conditionalFormatting>
  <conditionalFormatting sqref="B44:B45">
    <cfRule type="expression" dxfId="509" priority="224">
      <formula>#REF!="ONE"</formula>
    </cfRule>
  </conditionalFormatting>
  <conditionalFormatting sqref="F44">
    <cfRule type="expression" dxfId="508" priority="223">
      <formula>#REF!="ONE"</formula>
    </cfRule>
  </conditionalFormatting>
  <conditionalFormatting sqref="G44">
    <cfRule type="expression" dxfId="507" priority="222">
      <formula>#REF!="ONE"</formula>
    </cfRule>
  </conditionalFormatting>
  <conditionalFormatting sqref="B44:B45">
    <cfRule type="expression" dxfId="506" priority="221">
      <formula>#REF!="ONE"</formula>
    </cfRule>
  </conditionalFormatting>
  <conditionalFormatting sqref="B44:B45">
    <cfRule type="expression" dxfId="505" priority="220">
      <formula>#REF!="ONE"</formula>
    </cfRule>
  </conditionalFormatting>
  <conditionalFormatting sqref="B44:B45">
    <cfRule type="expression" dxfId="504" priority="219">
      <formula>#REF!="ONE"</formula>
    </cfRule>
  </conditionalFormatting>
  <conditionalFormatting sqref="C46:C47">
    <cfRule type="expression" dxfId="503" priority="218">
      <formula>#REF!="ONE"</formula>
    </cfRule>
  </conditionalFormatting>
  <conditionalFormatting sqref="B46:B47">
    <cfRule type="expression" dxfId="502" priority="217">
      <formula>#REF!="ONE"</formula>
    </cfRule>
  </conditionalFormatting>
  <conditionalFormatting sqref="F46">
    <cfRule type="expression" dxfId="501" priority="216">
      <formula>#REF!="ONE"</formula>
    </cfRule>
  </conditionalFormatting>
  <conditionalFormatting sqref="G46">
    <cfRule type="expression" dxfId="500" priority="215">
      <formula>#REF!="ONE"</formula>
    </cfRule>
  </conditionalFormatting>
  <conditionalFormatting sqref="B46:B47">
    <cfRule type="expression" dxfId="499" priority="214">
      <formula>#REF!="ONE"</formula>
    </cfRule>
  </conditionalFormatting>
  <conditionalFormatting sqref="B46:B47">
    <cfRule type="expression" dxfId="498" priority="213">
      <formula>#REF!="ONE"</formula>
    </cfRule>
  </conditionalFormatting>
  <conditionalFormatting sqref="B46:B47">
    <cfRule type="expression" dxfId="497" priority="212">
      <formula>#REF!="ONE"</formula>
    </cfRule>
  </conditionalFormatting>
  <conditionalFormatting sqref="C48:C49">
    <cfRule type="expression" dxfId="496" priority="211">
      <formula>#REF!="ONE"</formula>
    </cfRule>
  </conditionalFormatting>
  <conditionalFormatting sqref="B48:B49">
    <cfRule type="expression" dxfId="495" priority="210">
      <formula>#REF!="ONE"</formula>
    </cfRule>
  </conditionalFormatting>
  <conditionalFormatting sqref="F48">
    <cfRule type="expression" dxfId="494" priority="209">
      <formula>#REF!="ONE"</formula>
    </cfRule>
  </conditionalFormatting>
  <conditionalFormatting sqref="G48">
    <cfRule type="expression" dxfId="493" priority="208">
      <formula>#REF!="ONE"</formula>
    </cfRule>
  </conditionalFormatting>
  <conditionalFormatting sqref="B48:B49">
    <cfRule type="expression" dxfId="492" priority="207">
      <formula>#REF!="ONE"</formula>
    </cfRule>
  </conditionalFormatting>
  <conditionalFormatting sqref="B48:B49">
    <cfRule type="expression" dxfId="491" priority="206">
      <formula>#REF!="ONE"</formula>
    </cfRule>
  </conditionalFormatting>
  <conditionalFormatting sqref="B48:B49">
    <cfRule type="expression" dxfId="490" priority="205">
      <formula>#REF!="ONE"</formula>
    </cfRule>
  </conditionalFormatting>
  <conditionalFormatting sqref="C50:C51">
    <cfRule type="expression" dxfId="489" priority="204">
      <formula>#REF!="ONE"</formula>
    </cfRule>
  </conditionalFormatting>
  <conditionalFormatting sqref="B50:B51">
    <cfRule type="expression" dxfId="488" priority="203">
      <formula>#REF!="ONE"</formula>
    </cfRule>
  </conditionalFormatting>
  <conditionalFormatting sqref="F50">
    <cfRule type="expression" dxfId="487" priority="202">
      <formula>#REF!="ONE"</formula>
    </cfRule>
  </conditionalFormatting>
  <conditionalFormatting sqref="G50">
    <cfRule type="expression" dxfId="486" priority="201">
      <formula>#REF!="ONE"</formula>
    </cfRule>
  </conditionalFormatting>
  <conditionalFormatting sqref="B50:B51">
    <cfRule type="expression" dxfId="485" priority="200">
      <formula>#REF!="ONE"</formula>
    </cfRule>
  </conditionalFormatting>
  <conditionalFormatting sqref="B50:B51">
    <cfRule type="expression" dxfId="484" priority="199">
      <formula>#REF!="ONE"</formula>
    </cfRule>
  </conditionalFormatting>
  <conditionalFormatting sqref="B50:B51">
    <cfRule type="expression" dxfId="483" priority="198">
      <formula>#REF!="ONE"</formula>
    </cfRule>
  </conditionalFormatting>
  <conditionalFormatting sqref="C52:C53">
    <cfRule type="expression" dxfId="482" priority="197">
      <formula>#REF!="ONE"</formula>
    </cfRule>
  </conditionalFormatting>
  <conditionalFormatting sqref="B52:B53">
    <cfRule type="expression" dxfId="481" priority="196">
      <formula>#REF!="ONE"</formula>
    </cfRule>
  </conditionalFormatting>
  <conditionalFormatting sqref="F52">
    <cfRule type="expression" dxfId="480" priority="195">
      <formula>#REF!="ONE"</formula>
    </cfRule>
  </conditionalFormatting>
  <conditionalFormatting sqref="G52">
    <cfRule type="expression" dxfId="479" priority="194">
      <formula>#REF!="ONE"</formula>
    </cfRule>
  </conditionalFormatting>
  <conditionalFormatting sqref="B52:B53">
    <cfRule type="expression" dxfId="478" priority="193">
      <formula>#REF!="ONE"</formula>
    </cfRule>
  </conditionalFormatting>
  <conditionalFormatting sqref="B52:B53">
    <cfRule type="expression" dxfId="477" priority="192">
      <formula>#REF!="ONE"</formula>
    </cfRule>
  </conditionalFormatting>
  <conditionalFormatting sqref="B52:B53">
    <cfRule type="expression" dxfId="476" priority="191">
      <formula>#REF!="ONE"</formula>
    </cfRule>
  </conditionalFormatting>
  <conditionalFormatting sqref="C54:C55">
    <cfRule type="expression" dxfId="475" priority="190">
      <formula>#REF!="ONE"</formula>
    </cfRule>
  </conditionalFormatting>
  <conditionalFormatting sqref="B54:B55">
    <cfRule type="expression" dxfId="474" priority="189">
      <formula>#REF!="ONE"</formula>
    </cfRule>
  </conditionalFormatting>
  <conditionalFormatting sqref="F54">
    <cfRule type="expression" dxfId="473" priority="188">
      <formula>#REF!="ONE"</formula>
    </cfRule>
  </conditionalFormatting>
  <conditionalFormatting sqref="G54">
    <cfRule type="expression" dxfId="472" priority="187">
      <formula>#REF!="ONE"</formula>
    </cfRule>
  </conditionalFormatting>
  <conditionalFormatting sqref="B54:B55">
    <cfRule type="expression" dxfId="471" priority="186">
      <formula>#REF!="ONE"</formula>
    </cfRule>
  </conditionalFormatting>
  <conditionalFormatting sqref="B54:B55">
    <cfRule type="expression" dxfId="470" priority="185">
      <formula>#REF!="ONE"</formula>
    </cfRule>
  </conditionalFormatting>
  <conditionalFormatting sqref="B54:B55">
    <cfRule type="expression" dxfId="469" priority="184">
      <formula>#REF!="ONE"</formula>
    </cfRule>
  </conditionalFormatting>
  <conditionalFormatting sqref="C56:C57">
    <cfRule type="expression" dxfId="468" priority="183">
      <formula>#REF!="ONE"</formula>
    </cfRule>
  </conditionalFormatting>
  <conditionalFormatting sqref="B56:B57">
    <cfRule type="expression" dxfId="467" priority="182">
      <formula>#REF!="ONE"</formula>
    </cfRule>
  </conditionalFormatting>
  <conditionalFormatting sqref="F56">
    <cfRule type="expression" dxfId="466" priority="181">
      <formula>#REF!="ONE"</formula>
    </cfRule>
  </conditionalFormatting>
  <conditionalFormatting sqref="G56">
    <cfRule type="expression" dxfId="465" priority="180">
      <formula>#REF!="ONE"</formula>
    </cfRule>
  </conditionalFormatting>
  <conditionalFormatting sqref="B56:B57">
    <cfRule type="expression" dxfId="464" priority="179">
      <formula>#REF!="ONE"</formula>
    </cfRule>
  </conditionalFormatting>
  <conditionalFormatting sqref="B56:B57">
    <cfRule type="expression" dxfId="463" priority="178">
      <formula>#REF!="ONE"</formula>
    </cfRule>
  </conditionalFormatting>
  <conditionalFormatting sqref="B56:B57">
    <cfRule type="expression" dxfId="462" priority="177">
      <formula>#REF!="ONE"</formula>
    </cfRule>
  </conditionalFormatting>
  <conditionalFormatting sqref="C58:C59">
    <cfRule type="expression" dxfId="461" priority="176">
      <formula>#REF!="ONE"</formula>
    </cfRule>
  </conditionalFormatting>
  <conditionalFormatting sqref="B58:B59">
    <cfRule type="expression" dxfId="460" priority="175">
      <formula>#REF!="ONE"</formula>
    </cfRule>
  </conditionalFormatting>
  <conditionalFormatting sqref="F58">
    <cfRule type="expression" dxfId="459" priority="174">
      <formula>#REF!="ONE"</formula>
    </cfRule>
  </conditionalFormatting>
  <conditionalFormatting sqref="G58">
    <cfRule type="expression" dxfId="458" priority="173">
      <formula>#REF!="ONE"</formula>
    </cfRule>
  </conditionalFormatting>
  <conditionalFormatting sqref="B58:B59">
    <cfRule type="expression" dxfId="457" priority="172">
      <formula>#REF!="ONE"</formula>
    </cfRule>
  </conditionalFormatting>
  <conditionalFormatting sqref="B58:B59">
    <cfRule type="expression" dxfId="456" priority="171">
      <formula>#REF!="ONE"</formula>
    </cfRule>
  </conditionalFormatting>
  <conditionalFormatting sqref="B58:B59">
    <cfRule type="expression" dxfId="455" priority="170">
      <formula>#REF!="ONE"</formula>
    </cfRule>
  </conditionalFormatting>
  <conditionalFormatting sqref="C60:C61">
    <cfRule type="expression" dxfId="454" priority="169">
      <formula>#REF!="ONE"</formula>
    </cfRule>
  </conditionalFormatting>
  <conditionalFormatting sqref="B60:B61">
    <cfRule type="expression" dxfId="453" priority="168">
      <formula>#REF!="ONE"</formula>
    </cfRule>
  </conditionalFormatting>
  <conditionalFormatting sqref="F60">
    <cfRule type="expression" dxfId="452" priority="167">
      <formula>#REF!="ONE"</formula>
    </cfRule>
  </conditionalFormatting>
  <conditionalFormatting sqref="G60">
    <cfRule type="expression" dxfId="451" priority="166">
      <formula>#REF!="ONE"</formula>
    </cfRule>
  </conditionalFormatting>
  <conditionalFormatting sqref="B60:B61">
    <cfRule type="expression" dxfId="450" priority="165">
      <formula>#REF!="ONE"</formula>
    </cfRule>
  </conditionalFormatting>
  <conditionalFormatting sqref="B60:B61">
    <cfRule type="expression" dxfId="449" priority="164">
      <formula>#REF!="ONE"</formula>
    </cfRule>
  </conditionalFormatting>
  <conditionalFormatting sqref="B60:B61">
    <cfRule type="expression" dxfId="448" priority="163">
      <formula>#REF!="ONE"</formula>
    </cfRule>
  </conditionalFormatting>
  <conditionalFormatting sqref="C62:C63">
    <cfRule type="expression" dxfId="447" priority="162">
      <formula>#REF!="ONE"</formula>
    </cfRule>
  </conditionalFormatting>
  <conditionalFormatting sqref="B62:B63">
    <cfRule type="expression" dxfId="446" priority="161">
      <formula>#REF!="ONE"</formula>
    </cfRule>
  </conditionalFormatting>
  <conditionalFormatting sqref="F62">
    <cfRule type="expression" dxfId="445" priority="160">
      <formula>#REF!="ONE"</formula>
    </cfRule>
  </conditionalFormatting>
  <conditionalFormatting sqref="G62">
    <cfRule type="expression" dxfId="444" priority="159">
      <formula>#REF!="ONE"</formula>
    </cfRule>
  </conditionalFormatting>
  <conditionalFormatting sqref="B62:B63">
    <cfRule type="expression" dxfId="443" priority="158">
      <formula>#REF!="ONE"</formula>
    </cfRule>
  </conditionalFormatting>
  <conditionalFormatting sqref="B62:B63">
    <cfRule type="expression" dxfId="442" priority="157">
      <formula>#REF!="ONE"</formula>
    </cfRule>
  </conditionalFormatting>
  <conditionalFormatting sqref="B62:B63">
    <cfRule type="expression" dxfId="441" priority="156">
      <formula>#REF!="ONE"</formula>
    </cfRule>
  </conditionalFormatting>
  <conditionalFormatting sqref="C64:C65">
    <cfRule type="expression" dxfId="440" priority="155">
      <formula>#REF!="ONE"</formula>
    </cfRule>
  </conditionalFormatting>
  <conditionalFormatting sqref="B64:B65">
    <cfRule type="expression" dxfId="439" priority="154">
      <formula>#REF!="ONE"</formula>
    </cfRule>
  </conditionalFormatting>
  <conditionalFormatting sqref="F64">
    <cfRule type="expression" dxfId="438" priority="153">
      <formula>#REF!="ONE"</formula>
    </cfRule>
  </conditionalFormatting>
  <conditionalFormatting sqref="G64">
    <cfRule type="expression" dxfId="437" priority="152">
      <formula>#REF!="ONE"</formula>
    </cfRule>
  </conditionalFormatting>
  <conditionalFormatting sqref="B64:B65">
    <cfRule type="expression" dxfId="436" priority="151">
      <formula>#REF!="ONE"</formula>
    </cfRule>
  </conditionalFormatting>
  <conditionalFormatting sqref="B64:B65">
    <cfRule type="expression" dxfId="435" priority="150">
      <formula>#REF!="ONE"</formula>
    </cfRule>
  </conditionalFormatting>
  <conditionalFormatting sqref="B64:B65">
    <cfRule type="expression" dxfId="434" priority="149">
      <formula>#REF!="ONE"</formula>
    </cfRule>
  </conditionalFormatting>
  <conditionalFormatting sqref="C66:C67">
    <cfRule type="expression" dxfId="433" priority="148">
      <formula>#REF!="ONE"</formula>
    </cfRule>
  </conditionalFormatting>
  <conditionalFormatting sqref="B66:B67">
    <cfRule type="expression" dxfId="432" priority="147">
      <formula>#REF!="ONE"</formula>
    </cfRule>
  </conditionalFormatting>
  <conditionalFormatting sqref="F66">
    <cfRule type="expression" dxfId="431" priority="146">
      <formula>#REF!="ONE"</formula>
    </cfRule>
  </conditionalFormatting>
  <conditionalFormatting sqref="G66">
    <cfRule type="expression" dxfId="430" priority="145">
      <formula>#REF!="ONE"</formula>
    </cfRule>
  </conditionalFormatting>
  <conditionalFormatting sqref="B66:B67">
    <cfRule type="expression" dxfId="429" priority="144">
      <formula>#REF!="ONE"</formula>
    </cfRule>
  </conditionalFormatting>
  <conditionalFormatting sqref="B66:B67">
    <cfRule type="expression" dxfId="428" priority="143">
      <formula>#REF!="ONE"</formula>
    </cfRule>
  </conditionalFormatting>
  <conditionalFormatting sqref="B66:B67">
    <cfRule type="expression" dxfId="427" priority="142">
      <formula>#REF!="ONE"</formula>
    </cfRule>
  </conditionalFormatting>
  <conditionalFormatting sqref="C68:C69">
    <cfRule type="expression" dxfId="426" priority="141">
      <formula>#REF!="ONE"</formula>
    </cfRule>
  </conditionalFormatting>
  <conditionalFormatting sqref="B68:B69">
    <cfRule type="expression" dxfId="425" priority="140">
      <formula>#REF!="ONE"</formula>
    </cfRule>
  </conditionalFormatting>
  <conditionalFormatting sqref="F68">
    <cfRule type="expression" dxfId="424" priority="139">
      <formula>#REF!="ONE"</formula>
    </cfRule>
  </conditionalFormatting>
  <conditionalFormatting sqref="G68">
    <cfRule type="expression" dxfId="423" priority="138">
      <formula>#REF!="ONE"</formula>
    </cfRule>
  </conditionalFormatting>
  <conditionalFormatting sqref="B68:B69">
    <cfRule type="expression" dxfId="422" priority="137">
      <formula>#REF!="ONE"</formula>
    </cfRule>
  </conditionalFormatting>
  <conditionalFormatting sqref="B68:B69">
    <cfRule type="expression" dxfId="421" priority="136">
      <formula>#REF!="ONE"</formula>
    </cfRule>
  </conditionalFormatting>
  <conditionalFormatting sqref="B68:B69">
    <cfRule type="expression" dxfId="420" priority="135">
      <formula>#REF!="ONE"</formula>
    </cfRule>
  </conditionalFormatting>
  <conditionalFormatting sqref="C70:C71">
    <cfRule type="expression" dxfId="419" priority="134">
      <formula>#REF!="ONE"</formula>
    </cfRule>
  </conditionalFormatting>
  <conditionalFormatting sqref="B70:B71">
    <cfRule type="expression" dxfId="418" priority="133">
      <formula>#REF!="ONE"</formula>
    </cfRule>
  </conditionalFormatting>
  <conditionalFormatting sqref="F70">
    <cfRule type="expression" dxfId="417" priority="132">
      <formula>#REF!="ONE"</formula>
    </cfRule>
  </conditionalFormatting>
  <conditionalFormatting sqref="G70">
    <cfRule type="expression" dxfId="416" priority="131">
      <formula>#REF!="ONE"</formula>
    </cfRule>
  </conditionalFormatting>
  <conditionalFormatting sqref="B70:B71">
    <cfRule type="expression" dxfId="415" priority="130">
      <formula>#REF!="ONE"</formula>
    </cfRule>
  </conditionalFormatting>
  <conditionalFormatting sqref="B70:B71">
    <cfRule type="expression" dxfId="414" priority="129">
      <formula>#REF!="ONE"</formula>
    </cfRule>
  </conditionalFormatting>
  <conditionalFormatting sqref="B70:B71">
    <cfRule type="expression" dxfId="413" priority="128">
      <formula>#REF!="ONE"</formula>
    </cfRule>
  </conditionalFormatting>
  <conditionalFormatting sqref="C72:C73">
    <cfRule type="expression" dxfId="412" priority="127">
      <formula>#REF!="ONE"</formula>
    </cfRule>
  </conditionalFormatting>
  <conditionalFormatting sqref="B72:B73">
    <cfRule type="expression" dxfId="411" priority="126">
      <formula>#REF!="ONE"</formula>
    </cfRule>
  </conditionalFormatting>
  <conditionalFormatting sqref="F72">
    <cfRule type="expression" dxfId="410" priority="125">
      <formula>#REF!="ONE"</formula>
    </cfRule>
  </conditionalFormatting>
  <conditionalFormatting sqref="G72">
    <cfRule type="expression" dxfId="409" priority="124">
      <formula>#REF!="ONE"</formula>
    </cfRule>
  </conditionalFormatting>
  <conditionalFormatting sqref="B72:B73">
    <cfRule type="expression" dxfId="408" priority="123">
      <formula>#REF!="ONE"</formula>
    </cfRule>
  </conditionalFormatting>
  <conditionalFormatting sqref="B72:B73">
    <cfRule type="expression" dxfId="407" priority="122">
      <formula>#REF!="ONE"</formula>
    </cfRule>
  </conditionalFormatting>
  <conditionalFormatting sqref="B72:B73">
    <cfRule type="expression" dxfId="406" priority="121">
      <formula>#REF!="ONE"</formula>
    </cfRule>
  </conditionalFormatting>
  <conditionalFormatting sqref="C74:C75">
    <cfRule type="expression" dxfId="405" priority="120">
      <formula>#REF!="ONE"</formula>
    </cfRule>
  </conditionalFormatting>
  <conditionalFormatting sqref="B74:B75">
    <cfRule type="expression" dxfId="404" priority="119">
      <formula>#REF!="ONE"</formula>
    </cfRule>
  </conditionalFormatting>
  <conditionalFormatting sqref="F74">
    <cfRule type="expression" dxfId="403" priority="118">
      <formula>#REF!="ONE"</formula>
    </cfRule>
  </conditionalFormatting>
  <conditionalFormatting sqref="G74">
    <cfRule type="expression" dxfId="402" priority="117">
      <formula>#REF!="ONE"</formula>
    </cfRule>
  </conditionalFormatting>
  <conditionalFormatting sqref="B74:B75">
    <cfRule type="expression" dxfId="401" priority="116">
      <formula>#REF!="ONE"</formula>
    </cfRule>
  </conditionalFormatting>
  <conditionalFormatting sqref="B74:B75">
    <cfRule type="expression" dxfId="400" priority="115">
      <formula>#REF!="ONE"</formula>
    </cfRule>
  </conditionalFormatting>
  <conditionalFormatting sqref="B74:B75">
    <cfRule type="expression" dxfId="399" priority="114">
      <formula>#REF!="ONE"</formula>
    </cfRule>
  </conditionalFormatting>
  <conditionalFormatting sqref="C76:C77">
    <cfRule type="expression" dxfId="398" priority="113">
      <formula>#REF!="ONE"</formula>
    </cfRule>
  </conditionalFormatting>
  <conditionalFormatting sqref="B76:B77">
    <cfRule type="expression" dxfId="397" priority="112">
      <formula>#REF!="ONE"</formula>
    </cfRule>
  </conditionalFormatting>
  <conditionalFormatting sqref="F76">
    <cfRule type="expression" dxfId="396" priority="111">
      <formula>#REF!="ONE"</formula>
    </cfRule>
  </conditionalFormatting>
  <conditionalFormatting sqref="G76">
    <cfRule type="expression" dxfId="395" priority="110">
      <formula>#REF!="ONE"</formula>
    </cfRule>
  </conditionalFormatting>
  <conditionalFormatting sqref="B76:B77">
    <cfRule type="expression" dxfId="394" priority="109">
      <formula>#REF!="ONE"</formula>
    </cfRule>
  </conditionalFormatting>
  <conditionalFormatting sqref="B76:B77">
    <cfRule type="expression" dxfId="393" priority="108">
      <formula>#REF!="ONE"</formula>
    </cfRule>
  </conditionalFormatting>
  <conditionalFormatting sqref="B76:B77">
    <cfRule type="expression" dxfId="392" priority="107">
      <formula>#REF!="ONE"</formula>
    </cfRule>
  </conditionalFormatting>
  <conditionalFormatting sqref="C78:C79">
    <cfRule type="expression" dxfId="391" priority="106">
      <formula>#REF!="ONE"</formula>
    </cfRule>
  </conditionalFormatting>
  <conditionalFormatting sqref="B78:B79">
    <cfRule type="expression" dxfId="390" priority="105">
      <formula>#REF!="ONE"</formula>
    </cfRule>
  </conditionalFormatting>
  <conditionalFormatting sqref="F78">
    <cfRule type="expression" dxfId="389" priority="104">
      <formula>#REF!="ONE"</formula>
    </cfRule>
  </conditionalFormatting>
  <conditionalFormatting sqref="G78">
    <cfRule type="expression" dxfId="388" priority="103">
      <formula>#REF!="ONE"</formula>
    </cfRule>
  </conditionalFormatting>
  <conditionalFormatting sqref="B78:B79">
    <cfRule type="expression" dxfId="387" priority="102">
      <formula>#REF!="ONE"</formula>
    </cfRule>
  </conditionalFormatting>
  <conditionalFormatting sqref="B78:B79">
    <cfRule type="expression" dxfId="386" priority="101">
      <formula>#REF!="ONE"</formula>
    </cfRule>
  </conditionalFormatting>
  <conditionalFormatting sqref="B78:B79">
    <cfRule type="expression" dxfId="385" priority="100">
      <formula>#REF!="ONE"</formula>
    </cfRule>
  </conditionalFormatting>
  <conditionalFormatting sqref="C80:C81">
    <cfRule type="expression" dxfId="384" priority="99">
      <formula>#REF!="ONE"</formula>
    </cfRule>
  </conditionalFormatting>
  <conditionalFormatting sqref="B80:B81">
    <cfRule type="expression" dxfId="383" priority="98">
      <formula>#REF!="ONE"</formula>
    </cfRule>
  </conditionalFormatting>
  <conditionalFormatting sqref="F80">
    <cfRule type="expression" dxfId="382" priority="97">
      <formula>#REF!="ONE"</formula>
    </cfRule>
  </conditionalFormatting>
  <conditionalFormatting sqref="G80">
    <cfRule type="expression" dxfId="381" priority="96">
      <formula>#REF!="ONE"</formula>
    </cfRule>
  </conditionalFormatting>
  <conditionalFormatting sqref="B80:B81">
    <cfRule type="expression" dxfId="380" priority="95">
      <formula>#REF!="ONE"</formula>
    </cfRule>
  </conditionalFormatting>
  <conditionalFormatting sqref="B80:B81">
    <cfRule type="expression" dxfId="379" priority="94">
      <formula>#REF!="ONE"</formula>
    </cfRule>
  </conditionalFormatting>
  <conditionalFormatting sqref="B80:B81">
    <cfRule type="expression" dxfId="378" priority="93">
      <formula>#REF!="ONE"</formula>
    </cfRule>
  </conditionalFormatting>
  <conditionalFormatting sqref="C82:C83">
    <cfRule type="expression" dxfId="377" priority="92">
      <formula>#REF!="ONE"</formula>
    </cfRule>
  </conditionalFormatting>
  <conditionalFormatting sqref="B82:B83">
    <cfRule type="expression" dxfId="376" priority="91">
      <formula>#REF!="ONE"</formula>
    </cfRule>
  </conditionalFormatting>
  <conditionalFormatting sqref="F82">
    <cfRule type="expression" dxfId="375" priority="90">
      <formula>#REF!="ONE"</formula>
    </cfRule>
  </conditionalFormatting>
  <conditionalFormatting sqref="G82">
    <cfRule type="expression" dxfId="374" priority="89">
      <formula>#REF!="ONE"</formula>
    </cfRule>
  </conditionalFormatting>
  <conditionalFormatting sqref="B82:B83">
    <cfRule type="expression" dxfId="373" priority="88">
      <formula>#REF!="ONE"</formula>
    </cfRule>
  </conditionalFormatting>
  <conditionalFormatting sqref="B82:B83">
    <cfRule type="expression" dxfId="372" priority="87">
      <formula>#REF!="ONE"</formula>
    </cfRule>
  </conditionalFormatting>
  <conditionalFormatting sqref="B82:B83">
    <cfRule type="expression" dxfId="371" priority="86">
      <formula>#REF!="ONE"</formula>
    </cfRule>
  </conditionalFormatting>
  <conditionalFormatting sqref="C84:C85">
    <cfRule type="expression" dxfId="370" priority="85">
      <formula>#REF!="ONE"</formula>
    </cfRule>
  </conditionalFormatting>
  <conditionalFormatting sqref="B84:B85">
    <cfRule type="expression" dxfId="369" priority="84">
      <formula>#REF!="ONE"</formula>
    </cfRule>
  </conditionalFormatting>
  <conditionalFormatting sqref="F84">
    <cfRule type="expression" dxfId="368" priority="83">
      <formula>#REF!="ONE"</formula>
    </cfRule>
  </conditionalFormatting>
  <conditionalFormatting sqref="G84">
    <cfRule type="expression" dxfId="367" priority="82">
      <formula>#REF!="ONE"</formula>
    </cfRule>
  </conditionalFormatting>
  <conditionalFormatting sqref="B84:B85">
    <cfRule type="expression" dxfId="366" priority="81">
      <formula>#REF!="ONE"</formula>
    </cfRule>
  </conditionalFormatting>
  <conditionalFormatting sqref="B84:B85">
    <cfRule type="expression" dxfId="365" priority="80">
      <formula>#REF!="ONE"</formula>
    </cfRule>
  </conditionalFormatting>
  <conditionalFormatting sqref="B84:B85">
    <cfRule type="expression" dxfId="364" priority="79">
      <formula>#REF!="ONE"</formula>
    </cfRule>
  </conditionalFormatting>
  <conditionalFormatting sqref="C86:C87">
    <cfRule type="expression" dxfId="363" priority="78">
      <formula>#REF!="ONE"</formula>
    </cfRule>
  </conditionalFormatting>
  <conditionalFormatting sqref="B86:B87">
    <cfRule type="expression" dxfId="362" priority="77">
      <formula>#REF!="ONE"</formula>
    </cfRule>
  </conditionalFormatting>
  <conditionalFormatting sqref="F86">
    <cfRule type="expression" dxfId="361" priority="76">
      <formula>#REF!="ONE"</formula>
    </cfRule>
  </conditionalFormatting>
  <conditionalFormatting sqref="G86">
    <cfRule type="expression" dxfId="360" priority="75">
      <formula>#REF!="ONE"</formula>
    </cfRule>
  </conditionalFormatting>
  <conditionalFormatting sqref="B86:B87">
    <cfRule type="expression" dxfId="359" priority="74">
      <formula>#REF!="ONE"</formula>
    </cfRule>
  </conditionalFormatting>
  <conditionalFormatting sqref="B86:B87">
    <cfRule type="expression" dxfId="358" priority="73">
      <formula>#REF!="ONE"</formula>
    </cfRule>
  </conditionalFormatting>
  <conditionalFormatting sqref="B86:B87">
    <cfRule type="expression" dxfId="357" priority="72">
      <formula>#REF!="ONE"</formula>
    </cfRule>
  </conditionalFormatting>
  <conditionalFormatting sqref="C88:C89">
    <cfRule type="expression" dxfId="356" priority="71">
      <formula>#REF!="ONE"</formula>
    </cfRule>
  </conditionalFormatting>
  <conditionalFormatting sqref="B88:B89">
    <cfRule type="expression" dxfId="355" priority="70">
      <formula>#REF!="ONE"</formula>
    </cfRule>
  </conditionalFormatting>
  <conditionalFormatting sqref="F88">
    <cfRule type="expression" dxfId="354" priority="69">
      <formula>#REF!="ONE"</formula>
    </cfRule>
  </conditionalFormatting>
  <conditionalFormatting sqref="G88">
    <cfRule type="expression" dxfId="353" priority="68">
      <formula>#REF!="ONE"</formula>
    </cfRule>
  </conditionalFormatting>
  <conditionalFormatting sqref="B88:B89">
    <cfRule type="expression" dxfId="352" priority="67">
      <formula>#REF!="ONE"</formula>
    </cfRule>
  </conditionalFormatting>
  <conditionalFormatting sqref="B88:B89">
    <cfRule type="expression" dxfId="351" priority="66">
      <formula>#REF!="ONE"</formula>
    </cfRule>
  </conditionalFormatting>
  <conditionalFormatting sqref="B88:B89">
    <cfRule type="expression" dxfId="350" priority="65">
      <formula>#REF!="ONE"</formula>
    </cfRule>
  </conditionalFormatting>
  <conditionalFormatting sqref="C90:C91">
    <cfRule type="expression" dxfId="349" priority="64">
      <formula>#REF!="ONE"</formula>
    </cfRule>
  </conditionalFormatting>
  <conditionalFormatting sqref="B90:B91">
    <cfRule type="expression" dxfId="348" priority="63">
      <formula>#REF!="ONE"</formula>
    </cfRule>
  </conditionalFormatting>
  <conditionalFormatting sqref="F90">
    <cfRule type="expression" dxfId="347" priority="62">
      <formula>#REF!="ONE"</formula>
    </cfRule>
  </conditionalFormatting>
  <conditionalFormatting sqref="G90">
    <cfRule type="expression" dxfId="346" priority="61">
      <formula>#REF!="ONE"</formula>
    </cfRule>
  </conditionalFormatting>
  <conditionalFormatting sqref="B90:B91">
    <cfRule type="expression" dxfId="345" priority="60">
      <formula>#REF!="ONE"</formula>
    </cfRule>
  </conditionalFormatting>
  <conditionalFormatting sqref="B90:B91">
    <cfRule type="expression" dxfId="344" priority="59">
      <formula>#REF!="ONE"</formula>
    </cfRule>
  </conditionalFormatting>
  <conditionalFormatting sqref="B90:B91">
    <cfRule type="expression" dxfId="343" priority="58">
      <formula>#REF!="ONE"</formula>
    </cfRule>
  </conditionalFormatting>
  <conditionalFormatting sqref="C92:C93">
    <cfRule type="expression" dxfId="342" priority="57">
      <formula>#REF!="ONE"</formula>
    </cfRule>
  </conditionalFormatting>
  <conditionalFormatting sqref="B92:B93">
    <cfRule type="expression" dxfId="341" priority="56">
      <formula>#REF!="ONE"</formula>
    </cfRule>
  </conditionalFormatting>
  <conditionalFormatting sqref="F92">
    <cfRule type="expression" dxfId="340" priority="55">
      <formula>#REF!="ONE"</formula>
    </cfRule>
  </conditionalFormatting>
  <conditionalFormatting sqref="G92">
    <cfRule type="expression" dxfId="339" priority="54">
      <formula>#REF!="ONE"</formula>
    </cfRule>
  </conditionalFormatting>
  <conditionalFormatting sqref="B92:B93">
    <cfRule type="expression" dxfId="338" priority="53">
      <formula>#REF!="ONE"</formula>
    </cfRule>
  </conditionalFormatting>
  <conditionalFormatting sqref="B92:B93">
    <cfRule type="expression" dxfId="337" priority="52">
      <formula>#REF!="ONE"</formula>
    </cfRule>
  </conditionalFormatting>
  <conditionalFormatting sqref="B92:B93">
    <cfRule type="expression" dxfId="336" priority="51">
      <formula>#REF!="ONE"</formula>
    </cfRule>
  </conditionalFormatting>
  <conditionalFormatting sqref="C94:C95">
    <cfRule type="expression" dxfId="335" priority="50">
      <formula>#REF!="ONE"</formula>
    </cfRule>
  </conditionalFormatting>
  <conditionalFormatting sqref="B94:B95">
    <cfRule type="expression" dxfId="334" priority="49">
      <formula>#REF!="ONE"</formula>
    </cfRule>
  </conditionalFormatting>
  <conditionalFormatting sqref="F94">
    <cfRule type="expression" dxfId="333" priority="48">
      <formula>#REF!="ONE"</formula>
    </cfRule>
  </conditionalFormatting>
  <conditionalFormatting sqref="G94">
    <cfRule type="expression" dxfId="332" priority="47">
      <formula>#REF!="ONE"</formula>
    </cfRule>
  </conditionalFormatting>
  <conditionalFormatting sqref="B94:B95">
    <cfRule type="expression" dxfId="331" priority="46">
      <formula>#REF!="ONE"</formula>
    </cfRule>
  </conditionalFormatting>
  <conditionalFormatting sqref="B94:B95">
    <cfRule type="expression" dxfId="330" priority="45">
      <formula>#REF!="ONE"</formula>
    </cfRule>
  </conditionalFormatting>
  <conditionalFormatting sqref="B94:B95">
    <cfRule type="expression" dxfId="329" priority="44">
      <formula>#REF!="ONE"</formula>
    </cfRule>
  </conditionalFormatting>
  <conditionalFormatting sqref="C96:C97">
    <cfRule type="expression" dxfId="328" priority="43">
      <formula>#REF!="ONE"</formula>
    </cfRule>
  </conditionalFormatting>
  <conditionalFormatting sqref="B96:B97">
    <cfRule type="expression" dxfId="327" priority="42">
      <formula>#REF!="ONE"</formula>
    </cfRule>
  </conditionalFormatting>
  <conditionalFormatting sqref="G96">
    <cfRule type="expression" dxfId="326" priority="40">
      <formula>#REF!="ONE"</formula>
    </cfRule>
  </conditionalFormatting>
  <conditionalFormatting sqref="G100">
    <cfRule type="expression" dxfId="325" priority="26">
      <formula>#REF!="ONE"</formula>
    </cfRule>
  </conditionalFormatting>
  <conditionalFormatting sqref="B96:B97">
    <cfRule type="expression" dxfId="324" priority="39">
      <formula>#REF!="ONE"</formula>
    </cfRule>
  </conditionalFormatting>
  <conditionalFormatting sqref="B96:B97">
    <cfRule type="expression" dxfId="323" priority="38">
      <formula>#REF!="ONE"</formula>
    </cfRule>
  </conditionalFormatting>
  <conditionalFormatting sqref="B96:B97">
    <cfRule type="expression" dxfId="322" priority="37">
      <formula>#REF!="ONE"</formula>
    </cfRule>
  </conditionalFormatting>
  <conditionalFormatting sqref="C98:C99">
    <cfRule type="expression" dxfId="321" priority="36">
      <formula>#REF!="ONE"</formula>
    </cfRule>
  </conditionalFormatting>
  <conditionalFormatting sqref="B98:B99">
    <cfRule type="expression" dxfId="320" priority="35">
      <formula>#REF!="ONE"</formula>
    </cfRule>
  </conditionalFormatting>
  <conditionalFormatting sqref="F98">
    <cfRule type="expression" dxfId="319" priority="34">
      <formula>#REF!="ONE"</formula>
    </cfRule>
  </conditionalFormatting>
  <conditionalFormatting sqref="G98">
    <cfRule type="expression" dxfId="318" priority="33">
      <formula>#REF!="ONE"</formula>
    </cfRule>
  </conditionalFormatting>
  <conditionalFormatting sqref="B98:B99">
    <cfRule type="expression" dxfId="317" priority="32">
      <formula>#REF!="ONE"</formula>
    </cfRule>
  </conditionalFormatting>
  <conditionalFormatting sqref="B98:B99">
    <cfRule type="expression" dxfId="316" priority="31">
      <formula>#REF!="ONE"</formula>
    </cfRule>
  </conditionalFormatting>
  <conditionalFormatting sqref="B98:B99">
    <cfRule type="expression" dxfId="315" priority="30">
      <formula>#REF!="ONE"</formula>
    </cfRule>
  </conditionalFormatting>
  <conditionalFormatting sqref="C100:C101">
    <cfRule type="expression" dxfId="314" priority="29">
      <formula>#REF!="ONE"</formula>
    </cfRule>
  </conditionalFormatting>
  <conditionalFormatting sqref="B100:B101">
    <cfRule type="expression" dxfId="313" priority="28">
      <formula>#REF!="ONE"</formula>
    </cfRule>
  </conditionalFormatting>
  <conditionalFormatting sqref="F100">
    <cfRule type="expression" dxfId="312" priority="27">
      <formula>#REF!="ONE"</formula>
    </cfRule>
  </conditionalFormatting>
  <conditionalFormatting sqref="B100:B101">
    <cfRule type="expression" dxfId="311" priority="25">
      <formula>#REF!="ONE"</formula>
    </cfRule>
  </conditionalFormatting>
  <conditionalFormatting sqref="B100:B101">
    <cfRule type="expression" dxfId="310" priority="24">
      <formula>#REF!="ONE"</formula>
    </cfRule>
  </conditionalFormatting>
  <conditionalFormatting sqref="B100:B101">
    <cfRule type="expression" dxfId="309" priority="23">
      <formula>#REF!="ONE"</formula>
    </cfRule>
  </conditionalFormatting>
  <conditionalFormatting sqref="C102:C103">
    <cfRule type="expression" dxfId="308" priority="22">
      <formula>#REF!="ONE"</formula>
    </cfRule>
  </conditionalFormatting>
  <conditionalFormatting sqref="B102:B103">
    <cfRule type="expression" dxfId="307" priority="21">
      <formula>#REF!="ONE"</formula>
    </cfRule>
  </conditionalFormatting>
  <conditionalFormatting sqref="F102">
    <cfRule type="expression" dxfId="306" priority="20">
      <formula>#REF!="ONE"</formula>
    </cfRule>
  </conditionalFormatting>
  <conditionalFormatting sqref="G102">
    <cfRule type="expression" dxfId="305" priority="19">
      <formula>#REF!="ONE"</formula>
    </cfRule>
  </conditionalFormatting>
  <conditionalFormatting sqref="B102:B103">
    <cfRule type="expression" dxfId="304" priority="18">
      <formula>#REF!="ONE"</formula>
    </cfRule>
  </conditionalFormatting>
  <conditionalFormatting sqref="B102:B103">
    <cfRule type="expression" dxfId="303" priority="17">
      <formula>#REF!="ONE"</formula>
    </cfRule>
  </conditionalFormatting>
  <conditionalFormatting sqref="B102:B103">
    <cfRule type="expression" dxfId="302" priority="16">
      <formula>#REF!="ONE"</formula>
    </cfRule>
  </conditionalFormatting>
  <conditionalFormatting sqref="F96">
    <cfRule type="expression" dxfId="301" priority="15">
      <formula>#REF!="ONE"</formula>
    </cfRule>
  </conditionalFormatting>
  <conditionalFormatting sqref="C104:C105">
    <cfRule type="expression" dxfId="300" priority="14">
      <formula>#REF!="ONE"</formula>
    </cfRule>
  </conditionalFormatting>
  <conditionalFormatting sqref="B104:B105">
    <cfRule type="expression" dxfId="299" priority="13">
      <formula>#REF!="ONE"</formula>
    </cfRule>
  </conditionalFormatting>
  <conditionalFormatting sqref="F104">
    <cfRule type="expression" dxfId="298" priority="12">
      <formula>#REF!="ONE"</formula>
    </cfRule>
  </conditionalFormatting>
  <conditionalFormatting sqref="G104">
    <cfRule type="expression" dxfId="297" priority="11">
      <formula>#REF!="ONE"</formula>
    </cfRule>
  </conditionalFormatting>
  <conditionalFormatting sqref="B104:B105">
    <cfRule type="expression" dxfId="296" priority="10">
      <formula>#REF!="ONE"</formula>
    </cfRule>
  </conditionalFormatting>
  <conditionalFormatting sqref="B104:B105">
    <cfRule type="expression" dxfId="295" priority="9">
      <formula>#REF!="ONE"</formula>
    </cfRule>
  </conditionalFormatting>
  <conditionalFormatting sqref="B104:B105">
    <cfRule type="expression" dxfId="294" priority="8">
      <formula>#REF!="ONE"</formula>
    </cfRule>
  </conditionalFormatting>
  <conditionalFormatting sqref="C106:C107">
    <cfRule type="expression" dxfId="293" priority="7">
      <formula>#REF!="ONE"</formula>
    </cfRule>
  </conditionalFormatting>
  <conditionalFormatting sqref="B106:B107">
    <cfRule type="expression" dxfId="292" priority="6">
      <formula>#REF!="ONE"</formula>
    </cfRule>
  </conditionalFormatting>
  <conditionalFormatting sqref="F106">
    <cfRule type="expression" dxfId="291" priority="5">
      <formula>#REF!="ONE"</formula>
    </cfRule>
  </conditionalFormatting>
  <conditionalFormatting sqref="G106">
    <cfRule type="expression" dxfId="290" priority="4">
      <formula>#REF!="ONE"</formula>
    </cfRule>
  </conditionalFormatting>
  <conditionalFormatting sqref="B106:B107">
    <cfRule type="expression" dxfId="289" priority="3">
      <formula>#REF!="ONE"</formula>
    </cfRule>
  </conditionalFormatting>
  <conditionalFormatting sqref="B106:B107">
    <cfRule type="expression" dxfId="288" priority="2">
      <formula>#REF!="ONE"</formula>
    </cfRule>
  </conditionalFormatting>
  <conditionalFormatting sqref="B106:B107">
    <cfRule type="expression" dxfId="287" priority="1">
      <formula>#REF!="ONE"</formula>
    </cfRule>
  </conditionalFormatting>
  <pageMargins left="0.27" right="0.17" top="0.17" bottom="2.72" header="0.18" footer="0.17"/>
  <pageSetup paperSize="9" scale="14" orientation="landscape" r:id="rId1"/>
  <headerFooter alignWithMargins="0"/>
  <ignoredErrors>
    <ignoredError sqref="H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L51"/>
  <sheetViews>
    <sheetView view="pageBreakPreview" zoomScale="50" zoomScaleNormal="55" zoomScaleSheetLayoutView="50" workbookViewId="0">
      <selection activeCell="C41" sqref="C41"/>
    </sheetView>
  </sheetViews>
  <sheetFormatPr defaultRowHeight="13.2" x14ac:dyDescent="0.25"/>
  <cols>
    <col min="1" max="1" width="51.44140625" style="7" customWidth="1"/>
    <col min="2" max="2" width="20.109375" style="7" customWidth="1"/>
    <col min="3" max="3" width="22" style="7" customWidth="1"/>
    <col min="4" max="5" width="19.6640625" style="7" customWidth="1"/>
    <col min="6" max="6" width="46.33203125" style="7" customWidth="1"/>
    <col min="7" max="7" width="15.33203125" style="7" customWidth="1"/>
    <col min="8" max="8" width="18.6640625" style="7" customWidth="1"/>
    <col min="9" max="12" width="50.44140625" style="7" customWidth="1"/>
    <col min="13" max="247" width="8.88671875" style="7"/>
    <col min="248" max="248" width="10.44140625" style="7" customWidth="1"/>
    <col min="249" max="249" width="26.5546875" style="7" customWidth="1"/>
    <col min="250" max="251" width="12.5546875" style="7" customWidth="1"/>
    <col min="252" max="252" width="15" style="7" customWidth="1"/>
    <col min="253" max="253" width="11.33203125" style="7" customWidth="1"/>
    <col min="254" max="254" width="12" style="7" customWidth="1"/>
    <col min="255" max="255" width="34.33203125" style="7" customWidth="1"/>
    <col min="256" max="256" width="9.6640625" style="7" customWidth="1"/>
    <col min="257" max="257" width="8.88671875" style="7"/>
    <col min="258" max="258" width="14.5546875" style="7" customWidth="1"/>
    <col min="259" max="259" width="12" style="7" customWidth="1"/>
    <col min="260" max="260" width="10.6640625" style="7" customWidth="1"/>
    <col min="261" max="261" width="18" style="7" customWidth="1"/>
    <col min="262" max="262" width="16.33203125" style="7" customWidth="1"/>
    <col min="263" max="503" width="8.88671875" style="7"/>
    <col min="504" max="504" width="10.44140625" style="7" customWidth="1"/>
    <col min="505" max="505" width="26.5546875" style="7" customWidth="1"/>
    <col min="506" max="507" width="12.5546875" style="7" customWidth="1"/>
    <col min="508" max="508" width="15" style="7" customWidth="1"/>
    <col min="509" max="509" width="11.33203125" style="7" customWidth="1"/>
    <col min="510" max="510" width="12" style="7" customWidth="1"/>
    <col min="511" max="511" width="34.33203125" style="7" customWidth="1"/>
    <col min="512" max="512" width="9.6640625" style="7" customWidth="1"/>
    <col min="513" max="513" width="8.88671875" style="7"/>
    <col min="514" max="514" width="14.5546875" style="7" customWidth="1"/>
    <col min="515" max="515" width="12" style="7" customWidth="1"/>
    <col min="516" max="516" width="10.6640625" style="7" customWidth="1"/>
    <col min="517" max="517" width="18" style="7" customWidth="1"/>
    <col min="518" max="518" width="16.33203125" style="7" customWidth="1"/>
    <col min="519" max="759" width="8.88671875" style="7"/>
    <col min="760" max="760" width="10.44140625" style="7" customWidth="1"/>
    <col min="761" max="761" width="26.5546875" style="7" customWidth="1"/>
    <col min="762" max="763" width="12.5546875" style="7" customWidth="1"/>
    <col min="764" max="764" width="15" style="7" customWidth="1"/>
    <col min="765" max="765" width="11.33203125" style="7" customWidth="1"/>
    <col min="766" max="766" width="12" style="7" customWidth="1"/>
    <col min="767" max="767" width="34.33203125" style="7" customWidth="1"/>
    <col min="768" max="768" width="9.6640625" style="7" customWidth="1"/>
    <col min="769" max="769" width="8.88671875" style="7"/>
    <col min="770" max="770" width="14.5546875" style="7" customWidth="1"/>
    <col min="771" max="771" width="12" style="7" customWidth="1"/>
    <col min="772" max="772" width="10.6640625" style="7" customWidth="1"/>
    <col min="773" max="773" width="18" style="7" customWidth="1"/>
    <col min="774" max="774" width="16.33203125" style="7" customWidth="1"/>
    <col min="775" max="1015" width="8.88671875" style="7"/>
    <col min="1016" max="1016" width="10.44140625" style="7" customWidth="1"/>
    <col min="1017" max="1017" width="26.5546875" style="7" customWidth="1"/>
    <col min="1018" max="1019" width="12.5546875" style="7" customWidth="1"/>
    <col min="1020" max="1020" width="15" style="7" customWidth="1"/>
    <col min="1021" max="1021" width="11.33203125" style="7" customWidth="1"/>
    <col min="1022" max="1022" width="12" style="7" customWidth="1"/>
    <col min="1023" max="1023" width="34.33203125" style="7" customWidth="1"/>
    <col min="1024" max="1024" width="9.6640625" style="7" customWidth="1"/>
    <col min="1025" max="1025" width="8.88671875" style="7"/>
    <col min="1026" max="1026" width="14.5546875" style="7" customWidth="1"/>
    <col min="1027" max="1027" width="12" style="7" customWidth="1"/>
    <col min="1028" max="1028" width="10.6640625" style="7" customWidth="1"/>
    <col min="1029" max="1029" width="18" style="7" customWidth="1"/>
    <col min="1030" max="1030" width="16.33203125" style="7" customWidth="1"/>
    <col min="1031" max="1271" width="8.88671875" style="7"/>
    <col min="1272" max="1272" width="10.44140625" style="7" customWidth="1"/>
    <col min="1273" max="1273" width="26.5546875" style="7" customWidth="1"/>
    <col min="1274" max="1275" width="12.5546875" style="7" customWidth="1"/>
    <col min="1276" max="1276" width="15" style="7" customWidth="1"/>
    <col min="1277" max="1277" width="11.33203125" style="7" customWidth="1"/>
    <col min="1278" max="1278" width="12" style="7" customWidth="1"/>
    <col min="1279" max="1279" width="34.33203125" style="7" customWidth="1"/>
    <col min="1280" max="1280" width="9.6640625" style="7" customWidth="1"/>
    <col min="1281" max="1281" width="8.88671875" style="7"/>
    <col min="1282" max="1282" width="14.5546875" style="7" customWidth="1"/>
    <col min="1283" max="1283" width="12" style="7" customWidth="1"/>
    <col min="1284" max="1284" width="10.6640625" style="7" customWidth="1"/>
    <col min="1285" max="1285" width="18" style="7" customWidth="1"/>
    <col min="1286" max="1286" width="16.33203125" style="7" customWidth="1"/>
    <col min="1287" max="1527" width="8.88671875" style="7"/>
    <col min="1528" max="1528" width="10.44140625" style="7" customWidth="1"/>
    <col min="1529" max="1529" width="26.5546875" style="7" customWidth="1"/>
    <col min="1530" max="1531" width="12.5546875" style="7" customWidth="1"/>
    <col min="1532" max="1532" width="15" style="7" customWidth="1"/>
    <col min="1533" max="1533" width="11.33203125" style="7" customWidth="1"/>
    <col min="1534" max="1534" width="12" style="7" customWidth="1"/>
    <col min="1535" max="1535" width="34.33203125" style="7" customWidth="1"/>
    <col min="1536" max="1536" width="9.6640625" style="7" customWidth="1"/>
    <col min="1537" max="1537" width="8.88671875" style="7"/>
    <col min="1538" max="1538" width="14.5546875" style="7" customWidth="1"/>
    <col min="1539" max="1539" width="12" style="7" customWidth="1"/>
    <col min="1540" max="1540" width="10.6640625" style="7" customWidth="1"/>
    <col min="1541" max="1541" width="18" style="7" customWidth="1"/>
    <col min="1542" max="1542" width="16.33203125" style="7" customWidth="1"/>
    <col min="1543" max="1783" width="8.88671875" style="7"/>
    <col min="1784" max="1784" width="10.44140625" style="7" customWidth="1"/>
    <col min="1785" max="1785" width="26.5546875" style="7" customWidth="1"/>
    <col min="1786" max="1787" width="12.5546875" style="7" customWidth="1"/>
    <col min="1788" max="1788" width="15" style="7" customWidth="1"/>
    <col min="1789" max="1789" width="11.33203125" style="7" customWidth="1"/>
    <col min="1790" max="1790" width="12" style="7" customWidth="1"/>
    <col min="1791" max="1791" width="34.33203125" style="7" customWidth="1"/>
    <col min="1792" max="1792" width="9.6640625" style="7" customWidth="1"/>
    <col min="1793" max="1793" width="8.88671875" style="7"/>
    <col min="1794" max="1794" width="14.5546875" style="7" customWidth="1"/>
    <col min="1795" max="1795" width="12" style="7" customWidth="1"/>
    <col min="1796" max="1796" width="10.6640625" style="7" customWidth="1"/>
    <col min="1797" max="1797" width="18" style="7" customWidth="1"/>
    <col min="1798" max="1798" width="16.33203125" style="7" customWidth="1"/>
    <col min="1799" max="2039" width="8.88671875" style="7"/>
    <col min="2040" max="2040" width="10.44140625" style="7" customWidth="1"/>
    <col min="2041" max="2041" width="26.5546875" style="7" customWidth="1"/>
    <col min="2042" max="2043" width="12.5546875" style="7" customWidth="1"/>
    <col min="2044" max="2044" width="15" style="7" customWidth="1"/>
    <col min="2045" max="2045" width="11.33203125" style="7" customWidth="1"/>
    <col min="2046" max="2046" width="12" style="7" customWidth="1"/>
    <col min="2047" max="2047" width="34.33203125" style="7" customWidth="1"/>
    <col min="2048" max="2048" width="9.6640625" style="7" customWidth="1"/>
    <col min="2049" max="2049" width="8.88671875" style="7"/>
    <col min="2050" max="2050" width="14.5546875" style="7" customWidth="1"/>
    <col min="2051" max="2051" width="12" style="7" customWidth="1"/>
    <col min="2052" max="2052" width="10.6640625" style="7" customWidth="1"/>
    <col min="2053" max="2053" width="18" style="7" customWidth="1"/>
    <col min="2054" max="2054" width="16.33203125" style="7" customWidth="1"/>
    <col min="2055" max="2295" width="8.88671875" style="7"/>
    <col min="2296" max="2296" width="10.44140625" style="7" customWidth="1"/>
    <col min="2297" max="2297" width="26.5546875" style="7" customWidth="1"/>
    <col min="2298" max="2299" width="12.5546875" style="7" customWidth="1"/>
    <col min="2300" max="2300" width="15" style="7" customWidth="1"/>
    <col min="2301" max="2301" width="11.33203125" style="7" customWidth="1"/>
    <col min="2302" max="2302" width="12" style="7" customWidth="1"/>
    <col min="2303" max="2303" width="34.33203125" style="7" customWidth="1"/>
    <col min="2304" max="2304" width="9.6640625" style="7" customWidth="1"/>
    <col min="2305" max="2305" width="8.88671875" style="7"/>
    <col min="2306" max="2306" width="14.5546875" style="7" customWidth="1"/>
    <col min="2307" max="2307" width="12" style="7" customWidth="1"/>
    <col min="2308" max="2308" width="10.6640625" style="7" customWidth="1"/>
    <col min="2309" max="2309" width="18" style="7" customWidth="1"/>
    <col min="2310" max="2310" width="16.33203125" style="7" customWidth="1"/>
    <col min="2311" max="2551" width="8.88671875" style="7"/>
    <col min="2552" max="2552" width="10.44140625" style="7" customWidth="1"/>
    <col min="2553" max="2553" width="26.5546875" style="7" customWidth="1"/>
    <col min="2554" max="2555" width="12.5546875" style="7" customWidth="1"/>
    <col min="2556" max="2556" width="15" style="7" customWidth="1"/>
    <col min="2557" max="2557" width="11.33203125" style="7" customWidth="1"/>
    <col min="2558" max="2558" width="12" style="7" customWidth="1"/>
    <col min="2559" max="2559" width="34.33203125" style="7" customWidth="1"/>
    <col min="2560" max="2560" width="9.6640625" style="7" customWidth="1"/>
    <col min="2561" max="2561" width="8.88671875" style="7"/>
    <col min="2562" max="2562" width="14.5546875" style="7" customWidth="1"/>
    <col min="2563" max="2563" width="12" style="7" customWidth="1"/>
    <col min="2564" max="2564" width="10.6640625" style="7" customWidth="1"/>
    <col min="2565" max="2565" width="18" style="7" customWidth="1"/>
    <col min="2566" max="2566" width="16.33203125" style="7" customWidth="1"/>
    <col min="2567" max="2807" width="8.88671875" style="7"/>
    <col min="2808" max="2808" width="10.44140625" style="7" customWidth="1"/>
    <col min="2809" max="2809" width="26.5546875" style="7" customWidth="1"/>
    <col min="2810" max="2811" width="12.5546875" style="7" customWidth="1"/>
    <col min="2812" max="2812" width="15" style="7" customWidth="1"/>
    <col min="2813" max="2813" width="11.33203125" style="7" customWidth="1"/>
    <col min="2814" max="2814" width="12" style="7" customWidth="1"/>
    <col min="2815" max="2815" width="34.33203125" style="7" customWidth="1"/>
    <col min="2816" max="2816" width="9.6640625" style="7" customWidth="1"/>
    <col min="2817" max="2817" width="8.88671875" style="7"/>
    <col min="2818" max="2818" width="14.5546875" style="7" customWidth="1"/>
    <col min="2819" max="2819" width="12" style="7" customWidth="1"/>
    <col min="2820" max="2820" width="10.6640625" style="7" customWidth="1"/>
    <col min="2821" max="2821" width="18" style="7" customWidth="1"/>
    <col min="2822" max="2822" width="16.33203125" style="7" customWidth="1"/>
    <col min="2823" max="3063" width="8.88671875" style="7"/>
    <col min="3064" max="3064" width="10.44140625" style="7" customWidth="1"/>
    <col min="3065" max="3065" width="26.5546875" style="7" customWidth="1"/>
    <col min="3066" max="3067" width="12.5546875" style="7" customWidth="1"/>
    <col min="3068" max="3068" width="15" style="7" customWidth="1"/>
    <col min="3069" max="3069" width="11.33203125" style="7" customWidth="1"/>
    <col min="3070" max="3070" width="12" style="7" customWidth="1"/>
    <col min="3071" max="3071" width="34.33203125" style="7" customWidth="1"/>
    <col min="3072" max="3072" width="9.6640625" style="7" customWidth="1"/>
    <col min="3073" max="3073" width="8.88671875" style="7"/>
    <col min="3074" max="3074" width="14.5546875" style="7" customWidth="1"/>
    <col min="3075" max="3075" width="12" style="7" customWidth="1"/>
    <col min="3076" max="3076" width="10.6640625" style="7" customWidth="1"/>
    <col min="3077" max="3077" width="18" style="7" customWidth="1"/>
    <col min="3078" max="3078" width="16.33203125" style="7" customWidth="1"/>
    <col min="3079" max="3319" width="8.88671875" style="7"/>
    <col min="3320" max="3320" width="10.44140625" style="7" customWidth="1"/>
    <col min="3321" max="3321" width="26.5546875" style="7" customWidth="1"/>
    <col min="3322" max="3323" width="12.5546875" style="7" customWidth="1"/>
    <col min="3324" max="3324" width="15" style="7" customWidth="1"/>
    <col min="3325" max="3325" width="11.33203125" style="7" customWidth="1"/>
    <col min="3326" max="3326" width="12" style="7" customWidth="1"/>
    <col min="3327" max="3327" width="34.33203125" style="7" customWidth="1"/>
    <col min="3328" max="3328" width="9.6640625" style="7" customWidth="1"/>
    <col min="3329" max="3329" width="8.88671875" style="7"/>
    <col min="3330" max="3330" width="14.5546875" style="7" customWidth="1"/>
    <col min="3331" max="3331" width="12" style="7" customWidth="1"/>
    <col min="3332" max="3332" width="10.6640625" style="7" customWidth="1"/>
    <col min="3333" max="3333" width="18" style="7" customWidth="1"/>
    <col min="3334" max="3334" width="16.33203125" style="7" customWidth="1"/>
    <col min="3335" max="3575" width="8.88671875" style="7"/>
    <col min="3576" max="3576" width="10.44140625" style="7" customWidth="1"/>
    <col min="3577" max="3577" width="26.5546875" style="7" customWidth="1"/>
    <col min="3578" max="3579" width="12.5546875" style="7" customWidth="1"/>
    <col min="3580" max="3580" width="15" style="7" customWidth="1"/>
    <col min="3581" max="3581" width="11.33203125" style="7" customWidth="1"/>
    <col min="3582" max="3582" width="12" style="7" customWidth="1"/>
    <col min="3583" max="3583" width="34.33203125" style="7" customWidth="1"/>
    <col min="3584" max="3584" width="9.6640625" style="7" customWidth="1"/>
    <col min="3585" max="3585" width="8.88671875" style="7"/>
    <col min="3586" max="3586" width="14.5546875" style="7" customWidth="1"/>
    <col min="3587" max="3587" width="12" style="7" customWidth="1"/>
    <col min="3588" max="3588" width="10.6640625" style="7" customWidth="1"/>
    <col min="3589" max="3589" width="18" style="7" customWidth="1"/>
    <col min="3590" max="3590" width="16.33203125" style="7" customWidth="1"/>
    <col min="3591" max="3831" width="8.88671875" style="7"/>
    <col min="3832" max="3832" width="10.44140625" style="7" customWidth="1"/>
    <col min="3833" max="3833" width="26.5546875" style="7" customWidth="1"/>
    <col min="3834" max="3835" width="12.5546875" style="7" customWidth="1"/>
    <col min="3836" max="3836" width="15" style="7" customWidth="1"/>
    <col min="3837" max="3837" width="11.33203125" style="7" customWidth="1"/>
    <col min="3838" max="3838" width="12" style="7" customWidth="1"/>
    <col min="3839" max="3839" width="34.33203125" style="7" customWidth="1"/>
    <col min="3840" max="3840" width="9.6640625" style="7" customWidth="1"/>
    <col min="3841" max="3841" width="8.88671875" style="7"/>
    <col min="3842" max="3842" width="14.5546875" style="7" customWidth="1"/>
    <col min="3843" max="3843" width="12" style="7" customWidth="1"/>
    <col min="3844" max="3844" width="10.6640625" style="7" customWidth="1"/>
    <col min="3845" max="3845" width="18" style="7" customWidth="1"/>
    <col min="3846" max="3846" width="16.33203125" style="7" customWidth="1"/>
    <col min="3847" max="4087" width="8.88671875" style="7"/>
    <col min="4088" max="4088" width="10.44140625" style="7" customWidth="1"/>
    <col min="4089" max="4089" width="26.5546875" style="7" customWidth="1"/>
    <col min="4090" max="4091" width="12.5546875" style="7" customWidth="1"/>
    <col min="4092" max="4092" width="15" style="7" customWidth="1"/>
    <col min="4093" max="4093" width="11.33203125" style="7" customWidth="1"/>
    <col min="4094" max="4094" width="12" style="7" customWidth="1"/>
    <col min="4095" max="4095" width="34.33203125" style="7" customWidth="1"/>
    <col min="4096" max="4096" width="9.6640625" style="7" customWidth="1"/>
    <col min="4097" max="4097" width="8.88671875" style="7"/>
    <col min="4098" max="4098" width="14.5546875" style="7" customWidth="1"/>
    <col min="4099" max="4099" width="12" style="7" customWidth="1"/>
    <col min="4100" max="4100" width="10.6640625" style="7" customWidth="1"/>
    <col min="4101" max="4101" width="18" style="7" customWidth="1"/>
    <col min="4102" max="4102" width="16.33203125" style="7" customWidth="1"/>
    <col min="4103" max="4343" width="8.88671875" style="7"/>
    <col min="4344" max="4344" width="10.44140625" style="7" customWidth="1"/>
    <col min="4345" max="4345" width="26.5546875" style="7" customWidth="1"/>
    <col min="4346" max="4347" width="12.5546875" style="7" customWidth="1"/>
    <col min="4348" max="4348" width="15" style="7" customWidth="1"/>
    <col min="4349" max="4349" width="11.33203125" style="7" customWidth="1"/>
    <col min="4350" max="4350" width="12" style="7" customWidth="1"/>
    <col min="4351" max="4351" width="34.33203125" style="7" customWidth="1"/>
    <col min="4352" max="4352" width="9.6640625" style="7" customWidth="1"/>
    <col min="4353" max="4353" width="8.88671875" style="7"/>
    <col min="4354" max="4354" width="14.5546875" style="7" customWidth="1"/>
    <col min="4355" max="4355" width="12" style="7" customWidth="1"/>
    <col min="4356" max="4356" width="10.6640625" style="7" customWidth="1"/>
    <col min="4357" max="4357" width="18" style="7" customWidth="1"/>
    <col min="4358" max="4358" width="16.33203125" style="7" customWidth="1"/>
    <col min="4359" max="4599" width="8.88671875" style="7"/>
    <col min="4600" max="4600" width="10.44140625" style="7" customWidth="1"/>
    <col min="4601" max="4601" width="26.5546875" style="7" customWidth="1"/>
    <col min="4602" max="4603" width="12.5546875" style="7" customWidth="1"/>
    <col min="4604" max="4604" width="15" style="7" customWidth="1"/>
    <col min="4605" max="4605" width="11.33203125" style="7" customWidth="1"/>
    <col min="4606" max="4606" width="12" style="7" customWidth="1"/>
    <col min="4607" max="4607" width="34.33203125" style="7" customWidth="1"/>
    <col min="4608" max="4608" width="9.6640625" style="7" customWidth="1"/>
    <col min="4609" max="4609" width="8.88671875" style="7"/>
    <col min="4610" max="4610" width="14.5546875" style="7" customWidth="1"/>
    <col min="4611" max="4611" width="12" style="7" customWidth="1"/>
    <col min="4612" max="4612" width="10.6640625" style="7" customWidth="1"/>
    <col min="4613" max="4613" width="18" style="7" customWidth="1"/>
    <col min="4614" max="4614" width="16.33203125" style="7" customWidth="1"/>
    <col min="4615" max="4855" width="8.88671875" style="7"/>
    <col min="4856" max="4856" width="10.44140625" style="7" customWidth="1"/>
    <col min="4857" max="4857" width="26.5546875" style="7" customWidth="1"/>
    <col min="4858" max="4859" width="12.5546875" style="7" customWidth="1"/>
    <col min="4860" max="4860" width="15" style="7" customWidth="1"/>
    <col min="4861" max="4861" width="11.33203125" style="7" customWidth="1"/>
    <col min="4862" max="4862" width="12" style="7" customWidth="1"/>
    <col min="4863" max="4863" width="34.33203125" style="7" customWidth="1"/>
    <col min="4864" max="4864" width="9.6640625" style="7" customWidth="1"/>
    <col min="4865" max="4865" width="8.88671875" style="7"/>
    <col min="4866" max="4866" width="14.5546875" style="7" customWidth="1"/>
    <col min="4867" max="4867" width="12" style="7" customWidth="1"/>
    <col min="4868" max="4868" width="10.6640625" style="7" customWidth="1"/>
    <col min="4869" max="4869" width="18" style="7" customWidth="1"/>
    <col min="4870" max="4870" width="16.33203125" style="7" customWidth="1"/>
    <col min="4871" max="5111" width="8.88671875" style="7"/>
    <col min="5112" max="5112" width="10.44140625" style="7" customWidth="1"/>
    <col min="5113" max="5113" width="26.5546875" style="7" customWidth="1"/>
    <col min="5114" max="5115" width="12.5546875" style="7" customWidth="1"/>
    <col min="5116" max="5116" width="15" style="7" customWidth="1"/>
    <col min="5117" max="5117" width="11.33203125" style="7" customWidth="1"/>
    <col min="5118" max="5118" width="12" style="7" customWidth="1"/>
    <col min="5119" max="5119" width="34.33203125" style="7" customWidth="1"/>
    <col min="5120" max="5120" width="9.6640625" style="7" customWidth="1"/>
    <col min="5121" max="5121" width="8.88671875" style="7"/>
    <col min="5122" max="5122" width="14.5546875" style="7" customWidth="1"/>
    <col min="5123" max="5123" width="12" style="7" customWidth="1"/>
    <col min="5124" max="5124" width="10.6640625" style="7" customWidth="1"/>
    <col min="5125" max="5125" width="18" style="7" customWidth="1"/>
    <col min="5126" max="5126" width="16.33203125" style="7" customWidth="1"/>
    <col min="5127" max="5367" width="8.88671875" style="7"/>
    <col min="5368" max="5368" width="10.44140625" style="7" customWidth="1"/>
    <col min="5369" max="5369" width="26.5546875" style="7" customWidth="1"/>
    <col min="5370" max="5371" width="12.5546875" style="7" customWidth="1"/>
    <col min="5372" max="5372" width="15" style="7" customWidth="1"/>
    <col min="5373" max="5373" width="11.33203125" style="7" customWidth="1"/>
    <col min="5374" max="5374" width="12" style="7" customWidth="1"/>
    <col min="5375" max="5375" width="34.33203125" style="7" customWidth="1"/>
    <col min="5376" max="5376" width="9.6640625" style="7" customWidth="1"/>
    <col min="5377" max="5377" width="8.88671875" style="7"/>
    <col min="5378" max="5378" width="14.5546875" style="7" customWidth="1"/>
    <col min="5379" max="5379" width="12" style="7" customWidth="1"/>
    <col min="5380" max="5380" width="10.6640625" style="7" customWidth="1"/>
    <col min="5381" max="5381" width="18" style="7" customWidth="1"/>
    <col min="5382" max="5382" width="16.33203125" style="7" customWidth="1"/>
    <col min="5383" max="5623" width="8.88671875" style="7"/>
    <col min="5624" max="5624" width="10.44140625" style="7" customWidth="1"/>
    <col min="5625" max="5625" width="26.5546875" style="7" customWidth="1"/>
    <col min="5626" max="5627" width="12.5546875" style="7" customWidth="1"/>
    <col min="5628" max="5628" width="15" style="7" customWidth="1"/>
    <col min="5629" max="5629" width="11.33203125" style="7" customWidth="1"/>
    <col min="5630" max="5630" width="12" style="7" customWidth="1"/>
    <col min="5631" max="5631" width="34.33203125" style="7" customWidth="1"/>
    <col min="5632" max="5632" width="9.6640625" style="7" customWidth="1"/>
    <col min="5633" max="5633" width="8.88671875" style="7"/>
    <col min="5634" max="5634" width="14.5546875" style="7" customWidth="1"/>
    <col min="5635" max="5635" width="12" style="7" customWidth="1"/>
    <col min="5636" max="5636" width="10.6640625" style="7" customWidth="1"/>
    <col min="5637" max="5637" width="18" style="7" customWidth="1"/>
    <col min="5638" max="5638" width="16.33203125" style="7" customWidth="1"/>
    <col min="5639" max="5879" width="8.88671875" style="7"/>
    <col min="5880" max="5880" width="10.44140625" style="7" customWidth="1"/>
    <col min="5881" max="5881" width="26.5546875" style="7" customWidth="1"/>
    <col min="5882" max="5883" width="12.5546875" style="7" customWidth="1"/>
    <col min="5884" max="5884" width="15" style="7" customWidth="1"/>
    <col min="5885" max="5885" width="11.33203125" style="7" customWidth="1"/>
    <col min="5886" max="5886" width="12" style="7" customWidth="1"/>
    <col min="5887" max="5887" width="34.33203125" style="7" customWidth="1"/>
    <col min="5888" max="5888" width="9.6640625" style="7" customWidth="1"/>
    <col min="5889" max="5889" width="8.88671875" style="7"/>
    <col min="5890" max="5890" width="14.5546875" style="7" customWidth="1"/>
    <col min="5891" max="5891" width="12" style="7" customWidth="1"/>
    <col min="5892" max="5892" width="10.6640625" style="7" customWidth="1"/>
    <col min="5893" max="5893" width="18" style="7" customWidth="1"/>
    <col min="5894" max="5894" width="16.33203125" style="7" customWidth="1"/>
    <col min="5895" max="6135" width="8.88671875" style="7"/>
    <col min="6136" max="6136" width="10.44140625" style="7" customWidth="1"/>
    <col min="6137" max="6137" width="26.5546875" style="7" customWidth="1"/>
    <col min="6138" max="6139" width="12.5546875" style="7" customWidth="1"/>
    <col min="6140" max="6140" width="15" style="7" customWidth="1"/>
    <col min="6141" max="6141" width="11.33203125" style="7" customWidth="1"/>
    <col min="6142" max="6142" width="12" style="7" customWidth="1"/>
    <col min="6143" max="6143" width="34.33203125" style="7" customWidth="1"/>
    <col min="6144" max="6144" width="9.6640625" style="7" customWidth="1"/>
    <col min="6145" max="6145" width="8.88671875" style="7"/>
    <col min="6146" max="6146" width="14.5546875" style="7" customWidth="1"/>
    <col min="6147" max="6147" width="12" style="7" customWidth="1"/>
    <col min="6148" max="6148" width="10.6640625" style="7" customWidth="1"/>
    <col min="6149" max="6149" width="18" style="7" customWidth="1"/>
    <col min="6150" max="6150" width="16.33203125" style="7" customWidth="1"/>
    <col min="6151" max="6391" width="8.88671875" style="7"/>
    <col min="6392" max="6392" width="10.44140625" style="7" customWidth="1"/>
    <col min="6393" max="6393" width="26.5546875" style="7" customWidth="1"/>
    <col min="6394" max="6395" width="12.5546875" style="7" customWidth="1"/>
    <col min="6396" max="6396" width="15" style="7" customWidth="1"/>
    <col min="6397" max="6397" width="11.33203125" style="7" customWidth="1"/>
    <col min="6398" max="6398" width="12" style="7" customWidth="1"/>
    <col min="6399" max="6399" width="34.33203125" style="7" customWidth="1"/>
    <col min="6400" max="6400" width="9.6640625" style="7" customWidth="1"/>
    <col min="6401" max="6401" width="8.88671875" style="7"/>
    <col min="6402" max="6402" width="14.5546875" style="7" customWidth="1"/>
    <col min="6403" max="6403" width="12" style="7" customWidth="1"/>
    <col min="6404" max="6404" width="10.6640625" style="7" customWidth="1"/>
    <col min="6405" max="6405" width="18" style="7" customWidth="1"/>
    <col min="6406" max="6406" width="16.33203125" style="7" customWidth="1"/>
    <col min="6407" max="6647" width="8.88671875" style="7"/>
    <col min="6648" max="6648" width="10.44140625" style="7" customWidth="1"/>
    <col min="6649" max="6649" width="26.5546875" style="7" customWidth="1"/>
    <col min="6650" max="6651" width="12.5546875" style="7" customWidth="1"/>
    <col min="6652" max="6652" width="15" style="7" customWidth="1"/>
    <col min="6653" max="6653" width="11.33203125" style="7" customWidth="1"/>
    <col min="6654" max="6654" width="12" style="7" customWidth="1"/>
    <col min="6655" max="6655" width="34.33203125" style="7" customWidth="1"/>
    <col min="6656" max="6656" width="9.6640625" style="7" customWidth="1"/>
    <col min="6657" max="6657" width="8.88671875" style="7"/>
    <col min="6658" max="6658" width="14.5546875" style="7" customWidth="1"/>
    <col min="6659" max="6659" width="12" style="7" customWidth="1"/>
    <col min="6660" max="6660" width="10.6640625" style="7" customWidth="1"/>
    <col min="6661" max="6661" width="18" style="7" customWidth="1"/>
    <col min="6662" max="6662" width="16.33203125" style="7" customWidth="1"/>
    <col min="6663" max="6903" width="8.88671875" style="7"/>
    <col min="6904" max="6904" width="10.44140625" style="7" customWidth="1"/>
    <col min="6905" max="6905" width="26.5546875" style="7" customWidth="1"/>
    <col min="6906" max="6907" width="12.5546875" style="7" customWidth="1"/>
    <col min="6908" max="6908" width="15" style="7" customWidth="1"/>
    <col min="6909" max="6909" width="11.33203125" style="7" customWidth="1"/>
    <col min="6910" max="6910" width="12" style="7" customWidth="1"/>
    <col min="6911" max="6911" width="34.33203125" style="7" customWidth="1"/>
    <col min="6912" max="6912" width="9.6640625" style="7" customWidth="1"/>
    <col min="6913" max="6913" width="8.88671875" style="7"/>
    <col min="6914" max="6914" width="14.5546875" style="7" customWidth="1"/>
    <col min="6915" max="6915" width="12" style="7" customWidth="1"/>
    <col min="6916" max="6916" width="10.6640625" style="7" customWidth="1"/>
    <col min="6917" max="6917" width="18" style="7" customWidth="1"/>
    <col min="6918" max="6918" width="16.33203125" style="7" customWidth="1"/>
    <col min="6919" max="7159" width="8.88671875" style="7"/>
    <col min="7160" max="7160" width="10.44140625" style="7" customWidth="1"/>
    <col min="7161" max="7161" width="26.5546875" style="7" customWidth="1"/>
    <col min="7162" max="7163" width="12.5546875" style="7" customWidth="1"/>
    <col min="7164" max="7164" width="15" style="7" customWidth="1"/>
    <col min="7165" max="7165" width="11.33203125" style="7" customWidth="1"/>
    <col min="7166" max="7166" width="12" style="7" customWidth="1"/>
    <col min="7167" max="7167" width="34.33203125" style="7" customWidth="1"/>
    <col min="7168" max="7168" width="9.6640625" style="7" customWidth="1"/>
    <col min="7169" max="7169" width="8.88671875" style="7"/>
    <col min="7170" max="7170" width="14.5546875" style="7" customWidth="1"/>
    <col min="7171" max="7171" width="12" style="7" customWidth="1"/>
    <col min="7172" max="7172" width="10.6640625" style="7" customWidth="1"/>
    <col min="7173" max="7173" width="18" style="7" customWidth="1"/>
    <col min="7174" max="7174" width="16.33203125" style="7" customWidth="1"/>
    <col min="7175" max="7415" width="8.88671875" style="7"/>
    <col min="7416" max="7416" width="10.44140625" style="7" customWidth="1"/>
    <col min="7417" max="7417" width="26.5546875" style="7" customWidth="1"/>
    <col min="7418" max="7419" width="12.5546875" style="7" customWidth="1"/>
    <col min="7420" max="7420" width="15" style="7" customWidth="1"/>
    <col min="7421" max="7421" width="11.33203125" style="7" customWidth="1"/>
    <col min="7422" max="7422" width="12" style="7" customWidth="1"/>
    <col min="7423" max="7423" width="34.33203125" style="7" customWidth="1"/>
    <col min="7424" max="7424" width="9.6640625" style="7" customWidth="1"/>
    <col min="7425" max="7425" width="8.88671875" style="7"/>
    <col min="7426" max="7426" width="14.5546875" style="7" customWidth="1"/>
    <col min="7427" max="7427" width="12" style="7" customWidth="1"/>
    <col min="7428" max="7428" width="10.6640625" style="7" customWidth="1"/>
    <col min="7429" max="7429" width="18" style="7" customWidth="1"/>
    <col min="7430" max="7430" width="16.33203125" style="7" customWidth="1"/>
    <col min="7431" max="7671" width="8.88671875" style="7"/>
    <col min="7672" max="7672" width="10.44140625" style="7" customWidth="1"/>
    <col min="7673" max="7673" width="26.5546875" style="7" customWidth="1"/>
    <col min="7674" max="7675" width="12.5546875" style="7" customWidth="1"/>
    <col min="7676" max="7676" width="15" style="7" customWidth="1"/>
    <col min="7677" max="7677" width="11.33203125" style="7" customWidth="1"/>
    <col min="7678" max="7678" width="12" style="7" customWidth="1"/>
    <col min="7679" max="7679" width="34.33203125" style="7" customWidth="1"/>
    <col min="7680" max="7680" width="9.6640625" style="7" customWidth="1"/>
    <col min="7681" max="7681" width="8.88671875" style="7"/>
    <col min="7682" max="7682" width="14.5546875" style="7" customWidth="1"/>
    <col min="7683" max="7683" width="12" style="7" customWidth="1"/>
    <col min="7684" max="7684" width="10.6640625" style="7" customWidth="1"/>
    <col min="7685" max="7685" width="18" style="7" customWidth="1"/>
    <col min="7686" max="7686" width="16.33203125" style="7" customWidth="1"/>
    <col min="7687" max="7927" width="8.88671875" style="7"/>
    <col min="7928" max="7928" width="10.44140625" style="7" customWidth="1"/>
    <col min="7929" max="7929" width="26.5546875" style="7" customWidth="1"/>
    <col min="7930" max="7931" width="12.5546875" style="7" customWidth="1"/>
    <col min="7932" max="7932" width="15" style="7" customWidth="1"/>
    <col min="7933" max="7933" width="11.33203125" style="7" customWidth="1"/>
    <col min="7934" max="7934" width="12" style="7" customWidth="1"/>
    <col min="7935" max="7935" width="34.33203125" style="7" customWidth="1"/>
    <col min="7936" max="7936" width="9.6640625" style="7" customWidth="1"/>
    <col min="7937" max="7937" width="8.88671875" style="7"/>
    <col min="7938" max="7938" width="14.5546875" style="7" customWidth="1"/>
    <col min="7939" max="7939" width="12" style="7" customWidth="1"/>
    <col min="7940" max="7940" width="10.6640625" style="7" customWidth="1"/>
    <col min="7941" max="7941" width="18" style="7" customWidth="1"/>
    <col min="7942" max="7942" width="16.33203125" style="7" customWidth="1"/>
    <col min="7943" max="8183" width="8.88671875" style="7"/>
    <col min="8184" max="8184" width="10.44140625" style="7" customWidth="1"/>
    <col min="8185" max="8185" width="26.5546875" style="7" customWidth="1"/>
    <col min="8186" max="8187" width="12.5546875" style="7" customWidth="1"/>
    <col min="8188" max="8188" width="15" style="7" customWidth="1"/>
    <col min="8189" max="8189" width="11.33203125" style="7" customWidth="1"/>
    <col min="8190" max="8190" width="12" style="7" customWidth="1"/>
    <col min="8191" max="8191" width="34.33203125" style="7" customWidth="1"/>
    <col min="8192" max="8192" width="9.6640625" style="7" customWidth="1"/>
    <col min="8193" max="8193" width="8.88671875" style="7"/>
    <col min="8194" max="8194" width="14.5546875" style="7" customWidth="1"/>
    <col min="8195" max="8195" width="12" style="7" customWidth="1"/>
    <col min="8196" max="8196" width="10.6640625" style="7" customWidth="1"/>
    <col min="8197" max="8197" width="18" style="7" customWidth="1"/>
    <col min="8198" max="8198" width="16.33203125" style="7" customWidth="1"/>
    <col min="8199" max="8439" width="8.88671875" style="7"/>
    <col min="8440" max="8440" width="10.44140625" style="7" customWidth="1"/>
    <col min="8441" max="8441" width="26.5546875" style="7" customWidth="1"/>
    <col min="8442" max="8443" width="12.5546875" style="7" customWidth="1"/>
    <col min="8444" max="8444" width="15" style="7" customWidth="1"/>
    <col min="8445" max="8445" width="11.33203125" style="7" customWidth="1"/>
    <col min="8446" max="8446" width="12" style="7" customWidth="1"/>
    <col min="8447" max="8447" width="34.33203125" style="7" customWidth="1"/>
    <col min="8448" max="8448" width="9.6640625" style="7" customWidth="1"/>
    <col min="8449" max="8449" width="8.88671875" style="7"/>
    <col min="8450" max="8450" width="14.5546875" style="7" customWidth="1"/>
    <col min="8451" max="8451" width="12" style="7" customWidth="1"/>
    <col min="8452" max="8452" width="10.6640625" style="7" customWidth="1"/>
    <col min="8453" max="8453" width="18" style="7" customWidth="1"/>
    <col min="8454" max="8454" width="16.33203125" style="7" customWidth="1"/>
    <col min="8455" max="8695" width="8.88671875" style="7"/>
    <col min="8696" max="8696" width="10.44140625" style="7" customWidth="1"/>
    <col min="8697" max="8697" width="26.5546875" style="7" customWidth="1"/>
    <col min="8698" max="8699" width="12.5546875" style="7" customWidth="1"/>
    <col min="8700" max="8700" width="15" style="7" customWidth="1"/>
    <col min="8701" max="8701" width="11.33203125" style="7" customWidth="1"/>
    <col min="8702" max="8702" width="12" style="7" customWidth="1"/>
    <col min="8703" max="8703" width="34.33203125" style="7" customWidth="1"/>
    <col min="8704" max="8704" width="9.6640625" style="7" customWidth="1"/>
    <col min="8705" max="8705" width="8.88671875" style="7"/>
    <col min="8706" max="8706" width="14.5546875" style="7" customWidth="1"/>
    <col min="8707" max="8707" width="12" style="7" customWidth="1"/>
    <col min="8708" max="8708" width="10.6640625" style="7" customWidth="1"/>
    <col min="8709" max="8709" width="18" style="7" customWidth="1"/>
    <col min="8710" max="8710" width="16.33203125" style="7" customWidth="1"/>
    <col min="8711" max="8951" width="8.88671875" style="7"/>
    <col min="8952" max="8952" width="10.44140625" style="7" customWidth="1"/>
    <col min="8953" max="8953" width="26.5546875" style="7" customWidth="1"/>
    <col min="8954" max="8955" width="12.5546875" style="7" customWidth="1"/>
    <col min="8956" max="8956" width="15" style="7" customWidth="1"/>
    <col min="8957" max="8957" width="11.33203125" style="7" customWidth="1"/>
    <col min="8958" max="8958" width="12" style="7" customWidth="1"/>
    <col min="8959" max="8959" width="34.33203125" style="7" customWidth="1"/>
    <col min="8960" max="8960" width="9.6640625" style="7" customWidth="1"/>
    <col min="8961" max="8961" width="8.88671875" style="7"/>
    <col min="8962" max="8962" width="14.5546875" style="7" customWidth="1"/>
    <col min="8963" max="8963" width="12" style="7" customWidth="1"/>
    <col min="8964" max="8964" width="10.6640625" style="7" customWidth="1"/>
    <col min="8965" max="8965" width="18" style="7" customWidth="1"/>
    <col min="8966" max="8966" width="16.33203125" style="7" customWidth="1"/>
    <col min="8967" max="9207" width="8.88671875" style="7"/>
    <col min="9208" max="9208" width="10.44140625" style="7" customWidth="1"/>
    <col min="9209" max="9209" width="26.5546875" style="7" customWidth="1"/>
    <col min="9210" max="9211" width="12.5546875" style="7" customWidth="1"/>
    <col min="9212" max="9212" width="15" style="7" customWidth="1"/>
    <col min="9213" max="9213" width="11.33203125" style="7" customWidth="1"/>
    <col min="9214" max="9214" width="12" style="7" customWidth="1"/>
    <col min="9215" max="9215" width="34.33203125" style="7" customWidth="1"/>
    <col min="9216" max="9216" width="9.6640625" style="7" customWidth="1"/>
    <col min="9217" max="9217" width="8.88671875" style="7"/>
    <col min="9218" max="9218" width="14.5546875" style="7" customWidth="1"/>
    <col min="9219" max="9219" width="12" style="7" customWidth="1"/>
    <col min="9220" max="9220" width="10.6640625" style="7" customWidth="1"/>
    <col min="9221" max="9221" width="18" style="7" customWidth="1"/>
    <col min="9222" max="9222" width="16.33203125" style="7" customWidth="1"/>
    <col min="9223" max="9463" width="8.88671875" style="7"/>
    <col min="9464" max="9464" width="10.44140625" style="7" customWidth="1"/>
    <col min="9465" max="9465" width="26.5546875" style="7" customWidth="1"/>
    <col min="9466" max="9467" width="12.5546875" style="7" customWidth="1"/>
    <col min="9468" max="9468" width="15" style="7" customWidth="1"/>
    <col min="9469" max="9469" width="11.33203125" style="7" customWidth="1"/>
    <col min="9470" max="9470" width="12" style="7" customWidth="1"/>
    <col min="9471" max="9471" width="34.33203125" style="7" customWidth="1"/>
    <col min="9472" max="9472" width="9.6640625" style="7" customWidth="1"/>
    <col min="9473" max="9473" width="8.88671875" style="7"/>
    <col min="9474" max="9474" width="14.5546875" style="7" customWidth="1"/>
    <col min="9475" max="9475" width="12" style="7" customWidth="1"/>
    <col min="9476" max="9476" width="10.6640625" style="7" customWidth="1"/>
    <col min="9477" max="9477" width="18" style="7" customWidth="1"/>
    <col min="9478" max="9478" width="16.33203125" style="7" customWidth="1"/>
    <col min="9479" max="9719" width="8.88671875" style="7"/>
    <col min="9720" max="9720" width="10.44140625" style="7" customWidth="1"/>
    <col min="9721" max="9721" width="26.5546875" style="7" customWidth="1"/>
    <col min="9722" max="9723" width="12.5546875" style="7" customWidth="1"/>
    <col min="9724" max="9724" width="15" style="7" customWidth="1"/>
    <col min="9725" max="9725" width="11.33203125" style="7" customWidth="1"/>
    <col min="9726" max="9726" width="12" style="7" customWidth="1"/>
    <col min="9727" max="9727" width="34.33203125" style="7" customWidth="1"/>
    <col min="9728" max="9728" width="9.6640625" style="7" customWidth="1"/>
    <col min="9729" max="9729" width="8.88671875" style="7"/>
    <col min="9730" max="9730" width="14.5546875" style="7" customWidth="1"/>
    <col min="9731" max="9731" width="12" style="7" customWidth="1"/>
    <col min="9732" max="9732" width="10.6640625" style="7" customWidth="1"/>
    <col min="9733" max="9733" width="18" style="7" customWidth="1"/>
    <col min="9734" max="9734" width="16.33203125" style="7" customWidth="1"/>
    <col min="9735" max="9975" width="8.88671875" style="7"/>
    <col min="9976" max="9976" width="10.44140625" style="7" customWidth="1"/>
    <col min="9977" max="9977" width="26.5546875" style="7" customWidth="1"/>
    <col min="9978" max="9979" width="12.5546875" style="7" customWidth="1"/>
    <col min="9980" max="9980" width="15" style="7" customWidth="1"/>
    <col min="9981" max="9981" width="11.33203125" style="7" customWidth="1"/>
    <col min="9982" max="9982" width="12" style="7" customWidth="1"/>
    <col min="9983" max="9983" width="34.33203125" style="7" customWidth="1"/>
    <col min="9984" max="9984" width="9.6640625" style="7" customWidth="1"/>
    <col min="9985" max="9985" width="8.88671875" style="7"/>
    <col min="9986" max="9986" width="14.5546875" style="7" customWidth="1"/>
    <col min="9987" max="9987" width="12" style="7" customWidth="1"/>
    <col min="9988" max="9988" width="10.6640625" style="7" customWidth="1"/>
    <col min="9989" max="9989" width="18" style="7" customWidth="1"/>
    <col min="9990" max="9990" width="16.33203125" style="7" customWidth="1"/>
    <col min="9991" max="10231" width="8.88671875" style="7"/>
    <col min="10232" max="10232" width="10.44140625" style="7" customWidth="1"/>
    <col min="10233" max="10233" width="26.5546875" style="7" customWidth="1"/>
    <col min="10234" max="10235" width="12.5546875" style="7" customWidth="1"/>
    <col min="10236" max="10236" width="15" style="7" customWidth="1"/>
    <col min="10237" max="10237" width="11.33203125" style="7" customWidth="1"/>
    <col min="10238" max="10238" width="12" style="7" customWidth="1"/>
    <col min="10239" max="10239" width="34.33203125" style="7" customWidth="1"/>
    <col min="10240" max="10240" width="9.6640625" style="7" customWidth="1"/>
    <col min="10241" max="10241" width="8.88671875" style="7"/>
    <col min="10242" max="10242" width="14.5546875" style="7" customWidth="1"/>
    <col min="10243" max="10243" width="12" style="7" customWidth="1"/>
    <col min="10244" max="10244" width="10.6640625" style="7" customWidth="1"/>
    <col min="10245" max="10245" width="18" style="7" customWidth="1"/>
    <col min="10246" max="10246" width="16.33203125" style="7" customWidth="1"/>
    <col min="10247" max="10487" width="8.88671875" style="7"/>
    <col min="10488" max="10488" width="10.44140625" style="7" customWidth="1"/>
    <col min="10489" max="10489" width="26.5546875" style="7" customWidth="1"/>
    <col min="10490" max="10491" width="12.5546875" style="7" customWidth="1"/>
    <col min="10492" max="10492" width="15" style="7" customWidth="1"/>
    <col min="10493" max="10493" width="11.33203125" style="7" customWidth="1"/>
    <col min="10494" max="10494" width="12" style="7" customWidth="1"/>
    <col min="10495" max="10495" width="34.33203125" style="7" customWidth="1"/>
    <col min="10496" max="10496" width="9.6640625" style="7" customWidth="1"/>
    <col min="10497" max="10497" width="8.88671875" style="7"/>
    <col min="10498" max="10498" width="14.5546875" style="7" customWidth="1"/>
    <col min="10499" max="10499" width="12" style="7" customWidth="1"/>
    <col min="10500" max="10500" width="10.6640625" style="7" customWidth="1"/>
    <col min="10501" max="10501" width="18" style="7" customWidth="1"/>
    <col min="10502" max="10502" width="16.33203125" style="7" customWidth="1"/>
    <col min="10503" max="10743" width="8.88671875" style="7"/>
    <col min="10744" max="10744" width="10.44140625" style="7" customWidth="1"/>
    <col min="10745" max="10745" width="26.5546875" style="7" customWidth="1"/>
    <col min="10746" max="10747" width="12.5546875" style="7" customWidth="1"/>
    <col min="10748" max="10748" width="15" style="7" customWidth="1"/>
    <col min="10749" max="10749" width="11.33203125" style="7" customWidth="1"/>
    <col min="10750" max="10750" width="12" style="7" customWidth="1"/>
    <col min="10751" max="10751" width="34.33203125" style="7" customWidth="1"/>
    <col min="10752" max="10752" width="9.6640625" style="7" customWidth="1"/>
    <col min="10753" max="10753" width="8.88671875" style="7"/>
    <col min="10754" max="10754" width="14.5546875" style="7" customWidth="1"/>
    <col min="10755" max="10755" width="12" style="7" customWidth="1"/>
    <col min="10756" max="10756" width="10.6640625" style="7" customWidth="1"/>
    <col min="10757" max="10757" width="18" style="7" customWidth="1"/>
    <col min="10758" max="10758" width="16.33203125" style="7" customWidth="1"/>
    <col min="10759" max="10999" width="8.88671875" style="7"/>
    <col min="11000" max="11000" width="10.44140625" style="7" customWidth="1"/>
    <col min="11001" max="11001" width="26.5546875" style="7" customWidth="1"/>
    <col min="11002" max="11003" width="12.5546875" style="7" customWidth="1"/>
    <col min="11004" max="11004" width="15" style="7" customWidth="1"/>
    <col min="11005" max="11005" width="11.33203125" style="7" customWidth="1"/>
    <col min="11006" max="11006" width="12" style="7" customWidth="1"/>
    <col min="11007" max="11007" width="34.33203125" style="7" customWidth="1"/>
    <col min="11008" max="11008" width="9.6640625" style="7" customWidth="1"/>
    <col min="11009" max="11009" width="8.88671875" style="7"/>
    <col min="11010" max="11010" width="14.5546875" style="7" customWidth="1"/>
    <col min="11011" max="11011" width="12" style="7" customWidth="1"/>
    <col min="11012" max="11012" width="10.6640625" style="7" customWidth="1"/>
    <col min="11013" max="11013" width="18" style="7" customWidth="1"/>
    <col min="11014" max="11014" width="16.33203125" style="7" customWidth="1"/>
    <col min="11015" max="11255" width="8.88671875" style="7"/>
    <col min="11256" max="11256" width="10.44140625" style="7" customWidth="1"/>
    <col min="11257" max="11257" width="26.5546875" style="7" customWidth="1"/>
    <col min="11258" max="11259" width="12.5546875" style="7" customWidth="1"/>
    <col min="11260" max="11260" width="15" style="7" customWidth="1"/>
    <col min="11261" max="11261" width="11.33203125" style="7" customWidth="1"/>
    <col min="11262" max="11262" width="12" style="7" customWidth="1"/>
    <col min="11263" max="11263" width="34.33203125" style="7" customWidth="1"/>
    <col min="11264" max="11264" width="9.6640625" style="7" customWidth="1"/>
    <col min="11265" max="11265" width="8.88671875" style="7"/>
    <col min="11266" max="11266" width="14.5546875" style="7" customWidth="1"/>
    <col min="11267" max="11267" width="12" style="7" customWidth="1"/>
    <col min="11268" max="11268" width="10.6640625" style="7" customWidth="1"/>
    <col min="11269" max="11269" width="18" style="7" customWidth="1"/>
    <col min="11270" max="11270" width="16.33203125" style="7" customWidth="1"/>
    <col min="11271" max="11511" width="8.88671875" style="7"/>
    <col min="11512" max="11512" width="10.44140625" style="7" customWidth="1"/>
    <col min="11513" max="11513" width="26.5546875" style="7" customWidth="1"/>
    <col min="11514" max="11515" width="12.5546875" style="7" customWidth="1"/>
    <col min="11516" max="11516" width="15" style="7" customWidth="1"/>
    <col min="11517" max="11517" width="11.33203125" style="7" customWidth="1"/>
    <col min="11518" max="11518" width="12" style="7" customWidth="1"/>
    <col min="11519" max="11519" width="34.33203125" style="7" customWidth="1"/>
    <col min="11520" max="11520" width="9.6640625" style="7" customWidth="1"/>
    <col min="11521" max="11521" width="8.88671875" style="7"/>
    <col min="11522" max="11522" width="14.5546875" style="7" customWidth="1"/>
    <col min="11523" max="11523" width="12" style="7" customWidth="1"/>
    <col min="11524" max="11524" width="10.6640625" style="7" customWidth="1"/>
    <col min="11525" max="11525" width="18" style="7" customWidth="1"/>
    <col min="11526" max="11526" width="16.33203125" style="7" customWidth="1"/>
    <col min="11527" max="11767" width="8.88671875" style="7"/>
    <col min="11768" max="11768" width="10.44140625" style="7" customWidth="1"/>
    <col min="11769" max="11769" width="26.5546875" style="7" customWidth="1"/>
    <col min="11770" max="11771" width="12.5546875" style="7" customWidth="1"/>
    <col min="11772" max="11772" width="15" style="7" customWidth="1"/>
    <col min="11773" max="11773" width="11.33203125" style="7" customWidth="1"/>
    <col min="11774" max="11774" width="12" style="7" customWidth="1"/>
    <col min="11775" max="11775" width="34.33203125" style="7" customWidth="1"/>
    <col min="11776" max="11776" width="9.6640625" style="7" customWidth="1"/>
    <col min="11777" max="11777" width="8.88671875" style="7"/>
    <col min="11778" max="11778" width="14.5546875" style="7" customWidth="1"/>
    <col min="11779" max="11779" width="12" style="7" customWidth="1"/>
    <col min="11780" max="11780" width="10.6640625" style="7" customWidth="1"/>
    <col min="11781" max="11781" width="18" style="7" customWidth="1"/>
    <col min="11782" max="11782" width="16.33203125" style="7" customWidth="1"/>
    <col min="11783" max="12023" width="8.88671875" style="7"/>
    <col min="12024" max="12024" width="10.44140625" style="7" customWidth="1"/>
    <col min="12025" max="12025" width="26.5546875" style="7" customWidth="1"/>
    <col min="12026" max="12027" width="12.5546875" style="7" customWidth="1"/>
    <col min="12028" max="12028" width="15" style="7" customWidth="1"/>
    <col min="12029" max="12029" width="11.33203125" style="7" customWidth="1"/>
    <col min="12030" max="12030" width="12" style="7" customWidth="1"/>
    <col min="12031" max="12031" width="34.33203125" style="7" customWidth="1"/>
    <col min="12032" max="12032" width="9.6640625" style="7" customWidth="1"/>
    <col min="12033" max="12033" width="8.88671875" style="7"/>
    <col min="12034" max="12034" width="14.5546875" style="7" customWidth="1"/>
    <col min="12035" max="12035" width="12" style="7" customWidth="1"/>
    <col min="12036" max="12036" width="10.6640625" style="7" customWidth="1"/>
    <col min="12037" max="12037" width="18" style="7" customWidth="1"/>
    <col min="12038" max="12038" width="16.33203125" style="7" customWidth="1"/>
    <col min="12039" max="12279" width="8.88671875" style="7"/>
    <col min="12280" max="12280" width="10.44140625" style="7" customWidth="1"/>
    <col min="12281" max="12281" width="26.5546875" style="7" customWidth="1"/>
    <col min="12282" max="12283" width="12.5546875" style="7" customWidth="1"/>
    <col min="12284" max="12284" width="15" style="7" customWidth="1"/>
    <col min="12285" max="12285" width="11.33203125" style="7" customWidth="1"/>
    <col min="12286" max="12286" width="12" style="7" customWidth="1"/>
    <col min="12287" max="12287" width="34.33203125" style="7" customWidth="1"/>
    <col min="12288" max="12288" width="9.6640625" style="7" customWidth="1"/>
    <col min="12289" max="12289" width="8.88671875" style="7"/>
    <col min="12290" max="12290" width="14.5546875" style="7" customWidth="1"/>
    <col min="12291" max="12291" width="12" style="7" customWidth="1"/>
    <col min="12292" max="12292" width="10.6640625" style="7" customWidth="1"/>
    <col min="12293" max="12293" width="18" style="7" customWidth="1"/>
    <col min="12294" max="12294" width="16.33203125" style="7" customWidth="1"/>
    <col min="12295" max="12535" width="8.88671875" style="7"/>
    <col min="12536" max="12536" width="10.44140625" style="7" customWidth="1"/>
    <col min="12537" max="12537" width="26.5546875" style="7" customWidth="1"/>
    <col min="12538" max="12539" width="12.5546875" style="7" customWidth="1"/>
    <col min="12540" max="12540" width="15" style="7" customWidth="1"/>
    <col min="12541" max="12541" width="11.33203125" style="7" customWidth="1"/>
    <col min="12542" max="12542" width="12" style="7" customWidth="1"/>
    <col min="12543" max="12543" width="34.33203125" style="7" customWidth="1"/>
    <col min="12544" max="12544" width="9.6640625" style="7" customWidth="1"/>
    <col min="12545" max="12545" width="8.88671875" style="7"/>
    <col min="12546" max="12546" width="14.5546875" style="7" customWidth="1"/>
    <col min="12547" max="12547" width="12" style="7" customWidth="1"/>
    <col min="12548" max="12548" width="10.6640625" style="7" customWidth="1"/>
    <col min="12549" max="12549" width="18" style="7" customWidth="1"/>
    <col min="12550" max="12550" width="16.33203125" style="7" customWidth="1"/>
    <col min="12551" max="12791" width="8.88671875" style="7"/>
    <col min="12792" max="12792" width="10.44140625" style="7" customWidth="1"/>
    <col min="12793" max="12793" width="26.5546875" style="7" customWidth="1"/>
    <col min="12794" max="12795" width="12.5546875" style="7" customWidth="1"/>
    <col min="12796" max="12796" width="15" style="7" customWidth="1"/>
    <col min="12797" max="12797" width="11.33203125" style="7" customWidth="1"/>
    <col min="12798" max="12798" width="12" style="7" customWidth="1"/>
    <col min="12799" max="12799" width="34.33203125" style="7" customWidth="1"/>
    <col min="12800" max="12800" width="9.6640625" style="7" customWidth="1"/>
    <col min="12801" max="12801" width="8.88671875" style="7"/>
    <col min="12802" max="12802" width="14.5546875" style="7" customWidth="1"/>
    <col min="12803" max="12803" width="12" style="7" customWidth="1"/>
    <col min="12804" max="12804" width="10.6640625" style="7" customWidth="1"/>
    <col min="12805" max="12805" width="18" style="7" customWidth="1"/>
    <col min="12806" max="12806" width="16.33203125" style="7" customWidth="1"/>
    <col min="12807" max="13047" width="8.88671875" style="7"/>
    <col min="13048" max="13048" width="10.44140625" style="7" customWidth="1"/>
    <col min="13049" max="13049" width="26.5546875" style="7" customWidth="1"/>
    <col min="13050" max="13051" width="12.5546875" style="7" customWidth="1"/>
    <col min="13052" max="13052" width="15" style="7" customWidth="1"/>
    <col min="13053" max="13053" width="11.33203125" style="7" customWidth="1"/>
    <col min="13054" max="13054" width="12" style="7" customWidth="1"/>
    <col min="13055" max="13055" width="34.33203125" style="7" customWidth="1"/>
    <col min="13056" max="13056" width="9.6640625" style="7" customWidth="1"/>
    <col min="13057" max="13057" width="8.88671875" style="7"/>
    <col min="13058" max="13058" width="14.5546875" style="7" customWidth="1"/>
    <col min="13059" max="13059" width="12" style="7" customWidth="1"/>
    <col min="13060" max="13060" width="10.6640625" style="7" customWidth="1"/>
    <col min="13061" max="13061" width="18" style="7" customWidth="1"/>
    <col min="13062" max="13062" width="16.33203125" style="7" customWidth="1"/>
    <col min="13063" max="13303" width="8.88671875" style="7"/>
    <col min="13304" max="13304" width="10.44140625" style="7" customWidth="1"/>
    <col min="13305" max="13305" width="26.5546875" style="7" customWidth="1"/>
    <col min="13306" max="13307" width="12.5546875" style="7" customWidth="1"/>
    <col min="13308" max="13308" width="15" style="7" customWidth="1"/>
    <col min="13309" max="13309" width="11.33203125" style="7" customWidth="1"/>
    <col min="13310" max="13310" width="12" style="7" customWidth="1"/>
    <col min="13311" max="13311" width="34.33203125" style="7" customWidth="1"/>
    <col min="13312" max="13312" width="9.6640625" style="7" customWidth="1"/>
    <col min="13313" max="13313" width="8.88671875" style="7"/>
    <col min="13314" max="13314" width="14.5546875" style="7" customWidth="1"/>
    <col min="13315" max="13315" width="12" style="7" customWidth="1"/>
    <col min="13316" max="13316" width="10.6640625" style="7" customWidth="1"/>
    <col min="13317" max="13317" width="18" style="7" customWidth="1"/>
    <col min="13318" max="13318" width="16.33203125" style="7" customWidth="1"/>
    <col min="13319" max="13559" width="8.88671875" style="7"/>
    <col min="13560" max="13560" width="10.44140625" style="7" customWidth="1"/>
    <col min="13561" max="13561" width="26.5546875" style="7" customWidth="1"/>
    <col min="13562" max="13563" width="12.5546875" style="7" customWidth="1"/>
    <col min="13564" max="13564" width="15" style="7" customWidth="1"/>
    <col min="13565" max="13565" width="11.33203125" style="7" customWidth="1"/>
    <col min="13566" max="13566" width="12" style="7" customWidth="1"/>
    <col min="13567" max="13567" width="34.33203125" style="7" customWidth="1"/>
    <col min="13568" max="13568" width="9.6640625" style="7" customWidth="1"/>
    <col min="13569" max="13569" width="8.88671875" style="7"/>
    <col min="13570" max="13570" width="14.5546875" style="7" customWidth="1"/>
    <col min="13571" max="13571" width="12" style="7" customWidth="1"/>
    <col min="13572" max="13572" width="10.6640625" style="7" customWidth="1"/>
    <col min="13573" max="13573" width="18" style="7" customWidth="1"/>
    <col min="13574" max="13574" width="16.33203125" style="7" customWidth="1"/>
    <col min="13575" max="13815" width="8.88671875" style="7"/>
    <col min="13816" max="13816" width="10.44140625" style="7" customWidth="1"/>
    <col min="13817" max="13817" width="26.5546875" style="7" customWidth="1"/>
    <col min="13818" max="13819" width="12.5546875" style="7" customWidth="1"/>
    <col min="13820" max="13820" width="15" style="7" customWidth="1"/>
    <col min="13821" max="13821" width="11.33203125" style="7" customWidth="1"/>
    <col min="13822" max="13822" width="12" style="7" customWidth="1"/>
    <col min="13823" max="13823" width="34.33203125" style="7" customWidth="1"/>
    <col min="13824" max="13824" width="9.6640625" style="7" customWidth="1"/>
    <col min="13825" max="13825" width="8.88671875" style="7"/>
    <col min="13826" max="13826" width="14.5546875" style="7" customWidth="1"/>
    <col min="13827" max="13827" width="12" style="7" customWidth="1"/>
    <col min="13828" max="13828" width="10.6640625" style="7" customWidth="1"/>
    <col min="13829" max="13829" width="18" style="7" customWidth="1"/>
    <col min="13830" max="13830" width="16.33203125" style="7" customWidth="1"/>
    <col min="13831" max="14071" width="8.88671875" style="7"/>
    <col min="14072" max="14072" width="10.44140625" style="7" customWidth="1"/>
    <col min="14073" max="14073" width="26.5546875" style="7" customWidth="1"/>
    <col min="14074" max="14075" width="12.5546875" style="7" customWidth="1"/>
    <col min="14076" max="14076" width="15" style="7" customWidth="1"/>
    <col min="14077" max="14077" width="11.33203125" style="7" customWidth="1"/>
    <col min="14078" max="14078" width="12" style="7" customWidth="1"/>
    <col min="14079" max="14079" width="34.33203125" style="7" customWidth="1"/>
    <col min="14080" max="14080" width="9.6640625" style="7" customWidth="1"/>
    <col min="14081" max="14081" width="8.88671875" style="7"/>
    <col min="14082" max="14082" width="14.5546875" style="7" customWidth="1"/>
    <col min="14083" max="14083" width="12" style="7" customWidth="1"/>
    <col min="14084" max="14084" width="10.6640625" style="7" customWidth="1"/>
    <col min="14085" max="14085" width="18" style="7" customWidth="1"/>
    <col min="14086" max="14086" width="16.33203125" style="7" customWidth="1"/>
    <col min="14087" max="14327" width="8.88671875" style="7"/>
    <col min="14328" max="14328" width="10.44140625" style="7" customWidth="1"/>
    <col min="14329" max="14329" width="26.5546875" style="7" customWidth="1"/>
    <col min="14330" max="14331" width="12.5546875" style="7" customWidth="1"/>
    <col min="14332" max="14332" width="15" style="7" customWidth="1"/>
    <col min="14333" max="14333" width="11.33203125" style="7" customWidth="1"/>
    <col min="14334" max="14334" width="12" style="7" customWidth="1"/>
    <col min="14335" max="14335" width="34.33203125" style="7" customWidth="1"/>
    <col min="14336" max="14336" width="9.6640625" style="7" customWidth="1"/>
    <col min="14337" max="14337" width="8.88671875" style="7"/>
    <col min="14338" max="14338" width="14.5546875" style="7" customWidth="1"/>
    <col min="14339" max="14339" width="12" style="7" customWidth="1"/>
    <col min="14340" max="14340" width="10.6640625" style="7" customWidth="1"/>
    <col min="14341" max="14341" width="18" style="7" customWidth="1"/>
    <col min="14342" max="14342" width="16.33203125" style="7" customWidth="1"/>
    <col min="14343" max="14583" width="8.88671875" style="7"/>
    <col min="14584" max="14584" width="10.44140625" style="7" customWidth="1"/>
    <col min="14585" max="14585" width="26.5546875" style="7" customWidth="1"/>
    <col min="14586" max="14587" width="12.5546875" style="7" customWidth="1"/>
    <col min="14588" max="14588" width="15" style="7" customWidth="1"/>
    <col min="14589" max="14589" width="11.33203125" style="7" customWidth="1"/>
    <col min="14590" max="14590" width="12" style="7" customWidth="1"/>
    <col min="14591" max="14591" width="34.33203125" style="7" customWidth="1"/>
    <col min="14592" max="14592" width="9.6640625" style="7" customWidth="1"/>
    <col min="14593" max="14593" width="8.88671875" style="7"/>
    <col min="14594" max="14594" width="14.5546875" style="7" customWidth="1"/>
    <col min="14595" max="14595" width="12" style="7" customWidth="1"/>
    <col min="14596" max="14596" width="10.6640625" style="7" customWidth="1"/>
    <col min="14597" max="14597" width="18" style="7" customWidth="1"/>
    <col min="14598" max="14598" width="16.33203125" style="7" customWidth="1"/>
    <col min="14599" max="14839" width="8.88671875" style="7"/>
    <col min="14840" max="14840" width="10.44140625" style="7" customWidth="1"/>
    <col min="14841" max="14841" width="26.5546875" style="7" customWidth="1"/>
    <col min="14842" max="14843" width="12.5546875" style="7" customWidth="1"/>
    <col min="14844" max="14844" width="15" style="7" customWidth="1"/>
    <col min="14845" max="14845" width="11.33203125" style="7" customWidth="1"/>
    <col min="14846" max="14846" width="12" style="7" customWidth="1"/>
    <col min="14847" max="14847" width="34.33203125" style="7" customWidth="1"/>
    <col min="14848" max="14848" width="9.6640625" style="7" customWidth="1"/>
    <col min="14849" max="14849" width="8.88671875" style="7"/>
    <col min="14850" max="14850" width="14.5546875" style="7" customWidth="1"/>
    <col min="14851" max="14851" width="12" style="7" customWidth="1"/>
    <col min="14852" max="14852" width="10.6640625" style="7" customWidth="1"/>
    <col min="14853" max="14853" width="18" style="7" customWidth="1"/>
    <col min="14854" max="14854" width="16.33203125" style="7" customWidth="1"/>
    <col min="14855" max="15095" width="8.88671875" style="7"/>
    <col min="15096" max="15096" width="10.44140625" style="7" customWidth="1"/>
    <col min="15097" max="15097" width="26.5546875" style="7" customWidth="1"/>
    <col min="15098" max="15099" width="12.5546875" style="7" customWidth="1"/>
    <col min="15100" max="15100" width="15" style="7" customWidth="1"/>
    <col min="15101" max="15101" width="11.33203125" style="7" customWidth="1"/>
    <col min="15102" max="15102" width="12" style="7" customWidth="1"/>
    <col min="15103" max="15103" width="34.33203125" style="7" customWidth="1"/>
    <col min="15104" max="15104" width="9.6640625" style="7" customWidth="1"/>
    <col min="15105" max="15105" width="8.88671875" style="7"/>
    <col min="15106" max="15106" width="14.5546875" style="7" customWidth="1"/>
    <col min="15107" max="15107" width="12" style="7" customWidth="1"/>
    <col min="15108" max="15108" width="10.6640625" style="7" customWidth="1"/>
    <col min="15109" max="15109" width="18" style="7" customWidth="1"/>
    <col min="15110" max="15110" width="16.33203125" style="7" customWidth="1"/>
    <col min="15111" max="15351" width="8.88671875" style="7"/>
    <col min="15352" max="15352" width="10.44140625" style="7" customWidth="1"/>
    <col min="15353" max="15353" width="26.5546875" style="7" customWidth="1"/>
    <col min="15354" max="15355" width="12.5546875" style="7" customWidth="1"/>
    <col min="15356" max="15356" width="15" style="7" customWidth="1"/>
    <col min="15357" max="15357" width="11.33203125" style="7" customWidth="1"/>
    <col min="15358" max="15358" width="12" style="7" customWidth="1"/>
    <col min="15359" max="15359" width="34.33203125" style="7" customWidth="1"/>
    <col min="15360" max="15360" width="9.6640625" style="7" customWidth="1"/>
    <col min="15361" max="15361" width="8.88671875" style="7"/>
    <col min="15362" max="15362" width="14.5546875" style="7" customWidth="1"/>
    <col min="15363" max="15363" width="12" style="7" customWidth="1"/>
    <col min="15364" max="15364" width="10.6640625" style="7" customWidth="1"/>
    <col min="15365" max="15365" width="18" style="7" customWidth="1"/>
    <col min="15366" max="15366" width="16.33203125" style="7" customWidth="1"/>
    <col min="15367" max="15607" width="8.88671875" style="7"/>
    <col min="15608" max="15608" width="10.44140625" style="7" customWidth="1"/>
    <col min="15609" max="15609" width="26.5546875" style="7" customWidth="1"/>
    <col min="15610" max="15611" width="12.5546875" style="7" customWidth="1"/>
    <col min="15612" max="15612" width="15" style="7" customWidth="1"/>
    <col min="15613" max="15613" width="11.33203125" style="7" customWidth="1"/>
    <col min="15614" max="15614" width="12" style="7" customWidth="1"/>
    <col min="15615" max="15615" width="34.33203125" style="7" customWidth="1"/>
    <col min="15616" max="15616" width="9.6640625" style="7" customWidth="1"/>
    <col min="15617" max="15617" width="8.88671875" style="7"/>
    <col min="15618" max="15618" width="14.5546875" style="7" customWidth="1"/>
    <col min="15619" max="15619" width="12" style="7" customWidth="1"/>
    <col min="15620" max="15620" width="10.6640625" style="7" customWidth="1"/>
    <col min="15621" max="15621" width="18" style="7" customWidth="1"/>
    <col min="15622" max="15622" width="16.33203125" style="7" customWidth="1"/>
    <col min="15623" max="15863" width="8.88671875" style="7"/>
    <col min="15864" max="15864" width="10.44140625" style="7" customWidth="1"/>
    <col min="15865" max="15865" width="26.5546875" style="7" customWidth="1"/>
    <col min="15866" max="15867" width="12.5546875" style="7" customWidth="1"/>
    <col min="15868" max="15868" width="15" style="7" customWidth="1"/>
    <col min="15869" max="15869" width="11.33203125" style="7" customWidth="1"/>
    <col min="15870" max="15870" width="12" style="7" customWidth="1"/>
    <col min="15871" max="15871" width="34.33203125" style="7" customWidth="1"/>
    <col min="15872" max="15872" width="9.6640625" style="7" customWidth="1"/>
    <col min="15873" max="15873" width="8.88671875" style="7"/>
    <col min="15874" max="15874" width="14.5546875" style="7" customWidth="1"/>
    <col min="15875" max="15875" width="12" style="7" customWidth="1"/>
    <col min="15876" max="15876" width="10.6640625" style="7" customWidth="1"/>
    <col min="15877" max="15877" width="18" style="7" customWidth="1"/>
    <col min="15878" max="15878" width="16.33203125" style="7" customWidth="1"/>
    <col min="15879" max="16119" width="8.88671875" style="7"/>
    <col min="16120" max="16120" width="10.44140625" style="7" customWidth="1"/>
    <col min="16121" max="16121" width="26.5546875" style="7" customWidth="1"/>
    <col min="16122" max="16123" width="12.5546875" style="7" customWidth="1"/>
    <col min="16124" max="16124" width="15" style="7" customWidth="1"/>
    <col min="16125" max="16125" width="11.33203125" style="7" customWidth="1"/>
    <col min="16126" max="16126" width="12" style="7" customWidth="1"/>
    <col min="16127" max="16127" width="34.33203125" style="7" customWidth="1"/>
    <col min="16128" max="16128" width="9.6640625" style="7" customWidth="1"/>
    <col min="16129" max="16129" width="8.88671875" style="7"/>
    <col min="16130" max="16130" width="14.5546875" style="7" customWidth="1"/>
    <col min="16131" max="16131" width="12" style="7" customWidth="1"/>
    <col min="16132" max="16132" width="10.6640625" style="7" customWidth="1"/>
    <col min="16133" max="16133" width="18" style="7" customWidth="1"/>
    <col min="16134" max="16134" width="16.33203125" style="7" customWidth="1"/>
    <col min="16135" max="16370" width="8.88671875" style="7"/>
    <col min="16371" max="16384" width="9.33203125" style="7" customWidth="1"/>
  </cols>
  <sheetData>
    <row r="3" spans="1:12" ht="46.5" customHeight="1" x14ac:dyDescent="0.3">
      <c r="A3" s="3"/>
      <c r="B3" s="3"/>
      <c r="C3" s="4"/>
      <c r="D3" s="4"/>
      <c r="E3" s="4"/>
      <c r="F3" s="5"/>
      <c r="G3" s="6"/>
    </row>
    <row r="4" spans="1:12" ht="46.5" customHeight="1" x14ac:dyDescent="0.3">
      <c r="A4" s="8"/>
      <c r="B4" s="8"/>
      <c r="C4" s="4"/>
      <c r="D4" s="9"/>
      <c r="E4" s="9" t="s">
        <v>75</v>
      </c>
      <c r="F4" s="10"/>
      <c r="G4" s="11"/>
    </row>
    <row r="5" spans="1:12" ht="52.95" customHeight="1" thickBot="1" x14ac:dyDescent="0.45">
      <c r="A5" s="12"/>
      <c r="B5" s="8"/>
      <c r="C5" s="4"/>
      <c r="D5" s="4"/>
      <c r="E5" s="4"/>
      <c r="F5" s="6"/>
      <c r="G5" s="6"/>
    </row>
    <row r="6" spans="1:12" s="13" customFormat="1" ht="20.25" customHeight="1" x14ac:dyDescent="0.4">
      <c r="A6" s="380" t="s">
        <v>69</v>
      </c>
      <c r="B6" s="380" t="s">
        <v>0</v>
      </c>
      <c r="C6" s="382" t="s">
        <v>28</v>
      </c>
      <c r="D6" s="248" t="s">
        <v>1</v>
      </c>
      <c r="E6" s="384" t="s">
        <v>23</v>
      </c>
      <c r="F6" s="385" t="s">
        <v>29</v>
      </c>
      <c r="G6" s="380" t="s">
        <v>0</v>
      </c>
      <c r="H6" s="249" t="s">
        <v>1</v>
      </c>
      <c r="I6" s="376" t="s">
        <v>24</v>
      </c>
      <c r="J6" s="378" t="s">
        <v>26</v>
      </c>
      <c r="K6" s="376" t="s">
        <v>25</v>
      </c>
      <c r="L6" s="378" t="s">
        <v>27</v>
      </c>
    </row>
    <row r="7" spans="1:12" s="13" customFormat="1" ht="20.25" customHeight="1" x14ac:dyDescent="0.4">
      <c r="A7" s="381"/>
      <c r="B7" s="381"/>
      <c r="C7" s="383"/>
      <c r="D7" s="250" t="s">
        <v>3</v>
      </c>
      <c r="E7" s="381"/>
      <c r="F7" s="377"/>
      <c r="G7" s="381"/>
      <c r="H7" s="251" t="s">
        <v>23</v>
      </c>
      <c r="I7" s="377"/>
      <c r="J7" s="379"/>
      <c r="K7" s="377"/>
      <c r="L7" s="379"/>
    </row>
    <row r="8" spans="1:12" s="33" customFormat="1" ht="20.7" hidden="1" customHeight="1" x14ac:dyDescent="0.4">
      <c r="A8" s="252" t="s">
        <v>45</v>
      </c>
      <c r="B8" s="252" t="s">
        <v>46</v>
      </c>
      <c r="C8" s="252" t="s">
        <v>5</v>
      </c>
      <c r="D8" s="253">
        <v>43192</v>
      </c>
      <c r="E8" s="253">
        <v>43194</v>
      </c>
      <c r="F8" s="254"/>
      <c r="G8" s="255"/>
      <c r="H8" s="256"/>
      <c r="I8" s="256"/>
      <c r="J8" s="256"/>
      <c r="K8" s="256"/>
      <c r="L8" s="257"/>
    </row>
    <row r="9" spans="1:12" s="33" customFormat="1" ht="63.6" hidden="1" customHeight="1" x14ac:dyDescent="0.35">
      <c r="A9" s="283" t="s">
        <v>30</v>
      </c>
      <c r="B9" s="252" t="s">
        <v>163</v>
      </c>
      <c r="C9" s="252" t="s">
        <v>80</v>
      </c>
      <c r="D9" s="258">
        <v>43546</v>
      </c>
      <c r="E9" s="258">
        <f>D9+6</f>
        <v>43552</v>
      </c>
      <c r="F9" s="284" t="s">
        <v>133</v>
      </c>
      <c r="G9" s="260" t="s">
        <v>167</v>
      </c>
      <c r="H9" s="285">
        <f>E9+7</f>
        <v>43559</v>
      </c>
      <c r="I9" s="285">
        <f>H9+19</f>
        <v>43578</v>
      </c>
      <c r="J9" s="285">
        <f t="shared" ref="J9:J11" si="0">I9+2</f>
        <v>43580</v>
      </c>
      <c r="K9" s="285">
        <f t="shared" ref="K9:K11" si="1">J9+3</f>
        <v>43583</v>
      </c>
      <c r="L9" s="285">
        <f t="shared" ref="L9:L14" si="2">K9+2</f>
        <v>43585</v>
      </c>
    </row>
    <row r="10" spans="1:12" s="33" customFormat="1" ht="68.400000000000006" hidden="1" customHeight="1" x14ac:dyDescent="0.35">
      <c r="A10" s="283" t="s">
        <v>110</v>
      </c>
      <c r="B10" s="259" t="s">
        <v>164</v>
      </c>
      <c r="C10" s="252" t="s">
        <v>80</v>
      </c>
      <c r="D10" s="258">
        <f t="shared" ref="D10:D49" si="3">D9+7</f>
        <v>43553</v>
      </c>
      <c r="E10" s="258">
        <f t="shared" ref="E10:E14" si="4">D10+6</f>
        <v>43559</v>
      </c>
      <c r="F10" s="284" t="s">
        <v>168</v>
      </c>
      <c r="G10" s="260" t="s">
        <v>153</v>
      </c>
      <c r="H10" s="285">
        <f>H9+7</f>
        <v>43566</v>
      </c>
      <c r="I10" s="285">
        <f>I9+7</f>
        <v>43585</v>
      </c>
      <c r="J10" s="285">
        <f t="shared" si="0"/>
        <v>43587</v>
      </c>
      <c r="K10" s="285">
        <f t="shared" si="1"/>
        <v>43590</v>
      </c>
      <c r="L10" s="285">
        <f t="shared" si="2"/>
        <v>43592</v>
      </c>
    </row>
    <row r="11" spans="1:12" s="97" customFormat="1" ht="70.8" hidden="1" customHeight="1" x14ac:dyDescent="0.35">
      <c r="A11" s="283" t="s">
        <v>30</v>
      </c>
      <c r="B11" s="252" t="s">
        <v>165</v>
      </c>
      <c r="C11" s="286" t="s">
        <v>80</v>
      </c>
      <c r="D11" s="287">
        <f t="shared" si="3"/>
        <v>43560</v>
      </c>
      <c r="E11" s="287">
        <f t="shared" si="4"/>
        <v>43566</v>
      </c>
      <c r="F11" s="284"/>
      <c r="G11" s="288" t="s">
        <v>167</v>
      </c>
      <c r="H11" s="289">
        <f t="shared" ref="H11:H49" si="5">H10+7</f>
        <v>43573</v>
      </c>
      <c r="I11" s="289">
        <f t="shared" ref="I11" si="6">H11+20</f>
        <v>43593</v>
      </c>
      <c r="J11" s="289">
        <f t="shared" si="0"/>
        <v>43595</v>
      </c>
      <c r="K11" s="289">
        <f t="shared" si="1"/>
        <v>43598</v>
      </c>
      <c r="L11" s="289">
        <f t="shared" si="2"/>
        <v>43600</v>
      </c>
    </row>
    <row r="12" spans="1:12" s="33" customFormat="1" ht="68.400000000000006" hidden="1" customHeight="1" x14ac:dyDescent="0.35">
      <c r="A12" s="283" t="s">
        <v>110</v>
      </c>
      <c r="B12" s="259" t="s">
        <v>166</v>
      </c>
      <c r="C12" s="252" t="s">
        <v>80</v>
      </c>
      <c r="D12" s="258">
        <f>D11+7</f>
        <v>43567</v>
      </c>
      <c r="E12" s="258">
        <f>D12+6</f>
        <v>43573</v>
      </c>
      <c r="F12" s="284" t="s">
        <v>168</v>
      </c>
      <c r="G12" s="288" t="s">
        <v>153</v>
      </c>
      <c r="H12" s="285">
        <f t="shared" si="5"/>
        <v>43580</v>
      </c>
      <c r="I12" s="285">
        <f>H12+23</f>
        <v>43603</v>
      </c>
      <c r="J12" s="285">
        <f t="shared" ref="J12:K19" si="7">I12+1</f>
        <v>43604</v>
      </c>
      <c r="K12" s="285">
        <f t="shared" si="7"/>
        <v>43605</v>
      </c>
      <c r="L12" s="285">
        <f t="shared" si="2"/>
        <v>43607</v>
      </c>
    </row>
    <row r="13" spans="1:12" s="96" customFormat="1" ht="69.599999999999994" hidden="1" customHeight="1" x14ac:dyDescent="0.35">
      <c r="A13" s="283" t="s">
        <v>30</v>
      </c>
      <c r="B13" s="252" t="s">
        <v>170</v>
      </c>
      <c r="C13" s="286" t="s">
        <v>80</v>
      </c>
      <c r="D13" s="287">
        <f t="shared" si="3"/>
        <v>43574</v>
      </c>
      <c r="E13" s="287">
        <f t="shared" si="4"/>
        <v>43580</v>
      </c>
      <c r="F13" s="284" t="s">
        <v>151</v>
      </c>
      <c r="G13" s="260" t="s">
        <v>169</v>
      </c>
      <c r="H13" s="289">
        <f t="shared" si="5"/>
        <v>43587</v>
      </c>
      <c r="I13" s="289">
        <f>H13+23</f>
        <v>43610</v>
      </c>
      <c r="J13" s="285">
        <f t="shared" si="7"/>
        <v>43611</v>
      </c>
      <c r="K13" s="285">
        <f t="shared" si="7"/>
        <v>43612</v>
      </c>
      <c r="L13" s="289">
        <f t="shared" si="2"/>
        <v>43614</v>
      </c>
    </row>
    <row r="14" spans="1:12" s="33" customFormat="1" ht="72" hidden="1" customHeight="1" x14ac:dyDescent="0.35">
      <c r="A14" s="283" t="s">
        <v>110</v>
      </c>
      <c r="B14" s="259" t="s">
        <v>195</v>
      </c>
      <c r="C14" s="286" t="s">
        <v>80</v>
      </c>
      <c r="D14" s="287">
        <f t="shared" si="3"/>
        <v>43581</v>
      </c>
      <c r="E14" s="287">
        <f t="shared" si="4"/>
        <v>43587</v>
      </c>
      <c r="F14" s="284" t="s">
        <v>100</v>
      </c>
      <c r="G14" s="260" t="s">
        <v>167</v>
      </c>
      <c r="H14" s="289">
        <f t="shared" si="5"/>
        <v>43594</v>
      </c>
      <c r="I14" s="289">
        <f t="shared" ref="I14:I19" si="8">H14+23</f>
        <v>43617</v>
      </c>
      <c r="J14" s="285">
        <f t="shared" si="7"/>
        <v>43618</v>
      </c>
      <c r="K14" s="285">
        <f t="shared" si="7"/>
        <v>43619</v>
      </c>
      <c r="L14" s="289">
        <f t="shared" si="2"/>
        <v>43621</v>
      </c>
    </row>
    <row r="15" spans="1:12" s="33" customFormat="1" ht="67.2" hidden="1" customHeight="1" x14ac:dyDescent="0.35">
      <c r="A15" s="283" t="s">
        <v>30</v>
      </c>
      <c r="B15" s="252" t="s">
        <v>196</v>
      </c>
      <c r="C15" s="286" t="s">
        <v>80</v>
      </c>
      <c r="D15" s="287">
        <f t="shared" si="3"/>
        <v>43588</v>
      </c>
      <c r="E15" s="287">
        <f t="shared" ref="E15:E17" si="9">D15+6</f>
        <v>43594</v>
      </c>
      <c r="F15" s="284" t="s">
        <v>287</v>
      </c>
      <c r="G15" s="260" t="s">
        <v>153</v>
      </c>
      <c r="H15" s="289">
        <f t="shared" si="5"/>
        <v>43601</v>
      </c>
      <c r="I15" s="289">
        <f t="shared" si="8"/>
        <v>43624</v>
      </c>
      <c r="J15" s="285">
        <f t="shared" si="7"/>
        <v>43625</v>
      </c>
      <c r="K15" s="285">
        <f t="shared" si="7"/>
        <v>43626</v>
      </c>
      <c r="L15" s="289">
        <f t="shared" ref="L15:L17" si="10">K15+2</f>
        <v>43628</v>
      </c>
    </row>
    <row r="16" spans="1:12" s="33" customFormat="1" ht="63.6" hidden="1" customHeight="1" x14ac:dyDescent="0.35">
      <c r="A16" s="283" t="s">
        <v>110</v>
      </c>
      <c r="B16" s="259" t="s">
        <v>197</v>
      </c>
      <c r="C16" s="252" t="s">
        <v>80</v>
      </c>
      <c r="D16" s="258">
        <f t="shared" si="3"/>
        <v>43595</v>
      </c>
      <c r="E16" s="258">
        <f t="shared" si="9"/>
        <v>43601</v>
      </c>
      <c r="F16" s="284" t="s">
        <v>288</v>
      </c>
      <c r="G16" s="260" t="s">
        <v>169</v>
      </c>
      <c r="H16" s="285">
        <f t="shared" si="5"/>
        <v>43608</v>
      </c>
      <c r="I16" s="289">
        <f t="shared" si="8"/>
        <v>43631</v>
      </c>
      <c r="J16" s="285">
        <f t="shared" si="7"/>
        <v>43632</v>
      </c>
      <c r="K16" s="285">
        <f t="shared" si="7"/>
        <v>43633</v>
      </c>
      <c r="L16" s="285">
        <f t="shared" si="10"/>
        <v>43635</v>
      </c>
    </row>
    <row r="17" spans="1:12" s="33" customFormat="1" ht="75.599999999999994" hidden="1" customHeight="1" x14ac:dyDescent="0.35">
      <c r="A17" s="283" t="s">
        <v>30</v>
      </c>
      <c r="B17" s="252" t="s">
        <v>217</v>
      </c>
      <c r="C17" s="252" t="s">
        <v>80</v>
      </c>
      <c r="D17" s="258">
        <f t="shared" si="3"/>
        <v>43602</v>
      </c>
      <c r="E17" s="258">
        <f t="shared" si="9"/>
        <v>43608</v>
      </c>
      <c r="F17" s="284" t="s">
        <v>100</v>
      </c>
      <c r="G17" s="260" t="s">
        <v>167</v>
      </c>
      <c r="H17" s="285">
        <f t="shared" si="5"/>
        <v>43615</v>
      </c>
      <c r="I17" s="289">
        <f t="shared" si="8"/>
        <v>43638</v>
      </c>
      <c r="J17" s="285">
        <f t="shared" si="7"/>
        <v>43639</v>
      </c>
      <c r="K17" s="285">
        <f t="shared" si="7"/>
        <v>43640</v>
      </c>
      <c r="L17" s="285">
        <f t="shared" si="10"/>
        <v>43642</v>
      </c>
    </row>
    <row r="18" spans="1:12" s="33" customFormat="1" ht="67.2" hidden="1" customHeight="1" x14ac:dyDescent="0.35">
      <c r="A18" s="283" t="s">
        <v>30</v>
      </c>
      <c r="B18" s="252" t="s">
        <v>196</v>
      </c>
      <c r="C18" s="286" t="s">
        <v>80</v>
      </c>
      <c r="D18" s="287">
        <f t="shared" si="3"/>
        <v>43609</v>
      </c>
      <c r="E18" s="287">
        <f t="shared" ref="E18:E21" si="11">D18+6</f>
        <v>43615</v>
      </c>
      <c r="F18" s="284" t="s">
        <v>289</v>
      </c>
      <c r="G18" s="260" t="s">
        <v>290</v>
      </c>
      <c r="H18" s="289">
        <f t="shared" si="5"/>
        <v>43622</v>
      </c>
      <c r="I18" s="289">
        <f t="shared" si="8"/>
        <v>43645</v>
      </c>
      <c r="J18" s="285">
        <f t="shared" si="7"/>
        <v>43646</v>
      </c>
      <c r="K18" s="285">
        <f t="shared" si="7"/>
        <v>43647</v>
      </c>
      <c r="L18" s="289">
        <f t="shared" ref="L18:L19" si="12">K18+2</f>
        <v>43649</v>
      </c>
    </row>
    <row r="19" spans="1:12" s="33" customFormat="1" ht="63.6" hidden="1" customHeight="1" x14ac:dyDescent="0.35">
      <c r="A19" s="283" t="s">
        <v>110</v>
      </c>
      <c r="B19" s="259" t="s">
        <v>197</v>
      </c>
      <c r="C19" s="252" t="s">
        <v>80</v>
      </c>
      <c r="D19" s="258">
        <f t="shared" si="3"/>
        <v>43616</v>
      </c>
      <c r="E19" s="258">
        <f t="shared" si="11"/>
        <v>43622</v>
      </c>
      <c r="F19" s="284" t="s">
        <v>292</v>
      </c>
      <c r="G19" s="260" t="s">
        <v>291</v>
      </c>
      <c r="H19" s="285">
        <f t="shared" si="5"/>
        <v>43629</v>
      </c>
      <c r="I19" s="289">
        <f t="shared" si="8"/>
        <v>43652</v>
      </c>
      <c r="J19" s="285">
        <f t="shared" si="7"/>
        <v>43653</v>
      </c>
      <c r="K19" s="285">
        <f t="shared" si="7"/>
        <v>43654</v>
      </c>
      <c r="L19" s="285">
        <f t="shared" si="12"/>
        <v>43656</v>
      </c>
    </row>
    <row r="20" spans="1:12" s="33" customFormat="1" ht="98.4" hidden="1" customHeight="1" x14ac:dyDescent="0.35">
      <c r="A20" s="283" t="s">
        <v>30</v>
      </c>
      <c r="B20" s="252" t="s">
        <v>217</v>
      </c>
      <c r="C20" s="252" t="s">
        <v>80</v>
      </c>
      <c r="D20" s="258">
        <f t="shared" si="3"/>
        <v>43623</v>
      </c>
      <c r="E20" s="258">
        <f t="shared" si="11"/>
        <v>43629</v>
      </c>
      <c r="F20" s="284" t="s">
        <v>287</v>
      </c>
      <c r="G20" s="260" t="s">
        <v>313</v>
      </c>
      <c r="H20" s="285">
        <v>43633</v>
      </c>
      <c r="I20" s="289">
        <f>H20+19</f>
        <v>43652</v>
      </c>
      <c r="J20" s="285">
        <f>I20+2</f>
        <v>43654</v>
      </c>
      <c r="K20" s="285">
        <f>I20+7</f>
        <v>43659</v>
      </c>
      <c r="L20" s="285">
        <f>I20+6</f>
        <v>43658</v>
      </c>
    </row>
    <row r="21" spans="1:12" s="33" customFormat="1" ht="98.4" hidden="1" customHeight="1" x14ac:dyDescent="0.35">
      <c r="A21" s="283" t="s">
        <v>30</v>
      </c>
      <c r="B21" s="252" t="s">
        <v>217</v>
      </c>
      <c r="C21" s="252" t="s">
        <v>80</v>
      </c>
      <c r="D21" s="258">
        <f t="shared" si="3"/>
        <v>43630</v>
      </c>
      <c r="E21" s="258">
        <f t="shared" si="11"/>
        <v>43636</v>
      </c>
      <c r="F21" s="284" t="s">
        <v>348</v>
      </c>
      <c r="G21" s="260" t="s">
        <v>349</v>
      </c>
      <c r="H21" s="285">
        <f t="shared" si="5"/>
        <v>43640</v>
      </c>
      <c r="I21" s="289">
        <f t="shared" ref="I21:I28" si="13">H21+19</f>
        <v>43659</v>
      </c>
      <c r="J21" s="285">
        <f t="shared" ref="J21:J28" si="14">I21+2</f>
        <v>43661</v>
      </c>
      <c r="K21" s="285">
        <f t="shared" ref="K21:K28" si="15">I21+7</f>
        <v>43666</v>
      </c>
      <c r="L21" s="285">
        <f t="shared" ref="L21:L28" si="16">I21+6</f>
        <v>43665</v>
      </c>
    </row>
    <row r="22" spans="1:12" s="33" customFormat="1" ht="98.4" hidden="1" customHeight="1" x14ac:dyDescent="0.35">
      <c r="A22" s="283" t="s">
        <v>30</v>
      </c>
      <c r="B22" s="252" t="s">
        <v>196</v>
      </c>
      <c r="C22" s="286" t="s">
        <v>80</v>
      </c>
      <c r="D22" s="287">
        <f t="shared" si="3"/>
        <v>43637</v>
      </c>
      <c r="E22" s="287">
        <f t="shared" ref="E22:E25" si="17">D22+6</f>
        <v>43643</v>
      </c>
      <c r="F22" s="284" t="s">
        <v>350</v>
      </c>
      <c r="G22" s="260" t="s">
        <v>351</v>
      </c>
      <c r="H22" s="289">
        <f>H21+6</f>
        <v>43646</v>
      </c>
      <c r="I22" s="289">
        <f t="shared" si="13"/>
        <v>43665</v>
      </c>
      <c r="J22" s="285">
        <f t="shared" si="14"/>
        <v>43667</v>
      </c>
      <c r="K22" s="285">
        <f t="shared" si="15"/>
        <v>43672</v>
      </c>
      <c r="L22" s="285">
        <f t="shared" si="16"/>
        <v>43671</v>
      </c>
    </row>
    <row r="23" spans="1:12" s="33" customFormat="1" ht="98.4" hidden="1" customHeight="1" x14ac:dyDescent="0.35">
      <c r="A23" s="283" t="s">
        <v>110</v>
      </c>
      <c r="B23" s="259" t="s">
        <v>197</v>
      </c>
      <c r="C23" s="252" t="s">
        <v>80</v>
      </c>
      <c r="D23" s="258">
        <f t="shared" si="3"/>
        <v>43644</v>
      </c>
      <c r="E23" s="258">
        <f t="shared" si="17"/>
        <v>43650</v>
      </c>
      <c r="F23" s="284" t="s">
        <v>352</v>
      </c>
      <c r="G23" s="260" t="s">
        <v>353</v>
      </c>
      <c r="H23" s="285">
        <f>H22+7</f>
        <v>43653</v>
      </c>
      <c r="I23" s="289">
        <f t="shared" si="13"/>
        <v>43672</v>
      </c>
      <c r="J23" s="285">
        <f t="shared" si="14"/>
        <v>43674</v>
      </c>
      <c r="K23" s="285">
        <f t="shared" si="15"/>
        <v>43679</v>
      </c>
      <c r="L23" s="285">
        <f t="shared" si="16"/>
        <v>43678</v>
      </c>
    </row>
    <row r="24" spans="1:12" s="33" customFormat="1" ht="98.4" hidden="1" customHeight="1" x14ac:dyDescent="0.35">
      <c r="A24" s="283" t="s">
        <v>30</v>
      </c>
      <c r="B24" s="252" t="s">
        <v>217</v>
      </c>
      <c r="C24" s="252" t="s">
        <v>80</v>
      </c>
      <c r="D24" s="258">
        <f t="shared" si="3"/>
        <v>43651</v>
      </c>
      <c r="E24" s="258">
        <f t="shared" si="17"/>
        <v>43657</v>
      </c>
      <c r="F24" s="284" t="s">
        <v>133</v>
      </c>
      <c r="G24" s="260" t="s">
        <v>354</v>
      </c>
      <c r="H24" s="285">
        <f t="shared" si="5"/>
        <v>43660</v>
      </c>
      <c r="I24" s="289">
        <f t="shared" si="13"/>
        <v>43679</v>
      </c>
      <c r="J24" s="285">
        <f t="shared" si="14"/>
        <v>43681</v>
      </c>
      <c r="K24" s="285">
        <f t="shared" si="15"/>
        <v>43686</v>
      </c>
      <c r="L24" s="285">
        <f t="shared" si="16"/>
        <v>43685</v>
      </c>
    </row>
    <row r="25" spans="1:12" s="33" customFormat="1" ht="98.4" hidden="1" customHeight="1" x14ac:dyDescent="0.35">
      <c r="A25" s="283" t="s">
        <v>30</v>
      </c>
      <c r="B25" s="252" t="s">
        <v>217</v>
      </c>
      <c r="C25" s="252" t="s">
        <v>80</v>
      </c>
      <c r="D25" s="258">
        <f t="shared" si="3"/>
        <v>43658</v>
      </c>
      <c r="E25" s="258">
        <f t="shared" si="17"/>
        <v>43664</v>
      </c>
      <c r="F25" s="284" t="s">
        <v>168</v>
      </c>
      <c r="G25" s="260" t="s">
        <v>291</v>
      </c>
      <c r="H25" s="285">
        <f t="shared" si="5"/>
        <v>43667</v>
      </c>
      <c r="I25" s="289">
        <f t="shared" si="13"/>
        <v>43686</v>
      </c>
      <c r="J25" s="285">
        <f t="shared" si="14"/>
        <v>43688</v>
      </c>
      <c r="K25" s="285">
        <f t="shared" si="15"/>
        <v>43693</v>
      </c>
      <c r="L25" s="285">
        <f t="shared" si="16"/>
        <v>43692</v>
      </c>
    </row>
    <row r="26" spans="1:12" s="33" customFormat="1" ht="98.4" hidden="1" customHeight="1" x14ac:dyDescent="0.35">
      <c r="A26" s="283" t="s">
        <v>30</v>
      </c>
      <c r="B26" s="252" t="s">
        <v>196</v>
      </c>
      <c r="C26" s="286" t="s">
        <v>80</v>
      </c>
      <c r="D26" s="287">
        <f t="shared" si="3"/>
        <v>43665</v>
      </c>
      <c r="E26" s="287">
        <f t="shared" ref="E26:E29" si="18">D26+6</f>
        <v>43671</v>
      </c>
      <c r="F26" s="284" t="s">
        <v>355</v>
      </c>
      <c r="G26" s="260" t="s">
        <v>356</v>
      </c>
      <c r="H26" s="289">
        <f t="shared" si="5"/>
        <v>43674</v>
      </c>
      <c r="I26" s="289">
        <f t="shared" si="13"/>
        <v>43693</v>
      </c>
      <c r="J26" s="285">
        <f t="shared" si="14"/>
        <v>43695</v>
      </c>
      <c r="K26" s="285">
        <f t="shared" si="15"/>
        <v>43700</v>
      </c>
      <c r="L26" s="285">
        <f t="shared" si="16"/>
        <v>43699</v>
      </c>
    </row>
    <row r="27" spans="1:12" s="33" customFormat="1" ht="98.4" hidden="1" customHeight="1" x14ac:dyDescent="0.35">
      <c r="A27" s="283" t="s">
        <v>110</v>
      </c>
      <c r="B27" s="259" t="s">
        <v>197</v>
      </c>
      <c r="C27" s="252" t="s">
        <v>80</v>
      </c>
      <c r="D27" s="258">
        <f t="shared" si="3"/>
        <v>43672</v>
      </c>
      <c r="E27" s="258">
        <f t="shared" si="18"/>
        <v>43678</v>
      </c>
      <c r="F27" s="284" t="s">
        <v>357</v>
      </c>
      <c r="G27" s="260" t="s">
        <v>358</v>
      </c>
      <c r="H27" s="285">
        <f t="shared" si="5"/>
        <v>43681</v>
      </c>
      <c r="I27" s="289">
        <f t="shared" si="13"/>
        <v>43700</v>
      </c>
      <c r="J27" s="285">
        <f t="shared" si="14"/>
        <v>43702</v>
      </c>
      <c r="K27" s="285">
        <f t="shared" si="15"/>
        <v>43707</v>
      </c>
      <c r="L27" s="285">
        <f t="shared" si="16"/>
        <v>43706</v>
      </c>
    </row>
    <row r="28" spans="1:12" s="33" customFormat="1" ht="98.4" hidden="1" customHeight="1" x14ac:dyDescent="0.35">
      <c r="A28" s="283" t="s">
        <v>30</v>
      </c>
      <c r="B28" s="252" t="s">
        <v>217</v>
      </c>
      <c r="C28" s="252" t="s">
        <v>80</v>
      </c>
      <c r="D28" s="258">
        <f t="shared" si="3"/>
        <v>43679</v>
      </c>
      <c r="E28" s="258">
        <f t="shared" si="18"/>
        <v>43685</v>
      </c>
      <c r="F28" s="284" t="s">
        <v>359</v>
      </c>
      <c r="G28" s="260" t="s">
        <v>360</v>
      </c>
      <c r="H28" s="285">
        <f t="shared" si="5"/>
        <v>43688</v>
      </c>
      <c r="I28" s="289">
        <f t="shared" si="13"/>
        <v>43707</v>
      </c>
      <c r="J28" s="285">
        <f t="shared" si="14"/>
        <v>43709</v>
      </c>
      <c r="K28" s="285">
        <f t="shared" si="15"/>
        <v>43714</v>
      </c>
      <c r="L28" s="285">
        <f t="shared" si="16"/>
        <v>43713</v>
      </c>
    </row>
    <row r="29" spans="1:12" s="33" customFormat="1" ht="98.4" hidden="1" customHeight="1" x14ac:dyDescent="0.35">
      <c r="A29" s="283" t="s">
        <v>30</v>
      </c>
      <c r="B29" s="252" t="s">
        <v>217</v>
      </c>
      <c r="C29" s="252" t="s">
        <v>80</v>
      </c>
      <c r="D29" s="258">
        <f t="shared" si="3"/>
        <v>43686</v>
      </c>
      <c r="E29" s="258">
        <f t="shared" si="18"/>
        <v>43692</v>
      </c>
      <c r="F29" s="284"/>
      <c r="G29" s="260" t="s">
        <v>291</v>
      </c>
      <c r="H29" s="285">
        <f t="shared" si="5"/>
        <v>43695</v>
      </c>
      <c r="I29" s="289">
        <f t="shared" ref="I29:I32" si="19">H29+19</f>
        <v>43714</v>
      </c>
      <c r="J29" s="285">
        <f t="shared" ref="J29:J32" si="20">I29+2</f>
        <v>43716</v>
      </c>
      <c r="K29" s="285">
        <f t="shared" ref="K29:K32" si="21">I29+7</f>
        <v>43721</v>
      </c>
      <c r="L29" s="285">
        <f t="shared" ref="L29:L32" si="22">I29+6</f>
        <v>43720</v>
      </c>
    </row>
    <row r="30" spans="1:12" s="33" customFormat="1" ht="98.4" hidden="1" customHeight="1" x14ac:dyDescent="0.35">
      <c r="A30" s="283" t="s">
        <v>30</v>
      </c>
      <c r="B30" s="252" t="s">
        <v>196</v>
      </c>
      <c r="C30" s="286" t="s">
        <v>80</v>
      </c>
      <c r="D30" s="287">
        <f t="shared" si="3"/>
        <v>43693</v>
      </c>
      <c r="E30" s="287">
        <f t="shared" ref="E30:E33" si="23">D30+6</f>
        <v>43699</v>
      </c>
      <c r="F30" s="322" t="s">
        <v>109</v>
      </c>
      <c r="G30" s="323" t="s">
        <v>356</v>
      </c>
      <c r="H30" s="324">
        <f t="shared" si="5"/>
        <v>43702</v>
      </c>
      <c r="I30" s="324" t="s">
        <v>70</v>
      </c>
      <c r="J30" s="325" t="s">
        <v>70</v>
      </c>
      <c r="K30" s="325" t="s">
        <v>70</v>
      </c>
      <c r="L30" s="325" t="s">
        <v>70</v>
      </c>
    </row>
    <row r="31" spans="1:12" s="33" customFormat="1" ht="98.4" hidden="1" customHeight="1" x14ac:dyDescent="0.35">
      <c r="A31" s="283" t="s">
        <v>110</v>
      </c>
      <c r="B31" s="259" t="s">
        <v>197</v>
      </c>
      <c r="C31" s="252" t="s">
        <v>80</v>
      </c>
      <c r="D31" s="258">
        <f t="shared" si="3"/>
        <v>43700</v>
      </c>
      <c r="E31" s="258">
        <f t="shared" si="23"/>
        <v>43706</v>
      </c>
      <c r="F31" s="284" t="s">
        <v>348</v>
      </c>
      <c r="G31" s="260" t="s">
        <v>358</v>
      </c>
      <c r="H31" s="285">
        <f t="shared" si="5"/>
        <v>43709</v>
      </c>
      <c r="I31" s="289">
        <f t="shared" si="19"/>
        <v>43728</v>
      </c>
      <c r="J31" s="285">
        <f t="shared" si="20"/>
        <v>43730</v>
      </c>
      <c r="K31" s="285">
        <f t="shared" si="21"/>
        <v>43735</v>
      </c>
      <c r="L31" s="285">
        <f t="shared" si="22"/>
        <v>43734</v>
      </c>
    </row>
    <row r="32" spans="1:12" s="33" customFormat="1" ht="98.4" hidden="1" customHeight="1" x14ac:dyDescent="0.35">
      <c r="A32" s="283" t="s">
        <v>30</v>
      </c>
      <c r="B32" s="252" t="s">
        <v>217</v>
      </c>
      <c r="C32" s="252" t="s">
        <v>80</v>
      </c>
      <c r="D32" s="258">
        <f t="shared" si="3"/>
        <v>43707</v>
      </c>
      <c r="E32" s="258">
        <f t="shared" si="23"/>
        <v>43713</v>
      </c>
      <c r="F32" s="284" t="s">
        <v>288</v>
      </c>
      <c r="G32" s="260" t="s">
        <v>411</v>
      </c>
      <c r="H32" s="285">
        <f t="shared" si="5"/>
        <v>43716</v>
      </c>
      <c r="I32" s="289">
        <f t="shared" si="19"/>
        <v>43735</v>
      </c>
      <c r="J32" s="285">
        <f t="shared" si="20"/>
        <v>43737</v>
      </c>
      <c r="K32" s="285">
        <f t="shared" si="21"/>
        <v>43742</v>
      </c>
      <c r="L32" s="285">
        <f t="shared" si="22"/>
        <v>43741</v>
      </c>
    </row>
    <row r="33" spans="1:12" s="33" customFormat="1" ht="98.4" hidden="1" customHeight="1" x14ac:dyDescent="0.35">
      <c r="A33" s="283" t="s">
        <v>30</v>
      </c>
      <c r="B33" s="252" t="s">
        <v>217</v>
      </c>
      <c r="C33" s="252" t="s">
        <v>80</v>
      </c>
      <c r="D33" s="258">
        <f t="shared" si="3"/>
        <v>43714</v>
      </c>
      <c r="E33" s="258">
        <f t="shared" si="23"/>
        <v>43720</v>
      </c>
      <c r="F33" s="284" t="s">
        <v>100</v>
      </c>
      <c r="G33" s="260" t="s">
        <v>354</v>
      </c>
      <c r="H33" s="285">
        <f t="shared" si="5"/>
        <v>43723</v>
      </c>
      <c r="I33" s="289">
        <f t="shared" ref="I33:I36" si="24">H33+19</f>
        <v>43742</v>
      </c>
      <c r="J33" s="285">
        <f t="shared" ref="J33:J36" si="25">I33+2</f>
        <v>43744</v>
      </c>
      <c r="K33" s="285">
        <f t="shared" ref="K33:K36" si="26">I33+7</f>
        <v>43749</v>
      </c>
      <c r="L33" s="285">
        <f t="shared" ref="L33:L36" si="27">I33+6</f>
        <v>43748</v>
      </c>
    </row>
    <row r="34" spans="1:12" s="33" customFormat="1" ht="98.4" hidden="1" customHeight="1" x14ac:dyDescent="0.35">
      <c r="A34" s="283" t="s">
        <v>30</v>
      </c>
      <c r="B34" s="252" t="s">
        <v>196</v>
      </c>
      <c r="C34" s="286" t="s">
        <v>80</v>
      </c>
      <c r="D34" s="287">
        <f t="shared" si="3"/>
        <v>43721</v>
      </c>
      <c r="E34" s="287">
        <f t="shared" ref="E34:E37" si="28">D34+6</f>
        <v>43727</v>
      </c>
      <c r="F34" s="284" t="s">
        <v>289</v>
      </c>
      <c r="G34" s="260" t="s">
        <v>412</v>
      </c>
      <c r="H34" s="289">
        <f t="shared" si="5"/>
        <v>43730</v>
      </c>
      <c r="I34" s="289">
        <f t="shared" si="24"/>
        <v>43749</v>
      </c>
      <c r="J34" s="285">
        <f t="shared" si="25"/>
        <v>43751</v>
      </c>
      <c r="K34" s="285">
        <f t="shared" si="26"/>
        <v>43756</v>
      </c>
      <c r="L34" s="285">
        <f t="shared" si="27"/>
        <v>43755</v>
      </c>
    </row>
    <row r="35" spans="1:12" s="33" customFormat="1" ht="98.4" hidden="1" customHeight="1" x14ac:dyDescent="0.35">
      <c r="A35" s="283" t="s">
        <v>110</v>
      </c>
      <c r="B35" s="259" t="s">
        <v>197</v>
      </c>
      <c r="C35" s="252" t="s">
        <v>80</v>
      </c>
      <c r="D35" s="258">
        <f t="shared" si="3"/>
        <v>43728</v>
      </c>
      <c r="E35" s="258">
        <f t="shared" si="28"/>
        <v>43734</v>
      </c>
      <c r="F35" s="284" t="s">
        <v>168</v>
      </c>
      <c r="G35" s="260" t="s">
        <v>413</v>
      </c>
      <c r="H35" s="285">
        <f t="shared" si="5"/>
        <v>43737</v>
      </c>
      <c r="I35" s="289">
        <f t="shared" si="24"/>
        <v>43756</v>
      </c>
      <c r="J35" s="285">
        <f t="shared" si="25"/>
        <v>43758</v>
      </c>
      <c r="K35" s="285">
        <f t="shared" si="26"/>
        <v>43763</v>
      </c>
      <c r="L35" s="285">
        <f t="shared" si="27"/>
        <v>43762</v>
      </c>
    </row>
    <row r="36" spans="1:12" s="33" customFormat="1" ht="98.4" hidden="1" customHeight="1" x14ac:dyDescent="0.35">
      <c r="A36" s="283" t="s">
        <v>30</v>
      </c>
      <c r="B36" s="252" t="s">
        <v>217</v>
      </c>
      <c r="C36" s="252" t="s">
        <v>80</v>
      </c>
      <c r="D36" s="258">
        <f t="shared" si="3"/>
        <v>43735</v>
      </c>
      <c r="E36" s="258">
        <f t="shared" si="28"/>
        <v>43741</v>
      </c>
      <c r="F36" s="284" t="s">
        <v>287</v>
      </c>
      <c r="G36" s="260" t="s">
        <v>414</v>
      </c>
      <c r="H36" s="285">
        <f t="shared" si="5"/>
        <v>43744</v>
      </c>
      <c r="I36" s="289">
        <f t="shared" si="24"/>
        <v>43763</v>
      </c>
      <c r="J36" s="285">
        <f t="shared" si="25"/>
        <v>43765</v>
      </c>
      <c r="K36" s="285">
        <f t="shared" si="26"/>
        <v>43770</v>
      </c>
      <c r="L36" s="285">
        <f t="shared" si="27"/>
        <v>43769</v>
      </c>
    </row>
    <row r="37" spans="1:12" s="33" customFormat="1" ht="98.4" hidden="1" customHeight="1" x14ac:dyDescent="0.35">
      <c r="A37" s="283" t="s">
        <v>30</v>
      </c>
      <c r="B37" s="252" t="s">
        <v>217</v>
      </c>
      <c r="C37" s="252" t="s">
        <v>80</v>
      </c>
      <c r="D37" s="258">
        <f t="shared" si="3"/>
        <v>43742</v>
      </c>
      <c r="E37" s="258">
        <f t="shared" si="28"/>
        <v>43748</v>
      </c>
      <c r="F37" s="284" t="s">
        <v>350</v>
      </c>
      <c r="G37" s="260" t="s">
        <v>153</v>
      </c>
      <c r="H37" s="285">
        <f t="shared" si="5"/>
        <v>43751</v>
      </c>
      <c r="I37" s="289">
        <f t="shared" ref="I37:I40" si="29">H37+19</f>
        <v>43770</v>
      </c>
      <c r="J37" s="285">
        <f t="shared" ref="J37:J40" si="30">I37+2</f>
        <v>43772</v>
      </c>
      <c r="K37" s="285">
        <f t="shared" ref="K37:K40" si="31">I37+7</f>
        <v>43777</v>
      </c>
      <c r="L37" s="285">
        <f t="shared" ref="L37:L40" si="32">I37+6</f>
        <v>43776</v>
      </c>
    </row>
    <row r="38" spans="1:12" s="33" customFormat="1" ht="98.4" hidden="1" customHeight="1" x14ac:dyDescent="0.35">
      <c r="A38" s="283" t="s">
        <v>30</v>
      </c>
      <c r="B38" s="252" t="s">
        <v>196</v>
      </c>
      <c r="C38" s="286" t="s">
        <v>80</v>
      </c>
      <c r="D38" s="287">
        <f t="shared" si="3"/>
        <v>43749</v>
      </c>
      <c r="E38" s="287">
        <f t="shared" ref="E38:E41" si="33">D38+6</f>
        <v>43755</v>
      </c>
      <c r="F38" s="284" t="s">
        <v>352</v>
      </c>
      <c r="G38" s="260" t="s">
        <v>415</v>
      </c>
      <c r="H38" s="289">
        <f t="shared" si="5"/>
        <v>43758</v>
      </c>
      <c r="I38" s="289">
        <f t="shared" si="29"/>
        <v>43777</v>
      </c>
      <c r="J38" s="285">
        <f t="shared" si="30"/>
        <v>43779</v>
      </c>
      <c r="K38" s="285">
        <f t="shared" si="31"/>
        <v>43784</v>
      </c>
      <c r="L38" s="285">
        <f t="shared" si="32"/>
        <v>43783</v>
      </c>
    </row>
    <row r="39" spans="1:12" s="33" customFormat="1" ht="98.4" customHeight="1" x14ac:dyDescent="0.35">
      <c r="A39" s="283" t="s">
        <v>110</v>
      </c>
      <c r="B39" s="259" t="s">
        <v>197</v>
      </c>
      <c r="C39" s="252" t="s">
        <v>80</v>
      </c>
      <c r="D39" s="258">
        <f t="shared" si="3"/>
        <v>43756</v>
      </c>
      <c r="E39" s="258">
        <f t="shared" si="33"/>
        <v>43762</v>
      </c>
      <c r="F39" s="284" t="s">
        <v>133</v>
      </c>
      <c r="G39" s="260" t="s">
        <v>416</v>
      </c>
      <c r="H39" s="285">
        <f t="shared" si="5"/>
        <v>43765</v>
      </c>
      <c r="I39" s="289">
        <f t="shared" si="29"/>
        <v>43784</v>
      </c>
      <c r="J39" s="285">
        <f t="shared" si="30"/>
        <v>43786</v>
      </c>
      <c r="K39" s="285">
        <f t="shared" si="31"/>
        <v>43791</v>
      </c>
      <c r="L39" s="285">
        <f t="shared" si="32"/>
        <v>43790</v>
      </c>
    </row>
    <row r="40" spans="1:12" s="33" customFormat="1" ht="98.4" customHeight="1" x14ac:dyDescent="0.35">
      <c r="A40" s="283" t="s">
        <v>30</v>
      </c>
      <c r="B40" s="252" t="s">
        <v>217</v>
      </c>
      <c r="C40" s="252" t="s">
        <v>80</v>
      </c>
      <c r="D40" s="258">
        <f t="shared" si="3"/>
        <v>43763</v>
      </c>
      <c r="E40" s="258">
        <f t="shared" si="33"/>
        <v>43769</v>
      </c>
      <c r="F40" s="284" t="s">
        <v>292</v>
      </c>
      <c r="G40" s="260" t="s">
        <v>290</v>
      </c>
      <c r="H40" s="285">
        <f t="shared" si="5"/>
        <v>43772</v>
      </c>
      <c r="I40" s="289">
        <f t="shared" si="29"/>
        <v>43791</v>
      </c>
      <c r="J40" s="285">
        <f t="shared" si="30"/>
        <v>43793</v>
      </c>
      <c r="K40" s="285">
        <f t="shared" si="31"/>
        <v>43798</v>
      </c>
      <c r="L40" s="285">
        <f t="shared" si="32"/>
        <v>43797</v>
      </c>
    </row>
    <row r="41" spans="1:12" s="33" customFormat="1" ht="98.4" customHeight="1" x14ac:dyDescent="0.35">
      <c r="A41" s="283" t="s">
        <v>30</v>
      </c>
      <c r="B41" s="252" t="s">
        <v>217</v>
      </c>
      <c r="C41" s="252" t="s">
        <v>80</v>
      </c>
      <c r="D41" s="258">
        <f t="shared" si="3"/>
        <v>43770</v>
      </c>
      <c r="E41" s="258">
        <f t="shared" si="33"/>
        <v>43776</v>
      </c>
      <c r="F41" s="284" t="s">
        <v>355</v>
      </c>
      <c r="G41" s="260" t="s">
        <v>118</v>
      </c>
      <c r="H41" s="285">
        <f t="shared" si="5"/>
        <v>43779</v>
      </c>
      <c r="I41" s="289">
        <f t="shared" ref="I41:I45" si="34">H41+19</f>
        <v>43798</v>
      </c>
      <c r="J41" s="285">
        <f t="shared" ref="J41:J45" si="35">I41+2</f>
        <v>43800</v>
      </c>
      <c r="K41" s="285">
        <f t="shared" ref="K41:K45" si="36">I41+7</f>
        <v>43805</v>
      </c>
      <c r="L41" s="285">
        <f t="shared" ref="L41:L45" si="37">I41+6</f>
        <v>43804</v>
      </c>
    </row>
    <row r="42" spans="1:12" s="33" customFormat="1" ht="98.4" customHeight="1" x14ac:dyDescent="0.35">
      <c r="A42" s="283" t="s">
        <v>30</v>
      </c>
      <c r="B42" s="252" t="s">
        <v>196</v>
      </c>
      <c r="C42" s="286" t="s">
        <v>80</v>
      </c>
      <c r="D42" s="287">
        <f t="shared" si="3"/>
        <v>43777</v>
      </c>
      <c r="E42" s="287">
        <f t="shared" ref="E42:E46" si="38">D42+6</f>
        <v>43783</v>
      </c>
      <c r="F42" s="284" t="s">
        <v>357</v>
      </c>
      <c r="G42" s="260" t="s">
        <v>438</v>
      </c>
      <c r="H42" s="289">
        <f t="shared" si="5"/>
        <v>43786</v>
      </c>
      <c r="I42" s="289">
        <f t="shared" si="34"/>
        <v>43805</v>
      </c>
      <c r="J42" s="285">
        <f t="shared" si="35"/>
        <v>43807</v>
      </c>
      <c r="K42" s="285">
        <f t="shared" si="36"/>
        <v>43812</v>
      </c>
      <c r="L42" s="285">
        <f t="shared" si="37"/>
        <v>43811</v>
      </c>
    </row>
    <row r="43" spans="1:12" s="33" customFormat="1" ht="98.4" customHeight="1" x14ac:dyDescent="0.35">
      <c r="A43" s="283" t="s">
        <v>110</v>
      </c>
      <c r="B43" s="259" t="s">
        <v>197</v>
      </c>
      <c r="C43" s="252" t="s">
        <v>80</v>
      </c>
      <c r="D43" s="258">
        <f t="shared" si="3"/>
        <v>43784</v>
      </c>
      <c r="E43" s="258">
        <f t="shared" si="38"/>
        <v>43790</v>
      </c>
      <c r="F43" s="284" t="s">
        <v>439</v>
      </c>
      <c r="G43" s="260" t="s">
        <v>176</v>
      </c>
      <c r="H43" s="285">
        <f t="shared" si="5"/>
        <v>43793</v>
      </c>
      <c r="I43" s="289">
        <f t="shared" si="34"/>
        <v>43812</v>
      </c>
      <c r="J43" s="285">
        <f t="shared" si="35"/>
        <v>43814</v>
      </c>
      <c r="K43" s="285">
        <f t="shared" si="36"/>
        <v>43819</v>
      </c>
      <c r="L43" s="285">
        <f t="shared" si="37"/>
        <v>43818</v>
      </c>
    </row>
    <row r="44" spans="1:12" s="33" customFormat="1" ht="98.4" customHeight="1" x14ac:dyDescent="0.35">
      <c r="A44" s="283" t="s">
        <v>30</v>
      </c>
      <c r="B44" s="252" t="s">
        <v>217</v>
      </c>
      <c r="C44" s="252" t="s">
        <v>80</v>
      </c>
      <c r="D44" s="258">
        <f t="shared" si="3"/>
        <v>43791</v>
      </c>
      <c r="E44" s="258">
        <f t="shared" si="38"/>
        <v>43797</v>
      </c>
      <c r="F44" s="284" t="s">
        <v>439</v>
      </c>
      <c r="G44" s="260" t="s">
        <v>291</v>
      </c>
      <c r="H44" s="285">
        <f t="shared" si="5"/>
        <v>43800</v>
      </c>
      <c r="I44" s="289">
        <f t="shared" si="34"/>
        <v>43819</v>
      </c>
      <c r="J44" s="285">
        <f t="shared" si="35"/>
        <v>43821</v>
      </c>
      <c r="K44" s="285">
        <f t="shared" si="36"/>
        <v>43826</v>
      </c>
      <c r="L44" s="285">
        <f t="shared" si="37"/>
        <v>43825</v>
      </c>
    </row>
    <row r="45" spans="1:12" s="33" customFormat="1" ht="98.4" customHeight="1" x14ac:dyDescent="0.35">
      <c r="A45" s="283" t="s">
        <v>30</v>
      </c>
      <c r="B45" s="252" t="s">
        <v>217</v>
      </c>
      <c r="C45" s="252" t="s">
        <v>80</v>
      </c>
      <c r="D45" s="258">
        <f t="shared" si="3"/>
        <v>43798</v>
      </c>
      <c r="E45" s="258">
        <f t="shared" si="38"/>
        <v>43804</v>
      </c>
      <c r="F45" s="284" t="s">
        <v>440</v>
      </c>
      <c r="G45" s="260" t="s">
        <v>413</v>
      </c>
      <c r="H45" s="285">
        <f t="shared" si="5"/>
        <v>43807</v>
      </c>
      <c r="I45" s="289">
        <f t="shared" si="34"/>
        <v>43826</v>
      </c>
      <c r="J45" s="285">
        <f t="shared" si="35"/>
        <v>43828</v>
      </c>
      <c r="K45" s="285">
        <f t="shared" si="36"/>
        <v>43833</v>
      </c>
      <c r="L45" s="285">
        <f t="shared" si="37"/>
        <v>43832</v>
      </c>
    </row>
    <row r="46" spans="1:12" s="33" customFormat="1" ht="98.4" customHeight="1" x14ac:dyDescent="0.35">
      <c r="A46" s="283" t="s">
        <v>30</v>
      </c>
      <c r="B46" s="252" t="s">
        <v>217</v>
      </c>
      <c r="C46" s="252" t="s">
        <v>80</v>
      </c>
      <c r="D46" s="258">
        <f t="shared" si="3"/>
        <v>43805</v>
      </c>
      <c r="E46" s="258">
        <f t="shared" si="38"/>
        <v>43811</v>
      </c>
      <c r="F46" s="284" t="s">
        <v>179</v>
      </c>
      <c r="G46" s="260" t="s">
        <v>118</v>
      </c>
      <c r="H46" s="285">
        <f t="shared" si="5"/>
        <v>43814</v>
      </c>
      <c r="I46" s="289">
        <f t="shared" ref="I46:I49" si="39">H46+19</f>
        <v>43833</v>
      </c>
      <c r="J46" s="285">
        <f t="shared" ref="J46:J49" si="40">I46+2</f>
        <v>43835</v>
      </c>
      <c r="K46" s="285">
        <f t="shared" ref="K46:K49" si="41">I46+7</f>
        <v>43840</v>
      </c>
      <c r="L46" s="285">
        <f t="shared" ref="L46:L49" si="42">I46+6</f>
        <v>43839</v>
      </c>
    </row>
    <row r="47" spans="1:12" s="33" customFormat="1" ht="98.4" customHeight="1" x14ac:dyDescent="0.35">
      <c r="A47" s="283" t="s">
        <v>30</v>
      </c>
      <c r="B47" s="252" t="s">
        <v>196</v>
      </c>
      <c r="C47" s="286" t="s">
        <v>80</v>
      </c>
      <c r="D47" s="287">
        <f t="shared" si="3"/>
        <v>43812</v>
      </c>
      <c r="E47" s="287">
        <f t="shared" ref="E47:E49" si="43">D47+6</f>
        <v>43818</v>
      </c>
      <c r="F47" s="284" t="s">
        <v>288</v>
      </c>
      <c r="G47" s="260" t="s">
        <v>441</v>
      </c>
      <c r="H47" s="289">
        <f t="shared" si="5"/>
        <v>43821</v>
      </c>
      <c r="I47" s="289">
        <f t="shared" si="39"/>
        <v>43840</v>
      </c>
      <c r="J47" s="285">
        <f t="shared" si="40"/>
        <v>43842</v>
      </c>
      <c r="K47" s="285">
        <f t="shared" si="41"/>
        <v>43847</v>
      </c>
      <c r="L47" s="285">
        <f t="shared" si="42"/>
        <v>43846</v>
      </c>
    </row>
    <row r="48" spans="1:12" s="33" customFormat="1" ht="98.4" customHeight="1" x14ac:dyDescent="0.35">
      <c r="A48" s="283" t="s">
        <v>110</v>
      </c>
      <c r="B48" s="259" t="s">
        <v>197</v>
      </c>
      <c r="C48" s="252" t="s">
        <v>80</v>
      </c>
      <c r="D48" s="258">
        <f t="shared" si="3"/>
        <v>43819</v>
      </c>
      <c r="E48" s="258">
        <f t="shared" si="43"/>
        <v>43825</v>
      </c>
      <c r="F48" s="284" t="s">
        <v>100</v>
      </c>
      <c r="G48" s="260" t="s">
        <v>416</v>
      </c>
      <c r="H48" s="285">
        <f t="shared" si="5"/>
        <v>43828</v>
      </c>
      <c r="I48" s="289">
        <f t="shared" si="39"/>
        <v>43847</v>
      </c>
      <c r="J48" s="285">
        <f t="shared" si="40"/>
        <v>43849</v>
      </c>
      <c r="K48" s="285">
        <f t="shared" si="41"/>
        <v>43854</v>
      </c>
      <c r="L48" s="285">
        <f t="shared" si="42"/>
        <v>43853</v>
      </c>
    </row>
    <row r="49" spans="1:12" s="33" customFormat="1" ht="98.4" customHeight="1" x14ac:dyDescent="0.35">
      <c r="A49" s="283" t="s">
        <v>30</v>
      </c>
      <c r="B49" s="252" t="s">
        <v>217</v>
      </c>
      <c r="C49" s="252" t="s">
        <v>80</v>
      </c>
      <c r="D49" s="258">
        <f t="shared" si="3"/>
        <v>43826</v>
      </c>
      <c r="E49" s="258">
        <f t="shared" si="43"/>
        <v>43832</v>
      </c>
      <c r="F49" s="284" t="s">
        <v>289</v>
      </c>
      <c r="G49" s="260" t="s">
        <v>413</v>
      </c>
      <c r="H49" s="285">
        <f t="shared" si="5"/>
        <v>43835</v>
      </c>
      <c r="I49" s="289">
        <f t="shared" si="39"/>
        <v>43854</v>
      </c>
      <c r="J49" s="285">
        <f t="shared" si="40"/>
        <v>43856</v>
      </c>
      <c r="K49" s="285">
        <f t="shared" si="41"/>
        <v>43861</v>
      </c>
      <c r="L49" s="285">
        <f t="shared" si="42"/>
        <v>43860</v>
      </c>
    </row>
    <row r="50" spans="1:12" ht="42" customHeight="1" x14ac:dyDescent="0.45">
      <c r="A50" s="336" t="s">
        <v>107</v>
      </c>
      <c r="B50" s="15"/>
      <c r="C50" s="15"/>
      <c r="D50" s="15"/>
      <c r="E50" s="15"/>
      <c r="F50" s="15"/>
      <c r="G50" s="15"/>
    </row>
    <row r="51" spans="1:12" x14ac:dyDescent="0.25">
      <c r="A51" s="15"/>
      <c r="B51" s="15"/>
      <c r="C51" s="15"/>
      <c r="D51" s="15"/>
      <c r="E51" s="15"/>
      <c r="F51" s="15"/>
      <c r="G51" s="15"/>
    </row>
  </sheetData>
  <mergeCells count="10">
    <mergeCell ref="I6:I7"/>
    <mergeCell ref="J6:J7"/>
    <mergeCell ref="K6:K7"/>
    <mergeCell ref="L6:L7"/>
    <mergeCell ref="A6:A7"/>
    <mergeCell ref="B6:B7"/>
    <mergeCell ref="C6:C7"/>
    <mergeCell ref="E6:E7"/>
    <mergeCell ref="F6:F7"/>
    <mergeCell ref="G6:G7"/>
  </mergeCells>
  <conditionalFormatting sqref="E8:E17">
    <cfRule type="expression" dxfId="286" priority="65">
      <formula>#REF!="ONE"</formula>
    </cfRule>
  </conditionalFormatting>
  <conditionalFormatting sqref="F8:G8 F9:F17">
    <cfRule type="expression" dxfId="285" priority="64">
      <formula>#REF!="ONE"</formula>
    </cfRule>
  </conditionalFormatting>
  <conditionalFormatting sqref="G9:G17">
    <cfRule type="expression" dxfId="284" priority="63">
      <formula>#REF!="ONE"</formula>
    </cfRule>
  </conditionalFormatting>
  <conditionalFormatting sqref="B9:B16">
    <cfRule type="expression" dxfId="283" priority="62">
      <formula>#REF!="ONE"</formula>
    </cfRule>
  </conditionalFormatting>
  <conditionalFormatting sqref="E18:E20">
    <cfRule type="expression" dxfId="282" priority="61">
      <formula>#REF!="ONE"</formula>
    </cfRule>
  </conditionalFormatting>
  <conditionalFormatting sqref="F18:F20">
    <cfRule type="expression" dxfId="281" priority="60">
      <formula>#REF!="ONE"</formula>
    </cfRule>
  </conditionalFormatting>
  <conditionalFormatting sqref="G18:G20">
    <cfRule type="expression" dxfId="280" priority="59">
      <formula>#REF!="ONE"</formula>
    </cfRule>
  </conditionalFormatting>
  <conditionalFormatting sqref="B18:B19">
    <cfRule type="expression" dxfId="279" priority="58">
      <formula>#REF!="ONE"</formula>
    </cfRule>
  </conditionalFormatting>
  <conditionalFormatting sqref="E21">
    <cfRule type="expression" dxfId="278" priority="57">
      <formula>#REF!="ONE"</formula>
    </cfRule>
  </conditionalFormatting>
  <conditionalFormatting sqref="F21">
    <cfRule type="expression" dxfId="277" priority="56">
      <formula>#REF!="ONE"</formula>
    </cfRule>
  </conditionalFormatting>
  <conditionalFormatting sqref="G21">
    <cfRule type="expression" dxfId="276" priority="55">
      <formula>#REF!="ONE"</formula>
    </cfRule>
  </conditionalFormatting>
  <conditionalFormatting sqref="E22:E24">
    <cfRule type="expression" dxfId="275" priority="54">
      <formula>#REF!="ONE"</formula>
    </cfRule>
  </conditionalFormatting>
  <conditionalFormatting sqref="F22:F24">
    <cfRule type="expression" dxfId="274" priority="53">
      <formula>#REF!="ONE"</formula>
    </cfRule>
  </conditionalFormatting>
  <conditionalFormatting sqref="G22:G24">
    <cfRule type="expression" dxfId="273" priority="52">
      <formula>#REF!="ONE"</formula>
    </cfRule>
  </conditionalFormatting>
  <conditionalFormatting sqref="B22:B23">
    <cfRule type="expression" dxfId="272" priority="51">
      <formula>#REF!="ONE"</formula>
    </cfRule>
  </conditionalFormatting>
  <conditionalFormatting sqref="E25">
    <cfRule type="expression" dxfId="271" priority="50">
      <formula>#REF!="ONE"</formula>
    </cfRule>
  </conditionalFormatting>
  <conditionalFormatting sqref="F25">
    <cfRule type="expression" dxfId="270" priority="49">
      <formula>#REF!="ONE"</formula>
    </cfRule>
  </conditionalFormatting>
  <conditionalFormatting sqref="G25">
    <cfRule type="expression" dxfId="269" priority="48">
      <formula>#REF!="ONE"</formula>
    </cfRule>
  </conditionalFormatting>
  <conditionalFormatting sqref="E26:E28">
    <cfRule type="expression" dxfId="268" priority="47">
      <formula>#REF!="ONE"</formula>
    </cfRule>
  </conditionalFormatting>
  <conditionalFormatting sqref="F26:F28">
    <cfRule type="expression" dxfId="267" priority="46">
      <formula>#REF!="ONE"</formula>
    </cfRule>
  </conditionalFormatting>
  <conditionalFormatting sqref="G26:G28">
    <cfRule type="expression" dxfId="266" priority="45">
      <formula>#REF!="ONE"</formula>
    </cfRule>
  </conditionalFormatting>
  <conditionalFormatting sqref="B26:B27">
    <cfRule type="expression" dxfId="265" priority="44">
      <formula>#REF!="ONE"</formula>
    </cfRule>
  </conditionalFormatting>
  <conditionalFormatting sqref="E29">
    <cfRule type="expression" dxfId="264" priority="43">
      <formula>#REF!="ONE"</formula>
    </cfRule>
  </conditionalFormatting>
  <conditionalFormatting sqref="F29">
    <cfRule type="expression" dxfId="263" priority="42">
      <formula>#REF!="ONE"</formula>
    </cfRule>
  </conditionalFormatting>
  <conditionalFormatting sqref="G29">
    <cfRule type="expression" dxfId="262" priority="41">
      <formula>#REF!="ONE"</formula>
    </cfRule>
  </conditionalFormatting>
  <conditionalFormatting sqref="E30:E32">
    <cfRule type="expression" dxfId="261" priority="40">
      <formula>#REF!="ONE"</formula>
    </cfRule>
  </conditionalFormatting>
  <conditionalFormatting sqref="F30:F32">
    <cfRule type="expression" dxfId="260" priority="39">
      <formula>#REF!="ONE"</formula>
    </cfRule>
  </conditionalFormatting>
  <conditionalFormatting sqref="G30:G32">
    <cfRule type="expression" dxfId="259" priority="38">
      <formula>#REF!="ONE"</formula>
    </cfRule>
  </conditionalFormatting>
  <conditionalFormatting sqref="B30:B31">
    <cfRule type="expression" dxfId="258" priority="37">
      <formula>#REF!="ONE"</formula>
    </cfRule>
  </conditionalFormatting>
  <conditionalFormatting sqref="E33">
    <cfRule type="expression" dxfId="257" priority="36">
      <formula>#REF!="ONE"</formula>
    </cfRule>
  </conditionalFormatting>
  <conditionalFormatting sqref="F33">
    <cfRule type="expression" dxfId="256" priority="35">
      <formula>#REF!="ONE"</formula>
    </cfRule>
  </conditionalFormatting>
  <conditionalFormatting sqref="G33">
    <cfRule type="expression" dxfId="255" priority="34">
      <formula>#REF!="ONE"</formula>
    </cfRule>
  </conditionalFormatting>
  <conditionalFormatting sqref="E34:E36">
    <cfRule type="expression" dxfId="254" priority="33">
      <formula>#REF!="ONE"</formula>
    </cfRule>
  </conditionalFormatting>
  <conditionalFormatting sqref="F34:F36">
    <cfRule type="expression" dxfId="253" priority="32">
      <formula>#REF!="ONE"</formula>
    </cfRule>
  </conditionalFormatting>
  <conditionalFormatting sqref="G34:G36">
    <cfRule type="expression" dxfId="252" priority="31">
      <formula>#REF!="ONE"</formula>
    </cfRule>
  </conditionalFormatting>
  <conditionalFormatting sqref="B34:B35">
    <cfRule type="expression" dxfId="251" priority="30">
      <formula>#REF!="ONE"</formula>
    </cfRule>
  </conditionalFormatting>
  <conditionalFormatting sqref="E37">
    <cfRule type="expression" dxfId="250" priority="29">
      <formula>#REF!="ONE"</formula>
    </cfRule>
  </conditionalFormatting>
  <conditionalFormatting sqref="F37">
    <cfRule type="expression" dxfId="249" priority="28">
      <formula>#REF!="ONE"</formula>
    </cfRule>
  </conditionalFormatting>
  <conditionalFormatting sqref="G37">
    <cfRule type="expression" dxfId="248" priority="27">
      <formula>#REF!="ONE"</formula>
    </cfRule>
  </conditionalFormatting>
  <conditionalFormatting sqref="E38:E40">
    <cfRule type="expression" dxfId="247" priority="26">
      <formula>#REF!="ONE"</formula>
    </cfRule>
  </conditionalFormatting>
  <conditionalFormatting sqref="F38:F40">
    <cfRule type="expression" dxfId="246" priority="25">
      <formula>#REF!="ONE"</formula>
    </cfRule>
  </conditionalFormatting>
  <conditionalFormatting sqref="G38:G40">
    <cfRule type="expression" dxfId="245" priority="24">
      <formula>#REF!="ONE"</formula>
    </cfRule>
  </conditionalFormatting>
  <conditionalFormatting sqref="B38:B39">
    <cfRule type="expression" dxfId="244" priority="23">
      <formula>#REF!="ONE"</formula>
    </cfRule>
  </conditionalFormatting>
  <conditionalFormatting sqref="E41">
    <cfRule type="expression" dxfId="243" priority="22">
      <formula>#REF!="ONE"</formula>
    </cfRule>
  </conditionalFormatting>
  <conditionalFormatting sqref="F41">
    <cfRule type="expression" dxfId="242" priority="21">
      <formula>#REF!="ONE"</formula>
    </cfRule>
  </conditionalFormatting>
  <conditionalFormatting sqref="G41">
    <cfRule type="expression" dxfId="241" priority="20">
      <formula>#REF!="ONE"</formula>
    </cfRule>
  </conditionalFormatting>
  <conditionalFormatting sqref="E42:E44">
    <cfRule type="expression" dxfId="240" priority="19">
      <formula>#REF!="ONE"</formula>
    </cfRule>
  </conditionalFormatting>
  <conditionalFormatting sqref="G42:G44">
    <cfRule type="expression" dxfId="239" priority="17">
      <formula>#REF!="ONE"</formula>
    </cfRule>
  </conditionalFormatting>
  <conditionalFormatting sqref="B42:B43">
    <cfRule type="expression" dxfId="238" priority="16">
      <formula>#REF!="ONE"</formula>
    </cfRule>
  </conditionalFormatting>
  <conditionalFormatting sqref="F42">
    <cfRule type="expression" dxfId="237" priority="15">
      <formula>#REF!="ONE"</formula>
    </cfRule>
  </conditionalFormatting>
  <conditionalFormatting sqref="F43">
    <cfRule type="expression" dxfId="236" priority="14">
      <formula>#REF!="ONE"</formula>
    </cfRule>
  </conditionalFormatting>
  <conditionalFormatting sqref="F44">
    <cfRule type="expression" dxfId="235" priority="13">
      <formula>#REF!="ONE"</formula>
    </cfRule>
  </conditionalFormatting>
  <conditionalFormatting sqref="E45">
    <cfRule type="expression" dxfId="234" priority="12">
      <formula>#REF!="ONE"</formula>
    </cfRule>
  </conditionalFormatting>
  <conditionalFormatting sqref="F45">
    <cfRule type="expression" dxfId="233" priority="11">
      <formula>#REF!="ONE"</formula>
    </cfRule>
  </conditionalFormatting>
  <conditionalFormatting sqref="G45">
    <cfRule type="expression" dxfId="232" priority="10">
      <formula>#REF!="ONE"</formula>
    </cfRule>
  </conditionalFormatting>
  <conditionalFormatting sqref="E46">
    <cfRule type="expression" dxfId="231" priority="9">
      <formula>#REF!="ONE"</formula>
    </cfRule>
  </conditionalFormatting>
  <conditionalFormatting sqref="F46">
    <cfRule type="expression" dxfId="230" priority="8">
      <formula>#REF!="ONE"</formula>
    </cfRule>
  </conditionalFormatting>
  <conditionalFormatting sqref="G46">
    <cfRule type="expression" dxfId="229" priority="7">
      <formula>#REF!="ONE"</formula>
    </cfRule>
  </conditionalFormatting>
  <conditionalFormatting sqref="E47:E49">
    <cfRule type="expression" dxfId="228" priority="6">
      <formula>#REF!="ONE"</formula>
    </cfRule>
  </conditionalFormatting>
  <conditionalFormatting sqref="G47:G49">
    <cfRule type="expression" dxfId="227" priority="5">
      <formula>#REF!="ONE"</formula>
    </cfRule>
  </conditionalFormatting>
  <conditionalFormatting sqref="B47:B48">
    <cfRule type="expression" dxfId="226" priority="4">
      <formula>#REF!="ONE"</formula>
    </cfRule>
  </conditionalFormatting>
  <conditionalFormatting sqref="F47">
    <cfRule type="expression" dxfId="225" priority="3">
      <formula>#REF!="ONE"</formula>
    </cfRule>
  </conditionalFormatting>
  <conditionalFormatting sqref="F48">
    <cfRule type="expression" dxfId="224" priority="2">
      <formula>#REF!="ONE"</formula>
    </cfRule>
  </conditionalFormatting>
  <conditionalFormatting sqref="F49">
    <cfRule type="expression" dxfId="223" priority="1">
      <formula>#REF!="ONE"</formula>
    </cfRule>
  </conditionalFormatting>
  <pageMargins left="0.7" right="0.7" top="0.75" bottom="0.75" header="0.3" footer="0.3"/>
  <pageSetup paperSize="9" scale="2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K63"/>
  <sheetViews>
    <sheetView view="pageBreakPreview" zoomScale="50" zoomScaleNormal="55" zoomScaleSheetLayoutView="50" workbookViewId="0">
      <selection activeCell="G57" sqref="G57"/>
    </sheetView>
  </sheetViews>
  <sheetFormatPr defaultRowHeight="13.2" x14ac:dyDescent="0.25"/>
  <cols>
    <col min="1" max="1" width="46" style="82" customWidth="1"/>
    <col min="2" max="2" width="22.44140625" style="7" customWidth="1"/>
    <col min="3" max="3" width="30.5546875" style="7" customWidth="1"/>
    <col min="4" max="5" width="19.5546875" style="7" customWidth="1"/>
    <col min="6" max="6" width="47.109375" style="7" customWidth="1"/>
    <col min="7" max="7" width="14.5546875" style="7" customWidth="1"/>
    <col min="8" max="8" width="18.6640625" style="7" customWidth="1"/>
    <col min="9" max="9" width="41.109375" style="7" customWidth="1"/>
    <col min="10" max="10" width="41.77734375" style="7" customWidth="1"/>
    <col min="11" max="11" width="46.6640625" style="7" customWidth="1"/>
    <col min="12" max="246" width="8.88671875" style="7"/>
    <col min="247" max="247" width="10.44140625" style="7" customWidth="1"/>
    <col min="248" max="248" width="26.5546875" style="7" customWidth="1"/>
    <col min="249" max="250" width="12.5546875" style="7" customWidth="1"/>
    <col min="251" max="251" width="15" style="7" customWidth="1"/>
    <col min="252" max="252" width="11.33203125" style="7" customWidth="1"/>
    <col min="253" max="253" width="12" style="7" customWidth="1"/>
    <col min="254" max="254" width="34.33203125" style="7" customWidth="1"/>
    <col min="255" max="255" width="9.6640625" style="7" customWidth="1"/>
    <col min="256" max="256" width="8.88671875" style="7"/>
    <col min="257" max="257" width="14.5546875" style="7" customWidth="1"/>
    <col min="258" max="258" width="12" style="7" customWidth="1"/>
    <col min="259" max="259" width="10.6640625" style="7" customWidth="1"/>
    <col min="260" max="260" width="18" style="7" customWidth="1"/>
    <col min="261" max="261" width="16.33203125" style="7" customWidth="1"/>
    <col min="262" max="502" width="8.88671875" style="7"/>
    <col min="503" max="503" width="10.44140625" style="7" customWidth="1"/>
    <col min="504" max="504" width="26.5546875" style="7" customWidth="1"/>
    <col min="505" max="506" width="12.5546875" style="7" customWidth="1"/>
    <col min="507" max="507" width="15" style="7" customWidth="1"/>
    <col min="508" max="508" width="11.33203125" style="7" customWidth="1"/>
    <col min="509" max="509" width="12" style="7" customWidth="1"/>
    <col min="510" max="510" width="34.33203125" style="7" customWidth="1"/>
    <col min="511" max="511" width="9.6640625" style="7" customWidth="1"/>
    <col min="512" max="512" width="8.88671875" style="7"/>
    <col min="513" max="513" width="14.5546875" style="7" customWidth="1"/>
    <col min="514" max="514" width="12" style="7" customWidth="1"/>
    <col min="515" max="515" width="10.6640625" style="7" customWidth="1"/>
    <col min="516" max="516" width="18" style="7" customWidth="1"/>
    <col min="517" max="517" width="16.33203125" style="7" customWidth="1"/>
    <col min="518" max="758" width="8.88671875" style="7"/>
    <col min="759" max="759" width="10.44140625" style="7" customWidth="1"/>
    <col min="760" max="760" width="26.5546875" style="7" customWidth="1"/>
    <col min="761" max="762" width="12.5546875" style="7" customWidth="1"/>
    <col min="763" max="763" width="15" style="7" customWidth="1"/>
    <col min="764" max="764" width="11.33203125" style="7" customWidth="1"/>
    <col min="765" max="765" width="12" style="7" customWidth="1"/>
    <col min="766" max="766" width="34.33203125" style="7" customWidth="1"/>
    <col min="767" max="767" width="9.6640625" style="7" customWidth="1"/>
    <col min="768" max="768" width="8.88671875" style="7"/>
    <col min="769" max="769" width="14.5546875" style="7" customWidth="1"/>
    <col min="770" max="770" width="12" style="7" customWidth="1"/>
    <col min="771" max="771" width="10.6640625" style="7" customWidth="1"/>
    <col min="772" max="772" width="18" style="7" customWidth="1"/>
    <col min="773" max="773" width="16.33203125" style="7" customWidth="1"/>
    <col min="774" max="1014" width="8.88671875" style="7"/>
    <col min="1015" max="1015" width="10.44140625" style="7" customWidth="1"/>
    <col min="1016" max="1016" width="26.5546875" style="7" customWidth="1"/>
    <col min="1017" max="1018" width="12.5546875" style="7" customWidth="1"/>
    <col min="1019" max="1019" width="15" style="7" customWidth="1"/>
    <col min="1020" max="1020" width="11.33203125" style="7" customWidth="1"/>
    <col min="1021" max="1021" width="12" style="7" customWidth="1"/>
    <col min="1022" max="1022" width="34.33203125" style="7" customWidth="1"/>
    <col min="1023" max="1023" width="9.6640625" style="7" customWidth="1"/>
    <col min="1024" max="1024" width="8.88671875" style="7"/>
    <col min="1025" max="1025" width="14.5546875" style="7" customWidth="1"/>
    <col min="1026" max="1026" width="12" style="7" customWidth="1"/>
    <col min="1027" max="1027" width="10.6640625" style="7" customWidth="1"/>
    <col min="1028" max="1028" width="18" style="7" customWidth="1"/>
    <col min="1029" max="1029" width="16.33203125" style="7" customWidth="1"/>
    <col min="1030" max="1270" width="8.88671875" style="7"/>
    <col min="1271" max="1271" width="10.44140625" style="7" customWidth="1"/>
    <col min="1272" max="1272" width="26.5546875" style="7" customWidth="1"/>
    <col min="1273" max="1274" width="12.5546875" style="7" customWidth="1"/>
    <col min="1275" max="1275" width="15" style="7" customWidth="1"/>
    <col min="1276" max="1276" width="11.33203125" style="7" customWidth="1"/>
    <col min="1277" max="1277" width="12" style="7" customWidth="1"/>
    <col min="1278" max="1278" width="34.33203125" style="7" customWidth="1"/>
    <col min="1279" max="1279" width="9.6640625" style="7" customWidth="1"/>
    <col min="1280" max="1280" width="8.88671875" style="7"/>
    <col min="1281" max="1281" width="14.5546875" style="7" customWidth="1"/>
    <col min="1282" max="1282" width="12" style="7" customWidth="1"/>
    <col min="1283" max="1283" width="10.6640625" style="7" customWidth="1"/>
    <col min="1284" max="1284" width="18" style="7" customWidth="1"/>
    <col min="1285" max="1285" width="16.33203125" style="7" customWidth="1"/>
    <col min="1286" max="1526" width="8.88671875" style="7"/>
    <col min="1527" max="1527" width="10.44140625" style="7" customWidth="1"/>
    <col min="1528" max="1528" width="26.5546875" style="7" customWidth="1"/>
    <col min="1529" max="1530" width="12.5546875" style="7" customWidth="1"/>
    <col min="1531" max="1531" width="15" style="7" customWidth="1"/>
    <col min="1532" max="1532" width="11.33203125" style="7" customWidth="1"/>
    <col min="1533" max="1533" width="12" style="7" customWidth="1"/>
    <col min="1534" max="1534" width="34.33203125" style="7" customWidth="1"/>
    <col min="1535" max="1535" width="9.6640625" style="7" customWidth="1"/>
    <col min="1536" max="1536" width="8.88671875" style="7"/>
    <col min="1537" max="1537" width="14.5546875" style="7" customWidth="1"/>
    <col min="1538" max="1538" width="12" style="7" customWidth="1"/>
    <col min="1539" max="1539" width="10.6640625" style="7" customWidth="1"/>
    <col min="1540" max="1540" width="18" style="7" customWidth="1"/>
    <col min="1541" max="1541" width="16.33203125" style="7" customWidth="1"/>
    <col min="1542" max="1782" width="8.88671875" style="7"/>
    <col min="1783" max="1783" width="10.44140625" style="7" customWidth="1"/>
    <col min="1784" max="1784" width="26.5546875" style="7" customWidth="1"/>
    <col min="1785" max="1786" width="12.5546875" style="7" customWidth="1"/>
    <col min="1787" max="1787" width="15" style="7" customWidth="1"/>
    <col min="1788" max="1788" width="11.33203125" style="7" customWidth="1"/>
    <col min="1789" max="1789" width="12" style="7" customWidth="1"/>
    <col min="1790" max="1790" width="34.33203125" style="7" customWidth="1"/>
    <col min="1791" max="1791" width="9.6640625" style="7" customWidth="1"/>
    <col min="1792" max="1792" width="8.88671875" style="7"/>
    <col min="1793" max="1793" width="14.5546875" style="7" customWidth="1"/>
    <col min="1794" max="1794" width="12" style="7" customWidth="1"/>
    <col min="1795" max="1795" width="10.6640625" style="7" customWidth="1"/>
    <col min="1796" max="1796" width="18" style="7" customWidth="1"/>
    <col min="1797" max="1797" width="16.33203125" style="7" customWidth="1"/>
    <col min="1798" max="2038" width="8.88671875" style="7"/>
    <col min="2039" max="2039" width="10.44140625" style="7" customWidth="1"/>
    <col min="2040" max="2040" width="26.5546875" style="7" customWidth="1"/>
    <col min="2041" max="2042" width="12.5546875" style="7" customWidth="1"/>
    <col min="2043" max="2043" width="15" style="7" customWidth="1"/>
    <col min="2044" max="2044" width="11.33203125" style="7" customWidth="1"/>
    <col min="2045" max="2045" width="12" style="7" customWidth="1"/>
    <col min="2046" max="2046" width="34.33203125" style="7" customWidth="1"/>
    <col min="2047" max="2047" width="9.6640625" style="7" customWidth="1"/>
    <col min="2048" max="2048" width="8.88671875" style="7"/>
    <col min="2049" max="2049" width="14.5546875" style="7" customWidth="1"/>
    <col min="2050" max="2050" width="12" style="7" customWidth="1"/>
    <col min="2051" max="2051" width="10.6640625" style="7" customWidth="1"/>
    <col min="2052" max="2052" width="18" style="7" customWidth="1"/>
    <col min="2053" max="2053" width="16.33203125" style="7" customWidth="1"/>
    <col min="2054" max="2294" width="8.88671875" style="7"/>
    <col min="2295" max="2295" width="10.44140625" style="7" customWidth="1"/>
    <col min="2296" max="2296" width="26.5546875" style="7" customWidth="1"/>
    <col min="2297" max="2298" width="12.5546875" style="7" customWidth="1"/>
    <col min="2299" max="2299" width="15" style="7" customWidth="1"/>
    <col min="2300" max="2300" width="11.33203125" style="7" customWidth="1"/>
    <col min="2301" max="2301" width="12" style="7" customWidth="1"/>
    <col min="2302" max="2302" width="34.33203125" style="7" customWidth="1"/>
    <col min="2303" max="2303" width="9.6640625" style="7" customWidth="1"/>
    <col min="2304" max="2304" width="8.88671875" style="7"/>
    <col min="2305" max="2305" width="14.5546875" style="7" customWidth="1"/>
    <col min="2306" max="2306" width="12" style="7" customWidth="1"/>
    <col min="2307" max="2307" width="10.6640625" style="7" customWidth="1"/>
    <col min="2308" max="2308" width="18" style="7" customWidth="1"/>
    <col min="2309" max="2309" width="16.33203125" style="7" customWidth="1"/>
    <col min="2310" max="2550" width="8.88671875" style="7"/>
    <col min="2551" max="2551" width="10.44140625" style="7" customWidth="1"/>
    <col min="2552" max="2552" width="26.5546875" style="7" customWidth="1"/>
    <col min="2553" max="2554" width="12.5546875" style="7" customWidth="1"/>
    <col min="2555" max="2555" width="15" style="7" customWidth="1"/>
    <col min="2556" max="2556" width="11.33203125" style="7" customWidth="1"/>
    <col min="2557" max="2557" width="12" style="7" customWidth="1"/>
    <col min="2558" max="2558" width="34.33203125" style="7" customWidth="1"/>
    <col min="2559" max="2559" width="9.6640625" style="7" customWidth="1"/>
    <col min="2560" max="2560" width="8.88671875" style="7"/>
    <col min="2561" max="2561" width="14.5546875" style="7" customWidth="1"/>
    <col min="2562" max="2562" width="12" style="7" customWidth="1"/>
    <col min="2563" max="2563" width="10.6640625" style="7" customWidth="1"/>
    <col min="2564" max="2564" width="18" style="7" customWidth="1"/>
    <col min="2565" max="2565" width="16.33203125" style="7" customWidth="1"/>
    <col min="2566" max="2806" width="8.88671875" style="7"/>
    <col min="2807" max="2807" width="10.44140625" style="7" customWidth="1"/>
    <col min="2808" max="2808" width="26.5546875" style="7" customWidth="1"/>
    <col min="2809" max="2810" width="12.5546875" style="7" customWidth="1"/>
    <col min="2811" max="2811" width="15" style="7" customWidth="1"/>
    <col min="2812" max="2812" width="11.33203125" style="7" customWidth="1"/>
    <col min="2813" max="2813" width="12" style="7" customWidth="1"/>
    <col min="2814" max="2814" width="34.33203125" style="7" customWidth="1"/>
    <col min="2815" max="2815" width="9.6640625" style="7" customWidth="1"/>
    <col min="2816" max="2816" width="8.88671875" style="7"/>
    <col min="2817" max="2817" width="14.5546875" style="7" customWidth="1"/>
    <col min="2818" max="2818" width="12" style="7" customWidth="1"/>
    <col min="2819" max="2819" width="10.6640625" style="7" customWidth="1"/>
    <col min="2820" max="2820" width="18" style="7" customWidth="1"/>
    <col min="2821" max="2821" width="16.33203125" style="7" customWidth="1"/>
    <col min="2822" max="3062" width="8.88671875" style="7"/>
    <col min="3063" max="3063" width="10.44140625" style="7" customWidth="1"/>
    <col min="3064" max="3064" width="26.5546875" style="7" customWidth="1"/>
    <col min="3065" max="3066" width="12.5546875" style="7" customWidth="1"/>
    <col min="3067" max="3067" width="15" style="7" customWidth="1"/>
    <col min="3068" max="3068" width="11.33203125" style="7" customWidth="1"/>
    <col min="3069" max="3069" width="12" style="7" customWidth="1"/>
    <col min="3070" max="3070" width="34.33203125" style="7" customWidth="1"/>
    <col min="3071" max="3071" width="9.6640625" style="7" customWidth="1"/>
    <col min="3072" max="3072" width="8.88671875" style="7"/>
    <col min="3073" max="3073" width="14.5546875" style="7" customWidth="1"/>
    <col min="3074" max="3074" width="12" style="7" customWidth="1"/>
    <col min="3075" max="3075" width="10.6640625" style="7" customWidth="1"/>
    <col min="3076" max="3076" width="18" style="7" customWidth="1"/>
    <col min="3077" max="3077" width="16.33203125" style="7" customWidth="1"/>
    <col min="3078" max="3318" width="8.88671875" style="7"/>
    <col min="3319" max="3319" width="10.44140625" style="7" customWidth="1"/>
    <col min="3320" max="3320" width="26.5546875" style="7" customWidth="1"/>
    <col min="3321" max="3322" width="12.5546875" style="7" customWidth="1"/>
    <col min="3323" max="3323" width="15" style="7" customWidth="1"/>
    <col min="3324" max="3324" width="11.33203125" style="7" customWidth="1"/>
    <col min="3325" max="3325" width="12" style="7" customWidth="1"/>
    <col min="3326" max="3326" width="34.33203125" style="7" customWidth="1"/>
    <col min="3327" max="3327" width="9.6640625" style="7" customWidth="1"/>
    <col min="3328" max="3328" width="8.88671875" style="7"/>
    <col min="3329" max="3329" width="14.5546875" style="7" customWidth="1"/>
    <col min="3330" max="3330" width="12" style="7" customWidth="1"/>
    <col min="3331" max="3331" width="10.6640625" style="7" customWidth="1"/>
    <col min="3332" max="3332" width="18" style="7" customWidth="1"/>
    <col min="3333" max="3333" width="16.33203125" style="7" customWidth="1"/>
    <col min="3334" max="3574" width="8.88671875" style="7"/>
    <col min="3575" max="3575" width="10.44140625" style="7" customWidth="1"/>
    <col min="3576" max="3576" width="26.5546875" style="7" customWidth="1"/>
    <col min="3577" max="3578" width="12.5546875" style="7" customWidth="1"/>
    <col min="3579" max="3579" width="15" style="7" customWidth="1"/>
    <col min="3580" max="3580" width="11.33203125" style="7" customWidth="1"/>
    <col min="3581" max="3581" width="12" style="7" customWidth="1"/>
    <col min="3582" max="3582" width="34.33203125" style="7" customWidth="1"/>
    <col min="3583" max="3583" width="9.6640625" style="7" customWidth="1"/>
    <col min="3584" max="3584" width="8.88671875" style="7"/>
    <col min="3585" max="3585" width="14.5546875" style="7" customWidth="1"/>
    <col min="3586" max="3586" width="12" style="7" customWidth="1"/>
    <col min="3587" max="3587" width="10.6640625" style="7" customWidth="1"/>
    <col min="3588" max="3588" width="18" style="7" customWidth="1"/>
    <col min="3589" max="3589" width="16.33203125" style="7" customWidth="1"/>
    <col min="3590" max="3830" width="8.88671875" style="7"/>
    <col min="3831" max="3831" width="10.44140625" style="7" customWidth="1"/>
    <col min="3832" max="3832" width="26.5546875" style="7" customWidth="1"/>
    <col min="3833" max="3834" width="12.5546875" style="7" customWidth="1"/>
    <col min="3835" max="3835" width="15" style="7" customWidth="1"/>
    <col min="3836" max="3836" width="11.33203125" style="7" customWidth="1"/>
    <col min="3837" max="3837" width="12" style="7" customWidth="1"/>
    <col min="3838" max="3838" width="34.33203125" style="7" customWidth="1"/>
    <col min="3839" max="3839" width="9.6640625" style="7" customWidth="1"/>
    <col min="3840" max="3840" width="8.88671875" style="7"/>
    <col min="3841" max="3841" width="14.5546875" style="7" customWidth="1"/>
    <col min="3842" max="3842" width="12" style="7" customWidth="1"/>
    <col min="3843" max="3843" width="10.6640625" style="7" customWidth="1"/>
    <col min="3844" max="3844" width="18" style="7" customWidth="1"/>
    <col min="3845" max="3845" width="16.33203125" style="7" customWidth="1"/>
    <col min="3846" max="4086" width="8.88671875" style="7"/>
    <col min="4087" max="4087" width="10.44140625" style="7" customWidth="1"/>
    <col min="4088" max="4088" width="26.5546875" style="7" customWidth="1"/>
    <col min="4089" max="4090" width="12.5546875" style="7" customWidth="1"/>
    <col min="4091" max="4091" width="15" style="7" customWidth="1"/>
    <col min="4092" max="4092" width="11.33203125" style="7" customWidth="1"/>
    <col min="4093" max="4093" width="12" style="7" customWidth="1"/>
    <col min="4094" max="4094" width="34.33203125" style="7" customWidth="1"/>
    <col min="4095" max="4095" width="9.6640625" style="7" customWidth="1"/>
    <col min="4096" max="4096" width="8.88671875" style="7"/>
    <col min="4097" max="4097" width="14.5546875" style="7" customWidth="1"/>
    <col min="4098" max="4098" width="12" style="7" customWidth="1"/>
    <col min="4099" max="4099" width="10.6640625" style="7" customWidth="1"/>
    <col min="4100" max="4100" width="18" style="7" customWidth="1"/>
    <col min="4101" max="4101" width="16.33203125" style="7" customWidth="1"/>
    <col min="4102" max="4342" width="8.88671875" style="7"/>
    <col min="4343" max="4343" width="10.44140625" style="7" customWidth="1"/>
    <col min="4344" max="4344" width="26.5546875" style="7" customWidth="1"/>
    <col min="4345" max="4346" width="12.5546875" style="7" customWidth="1"/>
    <col min="4347" max="4347" width="15" style="7" customWidth="1"/>
    <col min="4348" max="4348" width="11.33203125" style="7" customWidth="1"/>
    <col min="4349" max="4349" width="12" style="7" customWidth="1"/>
    <col min="4350" max="4350" width="34.33203125" style="7" customWidth="1"/>
    <col min="4351" max="4351" width="9.6640625" style="7" customWidth="1"/>
    <col min="4352" max="4352" width="8.88671875" style="7"/>
    <col min="4353" max="4353" width="14.5546875" style="7" customWidth="1"/>
    <col min="4354" max="4354" width="12" style="7" customWidth="1"/>
    <col min="4355" max="4355" width="10.6640625" style="7" customWidth="1"/>
    <col min="4356" max="4356" width="18" style="7" customWidth="1"/>
    <col min="4357" max="4357" width="16.33203125" style="7" customWidth="1"/>
    <col min="4358" max="4598" width="8.88671875" style="7"/>
    <col min="4599" max="4599" width="10.44140625" style="7" customWidth="1"/>
    <col min="4600" max="4600" width="26.5546875" style="7" customWidth="1"/>
    <col min="4601" max="4602" width="12.5546875" style="7" customWidth="1"/>
    <col min="4603" max="4603" width="15" style="7" customWidth="1"/>
    <col min="4604" max="4604" width="11.33203125" style="7" customWidth="1"/>
    <col min="4605" max="4605" width="12" style="7" customWidth="1"/>
    <col min="4606" max="4606" width="34.33203125" style="7" customWidth="1"/>
    <col min="4607" max="4607" width="9.6640625" style="7" customWidth="1"/>
    <col min="4608" max="4608" width="8.88671875" style="7"/>
    <col min="4609" max="4609" width="14.5546875" style="7" customWidth="1"/>
    <col min="4610" max="4610" width="12" style="7" customWidth="1"/>
    <col min="4611" max="4611" width="10.6640625" style="7" customWidth="1"/>
    <col min="4612" max="4612" width="18" style="7" customWidth="1"/>
    <col min="4613" max="4613" width="16.33203125" style="7" customWidth="1"/>
    <col min="4614" max="4854" width="8.88671875" style="7"/>
    <col min="4855" max="4855" width="10.44140625" style="7" customWidth="1"/>
    <col min="4856" max="4856" width="26.5546875" style="7" customWidth="1"/>
    <col min="4857" max="4858" width="12.5546875" style="7" customWidth="1"/>
    <col min="4859" max="4859" width="15" style="7" customWidth="1"/>
    <col min="4860" max="4860" width="11.33203125" style="7" customWidth="1"/>
    <col min="4861" max="4861" width="12" style="7" customWidth="1"/>
    <col min="4862" max="4862" width="34.33203125" style="7" customWidth="1"/>
    <col min="4863" max="4863" width="9.6640625" style="7" customWidth="1"/>
    <col min="4864" max="4864" width="8.88671875" style="7"/>
    <col min="4865" max="4865" width="14.5546875" style="7" customWidth="1"/>
    <col min="4866" max="4866" width="12" style="7" customWidth="1"/>
    <col min="4867" max="4867" width="10.6640625" style="7" customWidth="1"/>
    <col min="4868" max="4868" width="18" style="7" customWidth="1"/>
    <col min="4869" max="4869" width="16.33203125" style="7" customWidth="1"/>
    <col min="4870" max="5110" width="8.88671875" style="7"/>
    <col min="5111" max="5111" width="10.44140625" style="7" customWidth="1"/>
    <col min="5112" max="5112" width="26.5546875" style="7" customWidth="1"/>
    <col min="5113" max="5114" width="12.5546875" style="7" customWidth="1"/>
    <col min="5115" max="5115" width="15" style="7" customWidth="1"/>
    <col min="5116" max="5116" width="11.33203125" style="7" customWidth="1"/>
    <col min="5117" max="5117" width="12" style="7" customWidth="1"/>
    <col min="5118" max="5118" width="34.33203125" style="7" customWidth="1"/>
    <col min="5119" max="5119" width="9.6640625" style="7" customWidth="1"/>
    <col min="5120" max="5120" width="8.88671875" style="7"/>
    <col min="5121" max="5121" width="14.5546875" style="7" customWidth="1"/>
    <col min="5122" max="5122" width="12" style="7" customWidth="1"/>
    <col min="5123" max="5123" width="10.6640625" style="7" customWidth="1"/>
    <col min="5124" max="5124" width="18" style="7" customWidth="1"/>
    <col min="5125" max="5125" width="16.33203125" style="7" customWidth="1"/>
    <col min="5126" max="5366" width="8.88671875" style="7"/>
    <col min="5367" max="5367" width="10.44140625" style="7" customWidth="1"/>
    <col min="5368" max="5368" width="26.5546875" style="7" customWidth="1"/>
    <col min="5369" max="5370" width="12.5546875" style="7" customWidth="1"/>
    <col min="5371" max="5371" width="15" style="7" customWidth="1"/>
    <col min="5372" max="5372" width="11.33203125" style="7" customWidth="1"/>
    <col min="5373" max="5373" width="12" style="7" customWidth="1"/>
    <col min="5374" max="5374" width="34.33203125" style="7" customWidth="1"/>
    <col min="5375" max="5375" width="9.6640625" style="7" customWidth="1"/>
    <col min="5376" max="5376" width="8.88671875" style="7"/>
    <col min="5377" max="5377" width="14.5546875" style="7" customWidth="1"/>
    <col min="5378" max="5378" width="12" style="7" customWidth="1"/>
    <col min="5379" max="5379" width="10.6640625" style="7" customWidth="1"/>
    <col min="5380" max="5380" width="18" style="7" customWidth="1"/>
    <col min="5381" max="5381" width="16.33203125" style="7" customWidth="1"/>
    <col min="5382" max="5622" width="8.88671875" style="7"/>
    <col min="5623" max="5623" width="10.44140625" style="7" customWidth="1"/>
    <col min="5624" max="5624" width="26.5546875" style="7" customWidth="1"/>
    <col min="5625" max="5626" width="12.5546875" style="7" customWidth="1"/>
    <col min="5627" max="5627" width="15" style="7" customWidth="1"/>
    <col min="5628" max="5628" width="11.33203125" style="7" customWidth="1"/>
    <col min="5629" max="5629" width="12" style="7" customWidth="1"/>
    <col min="5630" max="5630" width="34.33203125" style="7" customWidth="1"/>
    <col min="5631" max="5631" width="9.6640625" style="7" customWidth="1"/>
    <col min="5632" max="5632" width="8.88671875" style="7"/>
    <col min="5633" max="5633" width="14.5546875" style="7" customWidth="1"/>
    <col min="5634" max="5634" width="12" style="7" customWidth="1"/>
    <col min="5635" max="5635" width="10.6640625" style="7" customWidth="1"/>
    <col min="5636" max="5636" width="18" style="7" customWidth="1"/>
    <col min="5637" max="5637" width="16.33203125" style="7" customWidth="1"/>
    <col min="5638" max="5878" width="8.88671875" style="7"/>
    <col min="5879" max="5879" width="10.44140625" style="7" customWidth="1"/>
    <col min="5880" max="5880" width="26.5546875" style="7" customWidth="1"/>
    <col min="5881" max="5882" width="12.5546875" style="7" customWidth="1"/>
    <col min="5883" max="5883" width="15" style="7" customWidth="1"/>
    <col min="5884" max="5884" width="11.33203125" style="7" customWidth="1"/>
    <col min="5885" max="5885" width="12" style="7" customWidth="1"/>
    <col min="5886" max="5886" width="34.33203125" style="7" customWidth="1"/>
    <col min="5887" max="5887" width="9.6640625" style="7" customWidth="1"/>
    <col min="5888" max="5888" width="8.88671875" style="7"/>
    <col min="5889" max="5889" width="14.5546875" style="7" customWidth="1"/>
    <col min="5890" max="5890" width="12" style="7" customWidth="1"/>
    <col min="5891" max="5891" width="10.6640625" style="7" customWidth="1"/>
    <col min="5892" max="5892" width="18" style="7" customWidth="1"/>
    <col min="5893" max="5893" width="16.33203125" style="7" customWidth="1"/>
    <col min="5894" max="6134" width="8.88671875" style="7"/>
    <col min="6135" max="6135" width="10.44140625" style="7" customWidth="1"/>
    <col min="6136" max="6136" width="26.5546875" style="7" customWidth="1"/>
    <col min="6137" max="6138" width="12.5546875" style="7" customWidth="1"/>
    <col min="6139" max="6139" width="15" style="7" customWidth="1"/>
    <col min="6140" max="6140" width="11.33203125" style="7" customWidth="1"/>
    <col min="6141" max="6141" width="12" style="7" customWidth="1"/>
    <col min="6142" max="6142" width="34.33203125" style="7" customWidth="1"/>
    <col min="6143" max="6143" width="9.6640625" style="7" customWidth="1"/>
    <col min="6144" max="6144" width="8.88671875" style="7"/>
    <col min="6145" max="6145" width="14.5546875" style="7" customWidth="1"/>
    <col min="6146" max="6146" width="12" style="7" customWidth="1"/>
    <col min="6147" max="6147" width="10.6640625" style="7" customWidth="1"/>
    <col min="6148" max="6148" width="18" style="7" customWidth="1"/>
    <col min="6149" max="6149" width="16.33203125" style="7" customWidth="1"/>
    <col min="6150" max="6390" width="8.88671875" style="7"/>
    <col min="6391" max="6391" width="10.44140625" style="7" customWidth="1"/>
    <col min="6392" max="6392" width="26.5546875" style="7" customWidth="1"/>
    <col min="6393" max="6394" width="12.5546875" style="7" customWidth="1"/>
    <col min="6395" max="6395" width="15" style="7" customWidth="1"/>
    <col min="6396" max="6396" width="11.33203125" style="7" customWidth="1"/>
    <col min="6397" max="6397" width="12" style="7" customWidth="1"/>
    <col min="6398" max="6398" width="34.33203125" style="7" customWidth="1"/>
    <col min="6399" max="6399" width="9.6640625" style="7" customWidth="1"/>
    <col min="6400" max="6400" width="8.88671875" style="7"/>
    <col min="6401" max="6401" width="14.5546875" style="7" customWidth="1"/>
    <col min="6402" max="6402" width="12" style="7" customWidth="1"/>
    <col min="6403" max="6403" width="10.6640625" style="7" customWidth="1"/>
    <col min="6404" max="6404" width="18" style="7" customWidth="1"/>
    <col min="6405" max="6405" width="16.33203125" style="7" customWidth="1"/>
    <col min="6406" max="6646" width="8.88671875" style="7"/>
    <col min="6647" max="6647" width="10.44140625" style="7" customWidth="1"/>
    <col min="6648" max="6648" width="26.5546875" style="7" customWidth="1"/>
    <col min="6649" max="6650" width="12.5546875" style="7" customWidth="1"/>
    <col min="6651" max="6651" width="15" style="7" customWidth="1"/>
    <col min="6652" max="6652" width="11.33203125" style="7" customWidth="1"/>
    <col min="6653" max="6653" width="12" style="7" customWidth="1"/>
    <col min="6654" max="6654" width="34.33203125" style="7" customWidth="1"/>
    <col min="6655" max="6655" width="9.6640625" style="7" customWidth="1"/>
    <col min="6656" max="6656" width="8.88671875" style="7"/>
    <col min="6657" max="6657" width="14.5546875" style="7" customWidth="1"/>
    <col min="6658" max="6658" width="12" style="7" customWidth="1"/>
    <col min="6659" max="6659" width="10.6640625" style="7" customWidth="1"/>
    <col min="6660" max="6660" width="18" style="7" customWidth="1"/>
    <col min="6661" max="6661" width="16.33203125" style="7" customWidth="1"/>
    <col min="6662" max="6902" width="8.88671875" style="7"/>
    <col min="6903" max="6903" width="10.44140625" style="7" customWidth="1"/>
    <col min="6904" max="6904" width="26.5546875" style="7" customWidth="1"/>
    <col min="6905" max="6906" width="12.5546875" style="7" customWidth="1"/>
    <col min="6907" max="6907" width="15" style="7" customWidth="1"/>
    <col min="6908" max="6908" width="11.33203125" style="7" customWidth="1"/>
    <col min="6909" max="6909" width="12" style="7" customWidth="1"/>
    <col min="6910" max="6910" width="34.33203125" style="7" customWidth="1"/>
    <col min="6911" max="6911" width="9.6640625" style="7" customWidth="1"/>
    <col min="6912" max="6912" width="8.88671875" style="7"/>
    <col min="6913" max="6913" width="14.5546875" style="7" customWidth="1"/>
    <col min="6914" max="6914" width="12" style="7" customWidth="1"/>
    <col min="6915" max="6915" width="10.6640625" style="7" customWidth="1"/>
    <col min="6916" max="6916" width="18" style="7" customWidth="1"/>
    <col min="6917" max="6917" width="16.33203125" style="7" customWidth="1"/>
    <col min="6918" max="7158" width="8.88671875" style="7"/>
    <col min="7159" max="7159" width="10.44140625" style="7" customWidth="1"/>
    <col min="7160" max="7160" width="26.5546875" style="7" customWidth="1"/>
    <col min="7161" max="7162" width="12.5546875" style="7" customWidth="1"/>
    <col min="7163" max="7163" width="15" style="7" customWidth="1"/>
    <col min="7164" max="7164" width="11.33203125" style="7" customWidth="1"/>
    <col min="7165" max="7165" width="12" style="7" customWidth="1"/>
    <col min="7166" max="7166" width="34.33203125" style="7" customWidth="1"/>
    <col min="7167" max="7167" width="9.6640625" style="7" customWidth="1"/>
    <col min="7168" max="7168" width="8.88671875" style="7"/>
    <col min="7169" max="7169" width="14.5546875" style="7" customWidth="1"/>
    <col min="7170" max="7170" width="12" style="7" customWidth="1"/>
    <col min="7171" max="7171" width="10.6640625" style="7" customWidth="1"/>
    <col min="7172" max="7172" width="18" style="7" customWidth="1"/>
    <col min="7173" max="7173" width="16.33203125" style="7" customWidth="1"/>
    <col min="7174" max="7414" width="8.88671875" style="7"/>
    <col min="7415" max="7415" width="10.44140625" style="7" customWidth="1"/>
    <col min="7416" max="7416" width="26.5546875" style="7" customWidth="1"/>
    <col min="7417" max="7418" width="12.5546875" style="7" customWidth="1"/>
    <col min="7419" max="7419" width="15" style="7" customWidth="1"/>
    <col min="7420" max="7420" width="11.33203125" style="7" customWidth="1"/>
    <col min="7421" max="7421" width="12" style="7" customWidth="1"/>
    <col min="7422" max="7422" width="34.33203125" style="7" customWidth="1"/>
    <col min="7423" max="7423" width="9.6640625" style="7" customWidth="1"/>
    <col min="7424" max="7424" width="8.88671875" style="7"/>
    <col min="7425" max="7425" width="14.5546875" style="7" customWidth="1"/>
    <col min="7426" max="7426" width="12" style="7" customWidth="1"/>
    <col min="7427" max="7427" width="10.6640625" style="7" customWidth="1"/>
    <col min="7428" max="7428" width="18" style="7" customWidth="1"/>
    <col min="7429" max="7429" width="16.33203125" style="7" customWidth="1"/>
    <col min="7430" max="7670" width="8.88671875" style="7"/>
    <col min="7671" max="7671" width="10.44140625" style="7" customWidth="1"/>
    <col min="7672" max="7672" width="26.5546875" style="7" customWidth="1"/>
    <col min="7673" max="7674" width="12.5546875" style="7" customWidth="1"/>
    <col min="7675" max="7675" width="15" style="7" customWidth="1"/>
    <col min="7676" max="7676" width="11.33203125" style="7" customWidth="1"/>
    <col min="7677" max="7677" width="12" style="7" customWidth="1"/>
    <col min="7678" max="7678" width="34.33203125" style="7" customWidth="1"/>
    <col min="7679" max="7679" width="9.6640625" style="7" customWidth="1"/>
    <col min="7680" max="7680" width="8.88671875" style="7"/>
    <col min="7681" max="7681" width="14.5546875" style="7" customWidth="1"/>
    <col min="7682" max="7682" width="12" style="7" customWidth="1"/>
    <col min="7683" max="7683" width="10.6640625" style="7" customWidth="1"/>
    <col min="7684" max="7684" width="18" style="7" customWidth="1"/>
    <col min="7685" max="7685" width="16.33203125" style="7" customWidth="1"/>
    <col min="7686" max="7926" width="8.88671875" style="7"/>
    <col min="7927" max="7927" width="10.44140625" style="7" customWidth="1"/>
    <col min="7928" max="7928" width="26.5546875" style="7" customWidth="1"/>
    <col min="7929" max="7930" width="12.5546875" style="7" customWidth="1"/>
    <col min="7931" max="7931" width="15" style="7" customWidth="1"/>
    <col min="7932" max="7932" width="11.33203125" style="7" customWidth="1"/>
    <col min="7933" max="7933" width="12" style="7" customWidth="1"/>
    <col min="7934" max="7934" width="34.33203125" style="7" customWidth="1"/>
    <col min="7935" max="7935" width="9.6640625" style="7" customWidth="1"/>
    <col min="7936" max="7936" width="8.88671875" style="7"/>
    <col min="7937" max="7937" width="14.5546875" style="7" customWidth="1"/>
    <col min="7938" max="7938" width="12" style="7" customWidth="1"/>
    <col min="7939" max="7939" width="10.6640625" style="7" customWidth="1"/>
    <col min="7940" max="7940" width="18" style="7" customWidth="1"/>
    <col min="7941" max="7941" width="16.33203125" style="7" customWidth="1"/>
    <col min="7942" max="8182" width="8.88671875" style="7"/>
    <col min="8183" max="8183" width="10.44140625" style="7" customWidth="1"/>
    <col min="8184" max="8184" width="26.5546875" style="7" customWidth="1"/>
    <col min="8185" max="8186" width="12.5546875" style="7" customWidth="1"/>
    <col min="8187" max="8187" width="15" style="7" customWidth="1"/>
    <col min="8188" max="8188" width="11.33203125" style="7" customWidth="1"/>
    <col min="8189" max="8189" width="12" style="7" customWidth="1"/>
    <col min="8190" max="8190" width="34.33203125" style="7" customWidth="1"/>
    <col min="8191" max="8191" width="9.6640625" style="7" customWidth="1"/>
    <col min="8192" max="8192" width="8.88671875" style="7"/>
    <col min="8193" max="8193" width="14.5546875" style="7" customWidth="1"/>
    <col min="8194" max="8194" width="12" style="7" customWidth="1"/>
    <col min="8195" max="8195" width="10.6640625" style="7" customWidth="1"/>
    <col min="8196" max="8196" width="18" style="7" customWidth="1"/>
    <col min="8197" max="8197" width="16.33203125" style="7" customWidth="1"/>
    <col min="8198" max="8438" width="8.88671875" style="7"/>
    <col min="8439" max="8439" width="10.44140625" style="7" customWidth="1"/>
    <col min="8440" max="8440" width="26.5546875" style="7" customWidth="1"/>
    <col min="8441" max="8442" width="12.5546875" style="7" customWidth="1"/>
    <col min="8443" max="8443" width="15" style="7" customWidth="1"/>
    <col min="8444" max="8444" width="11.33203125" style="7" customWidth="1"/>
    <col min="8445" max="8445" width="12" style="7" customWidth="1"/>
    <col min="8446" max="8446" width="34.33203125" style="7" customWidth="1"/>
    <col min="8447" max="8447" width="9.6640625" style="7" customWidth="1"/>
    <col min="8448" max="8448" width="8.88671875" style="7"/>
    <col min="8449" max="8449" width="14.5546875" style="7" customWidth="1"/>
    <col min="8450" max="8450" width="12" style="7" customWidth="1"/>
    <col min="8451" max="8451" width="10.6640625" style="7" customWidth="1"/>
    <col min="8452" max="8452" width="18" style="7" customWidth="1"/>
    <col min="8453" max="8453" width="16.33203125" style="7" customWidth="1"/>
    <col min="8454" max="8694" width="8.88671875" style="7"/>
    <col min="8695" max="8695" width="10.44140625" style="7" customWidth="1"/>
    <col min="8696" max="8696" width="26.5546875" style="7" customWidth="1"/>
    <col min="8697" max="8698" width="12.5546875" style="7" customWidth="1"/>
    <col min="8699" max="8699" width="15" style="7" customWidth="1"/>
    <col min="8700" max="8700" width="11.33203125" style="7" customWidth="1"/>
    <col min="8701" max="8701" width="12" style="7" customWidth="1"/>
    <col min="8702" max="8702" width="34.33203125" style="7" customWidth="1"/>
    <col min="8703" max="8703" width="9.6640625" style="7" customWidth="1"/>
    <col min="8704" max="8704" width="8.88671875" style="7"/>
    <col min="8705" max="8705" width="14.5546875" style="7" customWidth="1"/>
    <col min="8706" max="8706" width="12" style="7" customWidth="1"/>
    <col min="8707" max="8707" width="10.6640625" style="7" customWidth="1"/>
    <col min="8708" max="8708" width="18" style="7" customWidth="1"/>
    <col min="8709" max="8709" width="16.33203125" style="7" customWidth="1"/>
    <col min="8710" max="8950" width="8.88671875" style="7"/>
    <col min="8951" max="8951" width="10.44140625" style="7" customWidth="1"/>
    <col min="8952" max="8952" width="26.5546875" style="7" customWidth="1"/>
    <col min="8953" max="8954" width="12.5546875" style="7" customWidth="1"/>
    <col min="8955" max="8955" width="15" style="7" customWidth="1"/>
    <col min="8956" max="8956" width="11.33203125" style="7" customWidth="1"/>
    <col min="8957" max="8957" width="12" style="7" customWidth="1"/>
    <col min="8958" max="8958" width="34.33203125" style="7" customWidth="1"/>
    <col min="8959" max="8959" width="9.6640625" style="7" customWidth="1"/>
    <col min="8960" max="8960" width="8.88671875" style="7"/>
    <col min="8961" max="8961" width="14.5546875" style="7" customWidth="1"/>
    <col min="8962" max="8962" width="12" style="7" customWidth="1"/>
    <col min="8963" max="8963" width="10.6640625" style="7" customWidth="1"/>
    <col min="8964" max="8964" width="18" style="7" customWidth="1"/>
    <col min="8965" max="8965" width="16.33203125" style="7" customWidth="1"/>
    <col min="8966" max="9206" width="8.88671875" style="7"/>
    <col min="9207" max="9207" width="10.44140625" style="7" customWidth="1"/>
    <col min="9208" max="9208" width="26.5546875" style="7" customWidth="1"/>
    <col min="9209" max="9210" width="12.5546875" style="7" customWidth="1"/>
    <col min="9211" max="9211" width="15" style="7" customWidth="1"/>
    <col min="9212" max="9212" width="11.33203125" style="7" customWidth="1"/>
    <col min="9213" max="9213" width="12" style="7" customWidth="1"/>
    <col min="9214" max="9214" width="34.33203125" style="7" customWidth="1"/>
    <col min="9215" max="9215" width="9.6640625" style="7" customWidth="1"/>
    <col min="9216" max="9216" width="8.88671875" style="7"/>
    <col min="9217" max="9217" width="14.5546875" style="7" customWidth="1"/>
    <col min="9218" max="9218" width="12" style="7" customWidth="1"/>
    <col min="9219" max="9219" width="10.6640625" style="7" customWidth="1"/>
    <col min="9220" max="9220" width="18" style="7" customWidth="1"/>
    <col min="9221" max="9221" width="16.33203125" style="7" customWidth="1"/>
    <col min="9222" max="9462" width="8.88671875" style="7"/>
    <col min="9463" max="9463" width="10.44140625" style="7" customWidth="1"/>
    <col min="9464" max="9464" width="26.5546875" style="7" customWidth="1"/>
    <col min="9465" max="9466" width="12.5546875" style="7" customWidth="1"/>
    <col min="9467" max="9467" width="15" style="7" customWidth="1"/>
    <col min="9468" max="9468" width="11.33203125" style="7" customWidth="1"/>
    <col min="9469" max="9469" width="12" style="7" customWidth="1"/>
    <col min="9470" max="9470" width="34.33203125" style="7" customWidth="1"/>
    <col min="9471" max="9471" width="9.6640625" style="7" customWidth="1"/>
    <col min="9472" max="9472" width="8.88671875" style="7"/>
    <col min="9473" max="9473" width="14.5546875" style="7" customWidth="1"/>
    <col min="9474" max="9474" width="12" style="7" customWidth="1"/>
    <col min="9475" max="9475" width="10.6640625" style="7" customWidth="1"/>
    <col min="9476" max="9476" width="18" style="7" customWidth="1"/>
    <col min="9477" max="9477" width="16.33203125" style="7" customWidth="1"/>
    <col min="9478" max="9718" width="8.88671875" style="7"/>
    <col min="9719" max="9719" width="10.44140625" style="7" customWidth="1"/>
    <col min="9720" max="9720" width="26.5546875" style="7" customWidth="1"/>
    <col min="9721" max="9722" width="12.5546875" style="7" customWidth="1"/>
    <col min="9723" max="9723" width="15" style="7" customWidth="1"/>
    <col min="9724" max="9724" width="11.33203125" style="7" customWidth="1"/>
    <col min="9725" max="9725" width="12" style="7" customWidth="1"/>
    <col min="9726" max="9726" width="34.33203125" style="7" customWidth="1"/>
    <col min="9727" max="9727" width="9.6640625" style="7" customWidth="1"/>
    <col min="9728" max="9728" width="8.88671875" style="7"/>
    <col min="9729" max="9729" width="14.5546875" style="7" customWidth="1"/>
    <col min="9730" max="9730" width="12" style="7" customWidth="1"/>
    <col min="9731" max="9731" width="10.6640625" style="7" customWidth="1"/>
    <col min="9732" max="9732" width="18" style="7" customWidth="1"/>
    <col min="9733" max="9733" width="16.33203125" style="7" customWidth="1"/>
    <col min="9734" max="9974" width="8.88671875" style="7"/>
    <col min="9975" max="9975" width="10.44140625" style="7" customWidth="1"/>
    <col min="9976" max="9976" width="26.5546875" style="7" customWidth="1"/>
    <col min="9977" max="9978" width="12.5546875" style="7" customWidth="1"/>
    <col min="9979" max="9979" width="15" style="7" customWidth="1"/>
    <col min="9980" max="9980" width="11.33203125" style="7" customWidth="1"/>
    <col min="9981" max="9981" width="12" style="7" customWidth="1"/>
    <col min="9982" max="9982" width="34.33203125" style="7" customWidth="1"/>
    <col min="9983" max="9983" width="9.6640625" style="7" customWidth="1"/>
    <col min="9984" max="9984" width="8.88671875" style="7"/>
    <col min="9985" max="9985" width="14.5546875" style="7" customWidth="1"/>
    <col min="9986" max="9986" width="12" style="7" customWidth="1"/>
    <col min="9987" max="9987" width="10.6640625" style="7" customWidth="1"/>
    <col min="9988" max="9988" width="18" style="7" customWidth="1"/>
    <col min="9989" max="9989" width="16.33203125" style="7" customWidth="1"/>
    <col min="9990" max="10230" width="8.88671875" style="7"/>
    <col min="10231" max="10231" width="10.44140625" style="7" customWidth="1"/>
    <col min="10232" max="10232" width="26.5546875" style="7" customWidth="1"/>
    <col min="10233" max="10234" width="12.5546875" style="7" customWidth="1"/>
    <col min="10235" max="10235" width="15" style="7" customWidth="1"/>
    <col min="10236" max="10236" width="11.33203125" style="7" customWidth="1"/>
    <col min="10237" max="10237" width="12" style="7" customWidth="1"/>
    <col min="10238" max="10238" width="34.33203125" style="7" customWidth="1"/>
    <col min="10239" max="10239" width="9.6640625" style="7" customWidth="1"/>
    <col min="10240" max="10240" width="8.88671875" style="7"/>
    <col min="10241" max="10241" width="14.5546875" style="7" customWidth="1"/>
    <col min="10242" max="10242" width="12" style="7" customWidth="1"/>
    <col min="10243" max="10243" width="10.6640625" style="7" customWidth="1"/>
    <col min="10244" max="10244" width="18" style="7" customWidth="1"/>
    <col min="10245" max="10245" width="16.33203125" style="7" customWidth="1"/>
    <col min="10246" max="10486" width="8.88671875" style="7"/>
    <col min="10487" max="10487" width="10.44140625" style="7" customWidth="1"/>
    <col min="10488" max="10488" width="26.5546875" style="7" customWidth="1"/>
    <col min="10489" max="10490" width="12.5546875" style="7" customWidth="1"/>
    <col min="10491" max="10491" width="15" style="7" customWidth="1"/>
    <col min="10492" max="10492" width="11.33203125" style="7" customWidth="1"/>
    <col min="10493" max="10493" width="12" style="7" customWidth="1"/>
    <col min="10494" max="10494" width="34.33203125" style="7" customWidth="1"/>
    <col min="10495" max="10495" width="9.6640625" style="7" customWidth="1"/>
    <col min="10496" max="10496" width="8.88671875" style="7"/>
    <col min="10497" max="10497" width="14.5546875" style="7" customWidth="1"/>
    <col min="10498" max="10498" width="12" style="7" customWidth="1"/>
    <col min="10499" max="10499" width="10.6640625" style="7" customWidth="1"/>
    <col min="10500" max="10500" width="18" style="7" customWidth="1"/>
    <col min="10501" max="10501" width="16.33203125" style="7" customWidth="1"/>
    <col min="10502" max="10742" width="8.88671875" style="7"/>
    <col min="10743" max="10743" width="10.44140625" style="7" customWidth="1"/>
    <col min="10744" max="10744" width="26.5546875" style="7" customWidth="1"/>
    <col min="10745" max="10746" width="12.5546875" style="7" customWidth="1"/>
    <col min="10747" max="10747" width="15" style="7" customWidth="1"/>
    <col min="10748" max="10748" width="11.33203125" style="7" customWidth="1"/>
    <col min="10749" max="10749" width="12" style="7" customWidth="1"/>
    <col min="10750" max="10750" width="34.33203125" style="7" customWidth="1"/>
    <col min="10751" max="10751" width="9.6640625" style="7" customWidth="1"/>
    <col min="10752" max="10752" width="8.88671875" style="7"/>
    <col min="10753" max="10753" width="14.5546875" style="7" customWidth="1"/>
    <col min="10754" max="10754" width="12" style="7" customWidth="1"/>
    <col min="10755" max="10755" width="10.6640625" style="7" customWidth="1"/>
    <col min="10756" max="10756" width="18" style="7" customWidth="1"/>
    <col min="10757" max="10757" width="16.33203125" style="7" customWidth="1"/>
    <col min="10758" max="10998" width="8.88671875" style="7"/>
    <col min="10999" max="10999" width="10.44140625" style="7" customWidth="1"/>
    <col min="11000" max="11000" width="26.5546875" style="7" customWidth="1"/>
    <col min="11001" max="11002" width="12.5546875" style="7" customWidth="1"/>
    <col min="11003" max="11003" width="15" style="7" customWidth="1"/>
    <col min="11004" max="11004" width="11.33203125" style="7" customWidth="1"/>
    <col min="11005" max="11005" width="12" style="7" customWidth="1"/>
    <col min="11006" max="11006" width="34.33203125" style="7" customWidth="1"/>
    <col min="11007" max="11007" width="9.6640625" style="7" customWidth="1"/>
    <col min="11008" max="11008" width="8.88671875" style="7"/>
    <col min="11009" max="11009" width="14.5546875" style="7" customWidth="1"/>
    <col min="11010" max="11010" width="12" style="7" customWidth="1"/>
    <col min="11011" max="11011" width="10.6640625" style="7" customWidth="1"/>
    <col min="11012" max="11012" width="18" style="7" customWidth="1"/>
    <col min="11013" max="11013" width="16.33203125" style="7" customWidth="1"/>
    <col min="11014" max="11254" width="8.88671875" style="7"/>
    <col min="11255" max="11255" width="10.44140625" style="7" customWidth="1"/>
    <col min="11256" max="11256" width="26.5546875" style="7" customWidth="1"/>
    <col min="11257" max="11258" width="12.5546875" style="7" customWidth="1"/>
    <col min="11259" max="11259" width="15" style="7" customWidth="1"/>
    <col min="11260" max="11260" width="11.33203125" style="7" customWidth="1"/>
    <col min="11261" max="11261" width="12" style="7" customWidth="1"/>
    <col min="11262" max="11262" width="34.33203125" style="7" customWidth="1"/>
    <col min="11263" max="11263" width="9.6640625" style="7" customWidth="1"/>
    <col min="11264" max="11264" width="8.88671875" style="7"/>
    <col min="11265" max="11265" width="14.5546875" style="7" customWidth="1"/>
    <col min="11266" max="11266" width="12" style="7" customWidth="1"/>
    <col min="11267" max="11267" width="10.6640625" style="7" customWidth="1"/>
    <col min="11268" max="11268" width="18" style="7" customWidth="1"/>
    <col min="11269" max="11269" width="16.33203125" style="7" customWidth="1"/>
    <col min="11270" max="11510" width="8.88671875" style="7"/>
    <col min="11511" max="11511" width="10.44140625" style="7" customWidth="1"/>
    <col min="11512" max="11512" width="26.5546875" style="7" customWidth="1"/>
    <col min="11513" max="11514" width="12.5546875" style="7" customWidth="1"/>
    <col min="11515" max="11515" width="15" style="7" customWidth="1"/>
    <col min="11516" max="11516" width="11.33203125" style="7" customWidth="1"/>
    <col min="11517" max="11517" width="12" style="7" customWidth="1"/>
    <col min="11518" max="11518" width="34.33203125" style="7" customWidth="1"/>
    <col min="11519" max="11519" width="9.6640625" style="7" customWidth="1"/>
    <col min="11520" max="11520" width="8.88671875" style="7"/>
    <col min="11521" max="11521" width="14.5546875" style="7" customWidth="1"/>
    <col min="11522" max="11522" width="12" style="7" customWidth="1"/>
    <col min="11523" max="11523" width="10.6640625" style="7" customWidth="1"/>
    <col min="11524" max="11524" width="18" style="7" customWidth="1"/>
    <col min="11525" max="11525" width="16.33203125" style="7" customWidth="1"/>
    <col min="11526" max="11766" width="8.88671875" style="7"/>
    <col min="11767" max="11767" width="10.44140625" style="7" customWidth="1"/>
    <col min="11768" max="11768" width="26.5546875" style="7" customWidth="1"/>
    <col min="11769" max="11770" width="12.5546875" style="7" customWidth="1"/>
    <col min="11771" max="11771" width="15" style="7" customWidth="1"/>
    <col min="11772" max="11772" width="11.33203125" style="7" customWidth="1"/>
    <col min="11773" max="11773" width="12" style="7" customWidth="1"/>
    <col min="11774" max="11774" width="34.33203125" style="7" customWidth="1"/>
    <col min="11775" max="11775" width="9.6640625" style="7" customWidth="1"/>
    <col min="11776" max="11776" width="8.88671875" style="7"/>
    <col min="11777" max="11777" width="14.5546875" style="7" customWidth="1"/>
    <col min="11778" max="11778" width="12" style="7" customWidth="1"/>
    <col min="11779" max="11779" width="10.6640625" style="7" customWidth="1"/>
    <col min="11780" max="11780" width="18" style="7" customWidth="1"/>
    <col min="11781" max="11781" width="16.33203125" style="7" customWidth="1"/>
    <col min="11782" max="12022" width="8.88671875" style="7"/>
    <col min="12023" max="12023" width="10.44140625" style="7" customWidth="1"/>
    <col min="12024" max="12024" width="26.5546875" style="7" customWidth="1"/>
    <col min="12025" max="12026" width="12.5546875" style="7" customWidth="1"/>
    <col min="12027" max="12027" width="15" style="7" customWidth="1"/>
    <col min="12028" max="12028" width="11.33203125" style="7" customWidth="1"/>
    <col min="12029" max="12029" width="12" style="7" customWidth="1"/>
    <col min="12030" max="12030" width="34.33203125" style="7" customWidth="1"/>
    <col min="12031" max="12031" width="9.6640625" style="7" customWidth="1"/>
    <col min="12032" max="12032" width="8.88671875" style="7"/>
    <col min="12033" max="12033" width="14.5546875" style="7" customWidth="1"/>
    <col min="12034" max="12034" width="12" style="7" customWidth="1"/>
    <col min="12035" max="12035" width="10.6640625" style="7" customWidth="1"/>
    <col min="12036" max="12036" width="18" style="7" customWidth="1"/>
    <col min="12037" max="12037" width="16.33203125" style="7" customWidth="1"/>
    <col min="12038" max="12278" width="8.88671875" style="7"/>
    <col min="12279" max="12279" width="10.44140625" style="7" customWidth="1"/>
    <col min="12280" max="12280" width="26.5546875" style="7" customWidth="1"/>
    <col min="12281" max="12282" width="12.5546875" style="7" customWidth="1"/>
    <col min="12283" max="12283" width="15" style="7" customWidth="1"/>
    <col min="12284" max="12284" width="11.33203125" style="7" customWidth="1"/>
    <col min="12285" max="12285" width="12" style="7" customWidth="1"/>
    <col min="12286" max="12286" width="34.33203125" style="7" customWidth="1"/>
    <col min="12287" max="12287" width="9.6640625" style="7" customWidth="1"/>
    <col min="12288" max="12288" width="8.88671875" style="7"/>
    <col min="12289" max="12289" width="14.5546875" style="7" customWidth="1"/>
    <col min="12290" max="12290" width="12" style="7" customWidth="1"/>
    <col min="12291" max="12291" width="10.6640625" style="7" customWidth="1"/>
    <col min="12292" max="12292" width="18" style="7" customWidth="1"/>
    <col min="12293" max="12293" width="16.33203125" style="7" customWidth="1"/>
    <col min="12294" max="12534" width="8.88671875" style="7"/>
    <col min="12535" max="12535" width="10.44140625" style="7" customWidth="1"/>
    <col min="12536" max="12536" width="26.5546875" style="7" customWidth="1"/>
    <col min="12537" max="12538" width="12.5546875" style="7" customWidth="1"/>
    <col min="12539" max="12539" width="15" style="7" customWidth="1"/>
    <col min="12540" max="12540" width="11.33203125" style="7" customWidth="1"/>
    <col min="12541" max="12541" width="12" style="7" customWidth="1"/>
    <col min="12542" max="12542" width="34.33203125" style="7" customWidth="1"/>
    <col min="12543" max="12543" width="9.6640625" style="7" customWidth="1"/>
    <col min="12544" max="12544" width="8.88671875" style="7"/>
    <col min="12545" max="12545" width="14.5546875" style="7" customWidth="1"/>
    <col min="12546" max="12546" width="12" style="7" customWidth="1"/>
    <col min="12547" max="12547" width="10.6640625" style="7" customWidth="1"/>
    <col min="12548" max="12548" width="18" style="7" customWidth="1"/>
    <col min="12549" max="12549" width="16.33203125" style="7" customWidth="1"/>
    <col min="12550" max="12790" width="8.88671875" style="7"/>
    <col min="12791" max="12791" width="10.44140625" style="7" customWidth="1"/>
    <col min="12792" max="12792" width="26.5546875" style="7" customWidth="1"/>
    <col min="12793" max="12794" width="12.5546875" style="7" customWidth="1"/>
    <col min="12795" max="12795" width="15" style="7" customWidth="1"/>
    <col min="12796" max="12796" width="11.33203125" style="7" customWidth="1"/>
    <col min="12797" max="12797" width="12" style="7" customWidth="1"/>
    <col min="12798" max="12798" width="34.33203125" style="7" customWidth="1"/>
    <col min="12799" max="12799" width="9.6640625" style="7" customWidth="1"/>
    <col min="12800" max="12800" width="8.88671875" style="7"/>
    <col min="12801" max="12801" width="14.5546875" style="7" customWidth="1"/>
    <col min="12802" max="12802" width="12" style="7" customWidth="1"/>
    <col min="12803" max="12803" width="10.6640625" style="7" customWidth="1"/>
    <col min="12804" max="12804" width="18" style="7" customWidth="1"/>
    <col min="12805" max="12805" width="16.33203125" style="7" customWidth="1"/>
    <col min="12806" max="13046" width="8.88671875" style="7"/>
    <col min="13047" max="13047" width="10.44140625" style="7" customWidth="1"/>
    <col min="13048" max="13048" width="26.5546875" style="7" customWidth="1"/>
    <col min="13049" max="13050" width="12.5546875" style="7" customWidth="1"/>
    <col min="13051" max="13051" width="15" style="7" customWidth="1"/>
    <col min="13052" max="13052" width="11.33203125" style="7" customWidth="1"/>
    <col min="13053" max="13053" width="12" style="7" customWidth="1"/>
    <col min="13054" max="13054" width="34.33203125" style="7" customWidth="1"/>
    <col min="13055" max="13055" width="9.6640625" style="7" customWidth="1"/>
    <col min="13056" max="13056" width="8.88671875" style="7"/>
    <col min="13057" max="13057" width="14.5546875" style="7" customWidth="1"/>
    <col min="13058" max="13058" width="12" style="7" customWidth="1"/>
    <col min="13059" max="13059" width="10.6640625" style="7" customWidth="1"/>
    <col min="13060" max="13060" width="18" style="7" customWidth="1"/>
    <col min="13061" max="13061" width="16.33203125" style="7" customWidth="1"/>
    <col min="13062" max="13302" width="8.88671875" style="7"/>
    <col min="13303" max="13303" width="10.44140625" style="7" customWidth="1"/>
    <col min="13304" max="13304" width="26.5546875" style="7" customWidth="1"/>
    <col min="13305" max="13306" width="12.5546875" style="7" customWidth="1"/>
    <col min="13307" max="13307" width="15" style="7" customWidth="1"/>
    <col min="13308" max="13308" width="11.33203125" style="7" customWidth="1"/>
    <col min="13309" max="13309" width="12" style="7" customWidth="1"/>
    <col min="13310" max="13310" width="34.33203125" style="7" customWidth="1"/>
    <col min="13311" max="13311" width="9.6640625" style="7" customWidth="1"/>
    <col min="13312" max="13312" width="8.88671875" style="7"/>
    <col min="13313" max="13313" width="14.5546875" style="7" customWidth="1"/>
    <col min="13314" max="13314" width="12" style="7" customWidth="1"/>
    <col min="13315" max="13315" width="10.6640625" style="7" customWidth="1"/>
    <col min="13316" max="13316" width="18" style="7" customWidth="1"/>
    <col min="13317" max="13317" width="16.33203125" style="7" customWidth="1"/>
    <col min="13318" max="13558" width="8.88671875" style="7"/>
    <col min="13559" max="13559" width="10.44140625" style="7" customWidth="1"/>
    <col min="13560" max="13560" width="26.5546875" style="7" customWidth="1"/>
    <col min="13561" max="13562" width="12.5546875" style="7" customWidth="1"/>
    <col min="13563" max="13563" width="15" style="7" customWidth="1"/>
    <col min="13564" max="13564" width="11.33203125" style="7" customWidth="1"/>
    <col min="13565" max="13565" width="12" style="7" customWidth="1"/>
    <col min="13566" max="13566" width="34.33203125" style="7" customWidth="1"/>
    <col min="13567" max="13567" width="9.6640625" style="7" customWidth="1"/>
    <col min="13568" max="13568" width="8.88671875" style="7"/>
    <col min="13569" max="13569" width="14.5546875" style="7" customWidth="1"/>
    <col min="13570" max="13570" width="12" style="7" customWidth="1"/>
    <col min="13571" max="13571" width="10.6640625" style="7" customWidth="1"/>
    <col min="13572" max="13572" width="18" style="7" customWidth="1"/>
    <col min="13573" max="13573" width="16.33203125" style="7" customWidth="1"/>
    <col min="13574" max="13814" width="8.88671875" style="7"/>
    <col min="13815" max="13815" width="10.44140625" style="7" customWidth="1"/>
    <col min="13816" max="13816" width="26.5546875" style="7" customWidth="1"/>
    <col min="13817" max="13818" width="12.5546875" style="7" customWidth="1"/>
    <col min="13819" max="13819" width="15" style="7" customWidth="1"/>
    <col min="13820" max="13820" width="11.33203125" style="7" customWidth="1"/>
    <col min="13821" max="13821" width="12" style="7" customWidth="1"/>
    <col min="13822" max="13822" width="34.33203125" style="7" customWidth="1"/>
    <col min="13823" max="13823" width="9.6640625" style="7" customWidth="1"/>
    <col min="13824" max="13824" width="8.88671875" style="7"/>
    <col min="13825" max="13825" width="14.5546875" style="7" customWidth="1"/>
    <col min="13826" max="13826" width="12" style="7" customWidth="1"/>
    <col min="13827" max="13827" width="10.6640625" style="7" customWidth="1"/>
    <col min="13828" max="13828" width="18" style="7" customWidth="1"/>
    <col min="13829" max="13829" width="16.33203125" style="7" customWidth="1"/>
    <col min="13830" max="14070" width="8.88671875" style="7"/>
    <col min="14071" max="14071" width="10.44140625" style="7" customWidth="1"/>
    <col min="14072" max="14072" width="26.5546875" style="7" customWidth="1"/>
    <col min="14073" max="14074" width="12.5546875" style="7" customWidth="1"/>
    <col min="14075" max="14075" width="15" style="7" customWidth="1"/>
    <col min="14076" max="14076" width="11.33203125" style="7" customWidth="1"/>
    <col min="14077" max="14077" width="12" style="7" customWidth="1"/>
    <col min="14078" max="14078" width="34.33203125" style="7" customWidth="1"/>
    <col min="14079" max="14079" width="9.6640625" style="7" customWidth="1"/>
    <col min="14080" max="14080" width="8.88671875" style="7"/>
    <col min="14081" max="14081" width="14.5546875" style="7" customWidth="1"/>
    <col min="14082" max="14082" width="12" style="7" customWidth="1"/>
    <col min="14083" max="14083" width="10.6640625" style="7" customWidth="1"/>
    <col min="14084" max="14084" width="18" style="7" customWidth="1"/>
    <col min="14085" max="14085" width="16.33203125" style="7" customWidth="1"/>
    <col min="14086" max="14326" width="8.88671875" style="7"/>
    <col min="14327" max="14327" width="10.44140625" style="7" customWidth="1"/>
    <col min="14328" max="14328" width="26.5546875" style="7" customWidth="1"/>
    <col min="14329" max="14330" width="12.5546875" style="7" customWidth="1"/>
    <col min="14331" max="14331" width="15" style="7" customWidth="1"/>
    <col min="14332" max="14332" width="11.33203125" style="7" customWidth="1"/>
    <col min="14333" max="14333" width="12" style="7" customWidth="1"/>
    <col min="14334" max="14334" width="34.33203125" style="7" customWidth="1"/>
    <col min="14335" max="14335" width="9.6640625" style="7" customWidth="1"/>
    <col min="14336" max="14336" width="8.88671875" style="7"/>
    <col min="14337" max="14337" width="14.5546875" style="7" customWidth="1"/>
    <col min="14338" max="14338" width="12" style="7" customWidth="1"/>
    <col min="14339" max="14339" width="10.6640625" style="7" customWidth="1"/>
    <col min="14340" max="14340" width="18" style="7" customWidth="1"/>
    <col min="14341" max="14341" width="16.33203125" style="7" customWidth="1"/>
    <col min="14342" max="14582" width="8.88671875" style="7"/>
    <col min="14583" max="14583" width="10.44140625" style="7" customWidth="1"/>
    <col min="14584" max="14584" width="26.5546875" style="7" customWidth="1"/>
    <col min="14585" max="14586" width="12.5546875" style="7" customWidth="1"/>
    <col min="14587" max="14587" width="15" style="7" customWidth="1"/>
    <col min="14588" max="14588" width="11.33203125" style="7" customWidth="1"/>
    <col min="14589" max="14589" width="12" style="7" customWidth="1"/>
    <col min="14590" max="14590" width="34.33203125" style="7" customWidth="1"/>
    <col min="14591" max="14591" width="9.6640625" style="7" customWidth="1"/>
    <col min="14592" max="14592" width="8.88671875" style="7"/>
    <col min="14593" max="14593" width="14.5546875" style="7" customWidth="1"/>
    <col min="14594" max="14594" width="12" style="7" customWidth="1"/>
    <col min="14595" max="14595" width="10.6640625" style="7" customWidth="1"/>
    <col min="14596" max="14596" width="18" style="7" customWidth="1"/>
    <col min="14597" max="14597" width="16.33203125" style="7" customWidth="1"/>
    <col min="14598" max="14838" width="8.88671875" style="7"/>
    <col min="14839" max="14839" width="10.44140625" style="7" customWidth="1"/>
    <col min="14840" max="14840" width="26.5546875" style="7" customWidth="1"/>
    <col min="14841" max="14842" width="12.5546875" style="7" customWidth="1"/>
    <col min="14843" max="14843" width="15" style="7" customWidth="1"/>
    <col min="14844" max="14844" width="11.33203125" style="7" customWidth="1"/>
    <col min="14845" max="14845" width="12" style="7" customWidth="1"/>
    <col min="14846" max="14846" width="34.33203125" style="7" customWidth="1"/>
    <col min="14847" max="14847" width="9.6640625" style="7" customWidth="1"/>
    <col min="14848" max="14848" width="8.88671875" style="7"/>
    <col min="14849" max="14849" width="14.5546875" style="7" customWidth="1"/>
    <col min="14850" max="14850" width="12" style="7" customWidth="1"/>
    <col min="14851" max="14851" width="10.6640625" style="7" customWidth="1"/>
    <col min="14852" max="14852" width="18" style="7" customWidth="1"/>
    <col min="14853" max="14853" width="16.33203125" style="7" customWidth="1"/>
    <col min="14854" max="15094" width="8.88671875" style="7"/>
    <col min="15095" max="15095" width="10.44140625" style="7" customWidth="1"/>
    <col min="15096" max="15096" width="26.5546875" style="7" customWidth="1"/>
    <col min="15097" max="15098" width="12.5546875" style="7" customWidth="1"/>
    <col min="15099" max="15099" width="15" style="7" customWidth="1"/>
    <col min="15100" max="15100" width="11.33203125" style="7" customWidth="1"/>
    <col min="15101" max="15101" width="12" style="7" customWidth="1"/>
    <col min="15102" max="15102" width="34.33203125" style="7" customWidth="1"/>
    <col min="15103" max="15103" width="9.6640625" style="7" customWidth="1"/>
    <col min="15104" max="15104" width="8.88671875" style="7"/>
    <col min="15105" max="15105" width="14.5546875" style="7" customWidth="1"/>
    <col min="15106" max="15106" width="12" style="7" customWidth="1"/>
    <col min="15107" max="15107" width="10.6640625" style="7" customWidth="1"/>
    <col min="15108" max="15108" width="18" style="7" customWidth="1"/>
    <col min="15109" max="15109" width="16.33203125" style="7" customWidth="1"/>
    <col min="15110" max="15350" width="8.88671875" style="7"/>
    <col min="15351" max="15351" width="10.44140625" style="7" customWidth="1"/>
    <col min="15352" max="15352" width="26.5546875" style="7" customWidth="1"/>
    <col min="15353" max="15354" width="12.5546875" style="7" customWidth="1"/>
    <col min="15355" max="15355" width="15" style="7" customWidth="1"/>
    <col min="15356" max="15356" width="11.33203125" style="7" customWidth="1"/>
    <col min="15357" max="15357" width="12" style="7" customWidth="1"/>
    <col min="15358" max="15358" width="34.33203125" style="7" customWidth="1"/>
    <col min="15359" max="15359" width="9.6640625" style="7" customWidth="1"/>
    <col min="15360" max="15360" width="8.88671875" style="7"/>
    <col min="15361" max="15361" width="14.5546875" style="7" customWidth="1"/>
    <col min="15362" max="15362" width="12" style="7" customWidth="1"/>
    <col min="15363" max="15363" width="10.6640625" style="7" customWidth="1"/>
    <col min="15364" max="15364" width="18" style="7" customWidth="1"/>
    <col min="15365" max="15365" width="16.33203125" style="7" customWidth="1"/>
    <col min="15366" max="15606" width="8.88671875" style="7"/>
    <col min="15607" max="15607" width="10.44140625" style="7" customWidth="1"/>
    <col min="15608" max="15608" width="26.5546875" style="7" customWidth="1"/>
    <col min="15609" max="15610" width="12.5546875" style="7" customWidth="1"/>
    <col min="15611" max="15611" width="15" style="7" customWidth="1"/>
    <col min="15612" max="15612" width="11.33203125" style="7" customWidth="1"/>
    <col min="15613" max="15613" width="12" style="7" customWidth="1"/>
    <col min="15614" max="15614" width="34.33203125" style="7" customWidth="1"/>
    <col min="15615" max="15615" width="9.6640625" style="7" customWidth="1"/>
    <col min="15616" max="15616" width="8.88671875" style="7"/>
    <col min="15617" max="15617" width="14.5546875" style="7" customWidth="1"/>
    <col min="15618" max="15618" width="12" style="7" customWidth="1"/>
    <col min="15619" max="15619" width="10.6640625" style="7" customWidth="1"/>
    <col min="15620" max="15620" width="18" style="7" customWidth="1"/>
    <col min="15621" max="15621" width="16.33203125" style="7" customWidth="1"/>
    <col min="15622" max="15862" width="8.88671875" style="7"/>
    <col min="15863" max="15863" width="10.44140625" style="7" customWidth="1"/>
    <col min="15864" max="15864" width="26.5546875" style="7" customWidth="1"/>
    <col min="15865" max="15866" width="12.5546875" style="7" customWidth="1"/>
    <col min="15867" max="15867" width="15" style="7" customWidth="1"/>
    <col min="15868" max="15868" width="11.33203125" style="7" customWidth="1"/>
    <col min="15869" max="15869" width="12" style="7" customWidth="1"/>
    <col min="15870" max="15870" width="34.33203125" style="7" customWidth="1"/>
    <col min="15871" max="15871" width="9.6640625" style="7" customWidth="1"/>
    <col min="15872" max="15872" width="8.88671875" style="7"/>
    <col min="15873" max="15873" width="14.5546875" style="7" customWidth="1"/>
    <col min="15874" max="15874" width="12" style="7" customWidth="1"/>
    <col min="15875" max="15875" width="10.6640625" style="7" customWidth="1"/>
    <col min="15876" max="15876" width="18" style="7" customWidth="1"/>
    <col min="15877" max="15877" width="16.33203125" style="7" customWidth="1"/>
    <col min="15878" max="16118" width="8.88671875" style="7"/>
    <col min="16119" max="16119" width="10.44140625" style="7" customWidth="1"/>
    <col min="16120" max="16120" width="26.5546875" style="7" customWidth="1"/>
    <col min="16121" max="16122" width="12.5546875" style="7" customWidth="1"/>
    <col min="16123" max="16123" width="15" style="7" customWidth="1"/>
    <col min="16124" max="16124" width="11.33203125" style="7" customWidth="1"/>
    <col min="16125" max="16125" width="12" style="7" customWidth="1"/>
    <col min="16126" max="16126" width="34.33203125" style="7" customWidth="1"/>
    <col min="16127" max="16127" width="9.6640625" style="7" customWidth="1"/>
    <col min="16128" max="16128" width="8.88671875" style="7"/>
    <col min="16129" max="16129" width="14.5546875" style="7" customWidth="1"/>
    <col min="16130" max="16130" width="12" style="7" customWidth="1"/>
    <col min="16131" max="16131" width="10.6640625" style="7" customWidth="1"/>
    <col min="16132" max="16132" width="18" style="7" customWidth="1"/>
    <col min="16133" max="16133" width="16.33203125" style="7" customWidth="1"/>
    <col min="16134" max="16369" width="8.88671875" style="7"/>
    <col min="16370" max="16384" width="9.33203125" style="7" customWidth="1"/>
  </cols>
  <sheetData>
    <row r="3" spans="1:11" ht="46.5" customHeight="1" x14ac:dyDescent="0.3">
      <c r="A3" s="78"/>
      <c r="B3" s="3"/>
      <c r="C3" s="4"/>
      <c r="D3" s="4"/>
      <c r="E3" s="4"/>
      <c r="F3" s="5"/>
      <c r="G3" s="6"/>
    </row>
    <row r="4" spans="1:11" ht="46.5" customHeight="1" x14ac:dyDescent="0.3">
      <c r="A4" s="79"/>
      <c r="B4" s="8"/>
      <c r="C4" s="4"/>
      <c r="D4" s="9" t="s">
        <v>74</v>
      </c>
      <c r="F4" s="10"/>
      <c r="G4" s="11"/>
    </row>
    <row r="5" spans="1:11" ht="52.95" customHeight="1" thickBot="1" x14ac:dyDescent="0.45">
      <c r="A5" s="12"/>
      <c r="B5" s="8"/>
      <c r="C5" s="4"/>
      <c r="D5" s="4"/>
      <c r="E5" s="4"/>
      <c r="F5" s="6"/>
      <c r="G5" s="6"/>
    </row>
    <row r="6" spans="1:11" s="13" customFormat="1" ht="20.25" customHeight="1" x14ac:dyDescent="0.5">
      <c r="A6" s="391" t="s">
        <v>69</v>
      </c>
      <c r="B6" s="393" t="s">
        <v>0</v>
      </c>
      <c r="C6" s="395" t="s">
        <v>28</v>
      </c>
      <c r="D6" s="261" t="s">
        <v>1</v>
      </c>
      <c r="E6" s="390" t="s">
        <v>23</v>
      </c>
      <c r="F6" s="390" t="s">
        <v>29</v>
      </c>
      <c r="G6" s="393" t="s">
        <v>0</v>
      </c>
      <c r="H6" s="262" t="s">
        <v>1</v>
      </c>
      <c r="I6" s="386" t="s">
        <v>25</v>
      </c>
      <c r="J6" s="386" t="s">
        <v>26</v>
      </c>
      <c r="K6" s="388" t="s">
        <v>24</v>
      </c>
    </row>
    <row r="7" spans="1:11" s="13" customFormat="1" ht="40.200000000000003" customHeight="1" x14ac:dyDescent="0.5">
      <c r="A7" s="392"/>
      <c r="B7" s="394"/>
      <c r="C7" s="396"/>
      <c r="D7" s="263" t="s">
        <v>3</v>
      </c>
      <c r="E7" s="387"/>
      <c r="F7" s="387"/>
      <c r="G7" s="394"/>
      <c r="H7" s="264" t="s">
        <v>23</v>
      </c>
      <c r="I7" s="387"/>
      <c r="J7" s="387"/>
      <c r="K7" s="389"/>
    </row>
    <row r="8" spans="1:11" s="33" customFormat="1" ht="20.7" hidden="1" customHeight="1" x14ac:dyDescent="0.5">
      <c r="A8" s="265" t="s">
        <v>45</v>
      </c>
      <c r="B8" s="118" t="s">
        <v>46</v>
      </c>
      <c r="C8" s="118" t="s">
        <v>5</v>
      </c>
      <c r="D8" s="266">
        <v>43192</v>
      </c>
      <c r="E8" s="266">
        <v>43194</v>
      </c>
      <c r="F8" s="267"/>
      <c r="G8" s="268"/>
      <c r="H8" s="269"/>
      <c r="I8" s="269"/>
      <c r="J8" s="269"/>
      <c r="K8" s="270"/>
    </row>
    <row r="9" spans="1:11" s="33" customFormat="1" ht="56.4" hidden="1" customHeight="1" x14ac:dyDescent="0.35">
      <c r="A9" s="271" t="s">
        <v>30</v>
      </c>
      <c r="B9" s="118" t="s">
        <v>163</v>
      </c>
      <c r="C9" s="118" t="s">
        <v>80</v>
      </c>
      <c r="D9" s="272">
        <v>43546</v>
      </c>
      <c r="E9" s="272">
        <f>D9+6</f>
        <v>43552</v>
      </c>
      <c r="F9" s="267" t="s">
        <v>171</v>
      </c>
      <c r="G9" s="273" t="s">
        <v>20</v>
      </c>
      <c r="H9" s="274">
        <v>43559</v>
      </c>
      <c r="I9" s="274">
        <f>H9+21</f>
        <v>43580</v>
      </c>
      <c r="J9" s="274" t="e">
        <f>#REF!+3</f>
        <v>#REF!</v>
      </c>
      <c r="K9" s="274" t="e">
        <f>J9+4</f>
        <v>#REF!</v>
      </c>
    </row>
    <row r="10" spans="1:11" s="33" customFormat="1" ht="66.599999999999994" hidden="1" customHeight="1" x14ac:dyDescent="0.35">
      <c r="A10" s="271" t="s">
        <v>110</v>
      </c>
      <c r="B10" s="118" t="s">
        <v>164</v>
      </c>
      <c r="C10" s="118" t="s">
        <v>80</v>
      </c>
      <c r="D10" s="272">
        <f>D9+7</f>
        <v>43553</v>
      </c>
      <c r="E10" s="272">
        <f>D10+6</f>
        <v>43559</v>
      </c>
      <c r="F10" s="267" t="s">
        <v>172</v>
      </c>
      <c r="G10" s="275" t="s">
        <v>101</v>
      </c>
      <c r="H10" s="274">
        <f>H9+7</f>
        <v>43566</v>
      </c>
      <c r="I10" s="274">
        <f t="shared" ref="I10:I12" si="0">H10+21</f>
        <v>43587</v>
      </c>
      <c r="J10" s="274" t="e">
        <f>#REF!+3</f>
        <v>#REF!</v>
      </c>
      <c r="K10" s="274" t="e">
        <f>J10+4</f>
        <v>#REF!</v>
      </c>
    </row>
    <row r="11" spans="1:11" s="33" customFormat="1" ht="66" hidden="1" customHeight="1" x14ac:dyDescent="0.35">
      <c r="A11" s="271" t="s">
        <v>30</v>
      </c>
      <c r="B11" s="276" t="s">
        <v>165</v>
      </c>
      <c r="C11" s="118" t="s">
        <v>80</v>
      </c>
      <c r="D11" s="272">
        <f t="shared" ref="D11:D58" si="1">D10+7</f>
        <v>43560</v>
      </c>
      <c r="E11" s="272">
        <f t="shared" ref="E11:E18" si="2">D11+6</f>
        <v>43566</v>
      </c>
      <c r="F11" s="277" t="s">
        <v>173</v>
      </c>
      <c r="G11" s="273" t="s">
        <v>101</v>
      </c>
      <c r="H11" s="274">
        <f>H10+7</f>
        <v>43573</v>
      </c>
      <c r="I11" s="274">
        <f t="shared" si="0"/>
        <v>43594</v>
      </c>
      <c r="J11" s="274">
        <f>I11+4</f>
        <v>43598</v>
      </c>
      <c r="K11" s="274">
        <f t="shared" ref="K11:K12" si="3">J11+4</f>
        <v>43602</v>
      </c>
    </row>
    <row r="12" spans="1:11" s="33" customFormat="1" ht="60" hidden="1" customHeight="1" x14ac:dyDescent="0.35">
      <c r="A12" s="271" t="s">
        <v>110</v>
      </c>
      <c r="B12" s="118" t="s">
        <v>166</v>
      </c>
      <c r="C12" s="278" t="s">
        <v>80</v>
      </c>
      <c r="D12" s="279">
        <f t="shared" si="1"/>
        <v>43567</v>
      </c>
      <c r="E12" s="279">
        <f t="shared" si="2"/>
        <v>43573</v>
      </c>
      <c r="F12" s="267" t="s">
        <v>174</v>
      </c>
      <c r="G12" s="275" t="s">
        <v>114</v>
      </c>
      <c r="H12" s="274">
        <f>H11+7</f>
        <v>43580</v>
      </c>
      <c r="I12" s="274">
        <f t="shared" si="0"/>
        <v>43601</v>
      </c>
      <c r="J12" s="274">
        <f>I12+4</f>
        <v>43605</v>
      </c>
      <c r="K12" s="274">
        <f t="shared" si="3"/>
        <v>43609</v>
      </c>
    </row>
    <row r="13" spans="1:11" s="33" customFormat="1" ht="55.95" hidden="1" customHeight="1" x14ac:dyDescent="0.35">
      <c r="A13" s="271" t="s">
        <v>30</v>
      </c>
      <c r="B13" s="276" t="s">
        <v>170</v>
      </c>
      <c r="C13" s="118" t="s">
        <v>80</v>
      </c>
      <c r="D13" s="272">
        <f>D12+7</f>
        <v>43574</v>
      </c>
      <c r="E13" s="280">
        <f t="shared" si="2"/>
        <v>43580</v>
      </c>
      <c r="F13" s="267" t="s">
        <v>198</v>
      </c>
      <c r="G13" s="275" t="s">
        <v>114</v>
      </c>
      <c r="H13" s="274">
        <f>H12+7</f>
        <v>43587</v>
      </c>
      <c r="I13" s="281" t="s">
        <v>254</v>
      </c>
      <c r="J13" s="281" t="s">
        <v>255</v>
      </c>
      <c r="K13" s="281" t="s">
        <v>256</v>
      </c>
    </row>
    <row r="14" spans="1:11" s="33" customFormat="1" ht="52.2" hidden="1" customHeight="1" x14ac:dyDescent="0.35">
      <c r="A14" s="271" t="s">
        <v>110</v>
      </c>
      <c r="B14" s="118" t="s">
        <v>195</v>
      </c>
      <c r="C14" s="118" t="s">
        <v>80</v>
      </c>
      <c r="D14" s="272">
        <f t="shared" si="1"/>
        <v>43581</v>
      </c>
      <c r="E14" s="272">
        <f t="shared" si="2"/>
        <v>43587</v>
      </c>
      <c r="F14" s="267" t="s">
        <v>134</v>
      </c>
      <c r="G14" s="275" t="s">
        <v>114</v>
      </c>
      <c r="H14" s="274">
        <f t="shared" ref="H14:H18" si="4">H13+7</f>
        <v>43594</v>
      </c>
      <c r="I14" s="281" t="s">
        <v>237</v>
      </c>
      <c r="J14" s="281" t="s">
        <v>257</v>
      </c>
      <c r="K14" s="281" t="s">
        <v>258</v>
      </c>
    </row>
    <row r="15" spans="1:11" s="33" customFormat="1" ht="62.4" hidden="1" customHeight="1" x14ac:dyDescent="0.35">
      <c r="A15" s="271" t="s">
        <v>30</v>
      </c>
      <c r="B15" s="276" t="s">
        <v>196</v>
      </c>
      <c r="C15" s="118" t="s">
        <v>80</v>
      </c>
      <c r="D15" s="272">
        <f t="shared" si="1"/>
        <v>43588</v>
      </c>
      <c r="E15" s="279">
        <f t="shared" si="2"/>
        <v>43594</v>
      </c>
      <c r="F15" s="267" t="s">
        <v>210</v>
      </c>
      <c r="G15" s="275" t="s">
        <v>101</v>
      </c>
      <c r="H15" s="274">
        <f>H14+7</f>
        <v>43601</v>
      </c>
      <c r="I15" s="281" t="s">
        <v>241</v>
      </c>
      <c r="J15" s="281" t="s">
        <v>259</v>
      </c>
      <c r="K15" s="281" t="s">
        <v>260</v>
      </c>
    </row>
    <row r="16" spans="1:11" s="33" customFormat="1" ht="58.2" hidden="1" customHeight="1" x14ac:dyDescent="0.35">
      <c r="A16" s="271" t="s">
        <v>110</v>
      </c>
      <c r="B16" s="118" t="s">
        <v>197</v>
      </c>
      <c r="C16" s="118" t="s">
        <v>80</v>
      </c>
      <c r="D16" s="272">
        <f t="shared" si="1"/>
        <v>43595</v>
      </c>
      <c r="E16" s="279">
        <f t="shared" si="2"/>
        <v>43601</v>
      </c>
      <c r="F16" s="267" t="s">
        <v>211</v>
      </c>
      <c r="G16" s="275" t="s">
        <v>114</v>
      </c>
      <c r="H16" s="274">
        <f>H15+7</f>
        <v>43608</v>
      </c>
      <c r="I16" s="281" t="s">
        <v>244</v>
      </c>
      <c r="J16" s="281" t="s">
        <v>261</v>
      </c>
      <c r="K16" s="281" t="s">
        <v>262</v>
      </c>
    </row>
    <row r="17" spans="1:11" s="33" customFormat="1" ht="56.4" hidden="1" customHeight="1" x14ac:dyDescent="0.35">
      <c r="A17" s="271" t="s">
        <v>30</v>
      </c>
      <c r="B17" s="276" t="s">
        <v>217</v>
      </c>
      <c r="C17" s="118" t="s">
        <v>80</v>
      </c>
      <c r="D17" s="272">
        <f t="shared" si="1"/>
        <v>43602</v>
      </c>
      <c r="E17" s="272">
        <f t="shared" si="2"/>
        <v>43608</v>
      </c>
      <c r="F17" s="267" t="s">
        <v>219</v>
      </c>
      <c r="G17" s="275" t="s">
        <v>114</v>
      </c>
      <c r="H17" s="274">
        <f t="shared" si="4"/>
        <v>43615</v>
      </c>
      <c r="I17" s="281" t="s">
        <v>263</v>
      </c>
      <c r="J17" s="281" t="s">
        <v>248</v>
      </c>
      <c r="K17" s="281" t="s">
        <v>264</v>
      </c>
    </row>
    <row r="18" spans="1:11" s="33" customFormat="1" ht="72.599999999999994" hidden="1" customHeight="1" x14ac:dyDescent="0.35">
      <c r="A18" s="271" t="s">
        <v>110</v>
      </c>
      <c r="B18" s="118" t="s">
        <v>218</v>
      </c>
      <c r="C18" s="118" t="s">
        <v>80</v>
      </c>
      <c r="D18" s="272">
        <f t="shared" si="1"/>
        <v>43609</v>
      </c>
      <c r="E18" s="272">
        <f t="shared" si="2"/>
        <v>43615</v>
      </c>
      <c r="F18" s="267" t="s">
        <v>220</v>
      </c>
      <c r="G18" s="275" t="s">
        <v>21</v>
      </c>
      <c r="H18" s="274">
        <f t="shared" si="4"/>
        <v>43622</v>
      </c>
      <c r="I18" s="281" t="s">
        <v>265</v>
      </c>
      <c r="J18" s="281" t="s">
        <v>266</v>
      </c>
      <c r="K18" s="281" t="s">
        <v>267</v>
      </c>
    </row>
    <row r="19" spans="1:11" s="33" customFormat="1" ht="62.4" hidden="1" customHeight="1" x14ac:dyDescent="0.35">
      <c r="A19" s="271" t="s">
        <v>30</v>
      </c>
      <c r="B19" s="276" t="s">
        <v>196</v>
      </c>
      <c r="C19" s="118" t="s">
        <v>80</v>
      </c>
      <c r="D19" s="272">
        <f t="shared" si="1"/>
        <v>43616</v>
      </c>
      <c r="E19" s="279">
        <f t="shared" ref="E19:E22" si="5">D19+6</f>
        <v>43622</v>
      </c>
      <c r="F19" s="267" t="s">
        <v>278</v>
      </c>
      <c r="G19" s="275" t="s">
        <v>101</v>
      </c>
      <c r="H19" s="274">
        <f>H18+7</f>
        <v>43629</v>
      </c>
      <c r="I19" s="281" t="s">
        <v>268</v>
      </c>
      <c r="J19" s="281" t="s">
        <v>269</v>
      </c>
      <c r="K19" s="281" t="s">
        <v>270</v>
      </c>
    </row>
    <row r="20" spans="1:11" s="33" customFormat="1" ht="58.2" hidden="1" customHeight="1" x14ac:dyDescent="0.35">
      <c r="A20" s="271" t="s">
        <v>110</v>
      </c>
      <c r="B20" s="118" t="s">
        <v>197</v>
      </c>
      <c r="C20" s="118" t="s">
        <v>80</v>
      </c>
      <c r="D20" s="272">
        <f t="shared" si="1"/>
        <v>43623</v>
      </c>
      <c r="E20" s="279">
        <f t="shared" si="5"/>
        <v>43629</v>
      </c>
      <c r="F20" s="267" t="s">
        <v>109</v>
      </c>
      <c r="G20" s="275" t="s">
        <v>114</v>
      </c>
      <c r="H20" s="274">
        <f>H19+7</f>
        <v>43636</v>
      </c>
      <c r="I20" s="281" t="s">
        <v>70</v>
      </c>
      <c r="J20" s="281" t="s">
        <v>70</v>
      </c>
      <c r="K20" s="281" t="s">
        <v>70</v>
      </c>
    </row>
    <row r="21" spans="1:11" s="33" customFormat="1" ht="56.4" hidden="1" customHeight="1" x14ac:dyDescent="0.35">
      <c r="A21" s="271" t="s">
        <v>30</v>
      </c>
      <c r="B21" s="276" t="s">
        <v>217</v>
      </c>
      <c r="C21" s="118" t="s">
        <v>80</v>
      </c>
      <c r="D21" s="272">
        <f t="shared" si="1"/>
        <v>43630</v>
      </c>
      <c r="E21" s="272">
        <f t="shared" si="5"/>
        <v>43636</v>
      </c>
      <c r="F21" s="267" t="s">
        <v>279</v>
      </c>
      <c r="G21" s="275" t="s">
        <v>114</v>
      </c>
      <c r="H21" s="274">
        <f t="shared" ref="H21:H22" si="6">H20+7</f>
        <v>43643</v>
      </c>
      <c r="I21" s="281" t="s">
        <v>272</v>
      </c>
      <c r="J21" s="281" t="s">
        <v>273</v>
      </c>
      <c r="K21" s="281" t="s">
        <v>274</v>
      </c>
    </row>
    <row r="22" spans="1:11" s="33" customFormat="1" ht="72.599999999999994" hidden="1" customHeight="1" x14ac:dyDescent="0.35">
      <c r="A22" s="271" t="s">
        <v>110</v>
      </c>
      <c r="B22" s="118" t="s">
        <v>218</v>
      </c>
      <c r="C22" s="118" t="s">
        <v>80</v>
      </c>
      <c r="D22" s="272">
        <f t="shared" si="1"/>
        <v>43637</v>
      </c>
      <c r="E22" s="272">
        <f t="shared" si="5"/>
        <v>43643</v>
      </c>
      <c r="F22" s="267" t="s">
        <v>171</v>
      </c>
      <c r="G22" s="275" t="s">
        <v>331</v>
      </c>
      <c r="H22" s="274">
        <f t="shared" si="6"/>
        <v>43650</v>
      </c>
      <c r="I22" s="281" t="s">
        <v>275</v>
      </c>
      <c r="J22" s="281" t="s">
        <v>276</v>
      </c>
      <c r="K22" s="281" t="s">
        <v>277</v>
      </c>
    </row>
    <row r="23" spans="1:11" s="33" customFormat="1" ht="62.4" hidden="1" customHeight="1" x14ac:dyDescent="0.35">
      <c r="A23" s="271" t="s">
        <v>30</v>
      </c>
      <c r="B23" s="276" t="s">
        <v>196</v>
      </c>
      <c r="C23" s="118" t="s">
        <v>80</v>
      </c>
      <c r="D23" s="272">
        <f t="shared" si="1"/>
        <v>43644</v>
      </c>
      <c r="E23" s="279">
        <f t="shared" ref="E23:E26" si="7">D23+6</f>
        <v>43650</v>
      </c>
      <c r="F23" s="294" t="s">
        <v>172</v>
      </c>
      <c r="G23" s="275" t="s">
        <v>101</v>
      </c>
      <c r="H23" s="274">
        <f>H22+7</f>
        <v>43657</v>
      </c>
      <c r="I23" s="282">
        <f>H23+21</f>
        <v>43678</v>
      </c>
      <c r="J23" s="282">
        <f>I23+4</f>
        <v>43682</v>
      </c>
      <c r="K23" s="282">
        <f>J23+4</f>
        <v>43686</v>
      </c>
    </row>
    <row r="24" spans="1:11" s="33" customFormat="1" ht="58.2" hidden="1" customHeight="1" x14ac:dyDescent="0.35">
      <c r="A24" s="271" t="s">
        <v>110</v>
      </c>
      <c r="B24" s="118" t="s">
        <v>197</v>
      </c>
      <c r="C24" s="118" t="s">
        <v>80</v>
      </c>
      <c r="D24" s="272">
        <f t="shared" si="1"/>
        <v>43651</v>
      </c>
      <c r="E24" s="279">
        <f t="shared" si="7"/>
        <v>43657</v>
      </c>
      <c r="F24" s="294" t="s">
        <v>173</v>
      </c>
      <c r="G24" s="275" t="s">
        <v>114</v>
      </c>
      <c r="H24" s="274">
        <f>H23+7</f>
        <v>43664</v>
      </c>
      <c r="I24" s="282">
        <f t="shared" ref="I24:I30" si="8">H24+21</f>
        <v>43685</v>
      </c>
      <c r="J24" s="282">
        <f t="shared" ref="J24:K24" si="9">I24+4</f>
        <v>43689</v>
      </c>
      <c r="K24" s="282">
        <f t="shared" si="9"/>
        <v>43693</v>
      </c>
    </row>
    <row r="25" spans="1:11" s="33" customFormat="1" ht="56.4" hidden="1" customHeight="1" x14ac:dyDescent="0.35">
      <c r="A25" s="271" t="s">
        <v>30</v>
      </c>
      <c r="B25" s="276" t="s">
        <v>217</v>
      </c>
      <c r="C25" s="118" t="s">
        <v>80</v>
      </c>
      <c r="D25" s="272">
        <f t="shared" si="1"/>
        <v>43658</v>
      </c>
      <c r="E25" s="272">
        <f t="shared" si="7"/>
        <v>43664</v>
      </c>
      <c r="F25" s="294" t="s">
        <v>174</v>
      </c>
      <c r="G25" s="275" t="s">
        <v>118</v>
      </c>
      <c r="H25" s="274">
        <f t="shared" ref="H25:H26" si="10">H24+7</f>
        <v>43671</v>
      </c>
      <c r="I25" s="282">
        <f t="shared" si="8"/>
        <v>43692</v>
      </c>
      <c r="J25" s="282">
        <f t="shared" ref="J25:K25" si="11">I25+4</f>
        <v>43696</v>
      </c>
      <c r="K25" s="282">
        <f t="shared" si="11"/>
        <v>43700</v>
      </c>
    </row>
    <row r="26" spans="1:11" s="33" customFormat="1" ht="72.599999999999994" hidden="1" customHeight="1" x14ac:dyDescent="0.35">
      <c r="A26" s="271" t="s">
        <v>110</v>
      </c>
      <c r="B26" s="118" t="s">
        <v>218</v>
      </c>
      <c r="C26" s="118" t="s">
        <v>80</v>
      </c>
      <c r="D26" s="272">
        <f t="shared" si="1"/>
        <v>43665</v>
      </c>
      <c r="E26" s="272">
        <f t="shared" si="7"/>
        <v>43671</v>
      </c>
      <c r="F26" s="294" t="s">
        <v>198</v>
      </c>
      <c r="G26" s="275" t="s">
        <v>118</v>
      </c>
      <c r="H26" s="274">
        <f t="shared" si="10"/>
        <v>43678</v>
      </c>
      <c r="I26" s="282">
        <f t="shared" si="8"/>
        <v>43699</v>
      </c>
      <c r="J26" s="282">
        <f t="shared" ref="J26:K26" si="12">I26+4</f>
        <v>43703</v>
      </c>
      <c r="K26" s="282">
        <f t="shared" si="12"/>
        <v>43707</v>
      </c>
    </row>
    <row r="27" spans="1:11" s="33" customFormat="1" ht="62.4" hidden="1" customHeight="1" x14ac:dyDescent="0.35">
      <c r="A27" s="271" t="s">
        <v>30</v>
      </c>
      <c r="B27" s="276" t="s">
        <v>196</v>
      </c>
      <c r="C27" s="118" t="s">
        <v>80</v>
      </c>
      <c r="D27" s="272">
        <f t="shared" si="1"/>
        <v>43672</v>
      </c>
      <c r="E27" s="279">
        <f t="shared" ref="E27:E30" si="13">D27+6</f>
        <v>43678</v>
      </c>
      <c r="F27" s="302" t="s">
        <v>109</v>
      </c>
      <c r="G27" s="303" t="s">
        <v>118</v>
      </c>
      <c r="H27" s="304">
        <f>H26+7</f>
        <v>43685</v>
      </c>
      <c r="I27" s="305" t="s">
        <v>70</v>
      </c>
      <c r="J27" s="305" t="s">
        <v>70</v>
      </c>
      <c r="K27" s="305" t="s">
        <v>70</v>
      </c>
    </row>
    <row r="28" spans="1:11" s="33" customFormat="1" ht="58.2" hidden="1" customHeight="1" x14ac:dyDescent="0.35">
      <c r="A28" s="271" t="s">
        <v>110</v>
      </c>
      <c r="B28" s="118" t="s">
        <v>197</v>
      </c>
      <c r="C28" s="118" t="s">
        <v>80</v>
      </c>
      <c r="D28" s="272">
        <f t="shared" si="1"/>
        <v>43679</v>
      </c>
      <c r="E28" s="279">
        <f t="shared" si="13"/>
        <v>43685</v>
      </c>
      <c r="F28" s="294" t="s">
        <v>210</v>
      </c>
      <c r="G28" s="275" t="s">
        <v>114</v>
      </c>
      <c r="H28" s="274">
        <f>H27+7</f>
        <v>43692</v>
      </c>
      <c r="I28" s="282">
        <f t="shared" si="8"/>
        <v>43713</v>
      </c>
      <c r="J28" s="282">
        <f t="shared" ref="J28:K28" si="14">I28+4</f>
        <v>43717</v>
      </c>
      <c r="K28" s="282">
        <f t="shared" si="14"/>
        <v>43721</v>
      </c>
    </row>
    <row r="29" spans="1:11" s="33" customFormat="1" ht="56.4" hidden="1" customHeight="1" x14ac:dyDescent="0.35">
      <c r="A29" s="271" t="s">
        <v>30</v>
      </c>
      <c r="B29" s="276" t="s">
        <v>217</v>
      </c>
      <c r="C29" s="118" t="s">
        <v>80</v>
      </c>
      <c r="D29" s="272">
        <f t="shared" si="1"/>
        <v>43686</v>
      </c>
      <c r="E29" s="272">
        <f t="shared" si="13"/>
        <v>43692</v>
      </c>
      <c r="F29" s="294" t="s">
        <v>211</v>
      </c>
      <c r="G29" s="275" t="s">
        <v>118</v>
      </c>
      <c r="H29" s="274">
        <f t="shared" ref="H29:H30" si="15">H28+7</f>
        <v>43699</v>
      </c>
      <c r="I29" s="282">
        <f t="shared" si="8"/>
        <v>43720</v>
      </c>
      <c r="J29" s="282">
        <f t="shared" ref="J29:K29" si="16">I29+4</f>
        <v>43724</v>
      </c>
      <c r="K29" s="282">
        <f t="shared" si="16"/>
        <v>43728</v>
      </c>
    </row>
    <row r="30" spans="1:11" s="33" customFormat="1" ht="72.599999999999994" hidden="1" customHeight="1" x14ac:dyDescent="0.35">
      <c r="A30" s="271" t="s">
        <v>110</v>
      </c>
      <c r="B30" s="118" t="s">
        <v>218</v>
      </c>
      <c r="C30" s="118" t="s">
        <v>80</v>
      </c>
      <c r="D30" s="272">
        <f t="shared" si="1"/>
        <v>43693</v>
      </c>
      <c r="E30" s="272">
        <f t="shared" si="13"/>
        <v>43699</v>
      </c>
      <c r="F30" s="294" t="s">
        <v>220</v>
      </c>
      <c r="G30" s="275" t="s">
        <v>20</v>
      </c>
      <c r="H30" s="274">
        <f t="shared" si="15"/>
        <v>43706</v>
      </c>
      <c r="I30" s="282">
        <f t="shared" si="8"/>
        <v>43727</v>
      </c>
      <c r="J30" s="282">
        <f t="shared" ref="J30:K33" si="17">I30+4</f>
        <v>43731</v>
      </c>
      <c r="K30" s="282">
        <f t="shared" si="17"/>
        <v>43735</v>
      </c>
    </row>
    <row r="31" spans="1:11" s="33" customFormat="1" ht="62.4" hidden="1" customHeight="1" x14ac:dyDescent="0.35">
      <c r="A31" s="271" t="s">
        <v>30</v>
      </c>
      <c r="B31" s="276" t="s">
        <v>196</v>
      </c>
      <c r="C31" s="118" t="s">
        <v>80</v>
      </c>
      <c r="D31" s="272">
        <f t="shared" si="1"/>
        <v>43700</v>
      </c>
      <c r="E31" s="279">
        <f t="shared" ref="E31:E34" si="18">D31+6</f>
        <v>43706</v>
      </c>
      <c r="F31" s="294" t="s">
        <v>278</v>
      </c>
      <c r="G31" s="275" t="s">
        <v>331</v>
      </c>
      <c r="H31" s="274">
        <f>H30+7</f>
        <v>43713</v>
      </c>
      <c r="I31" s="282">
        <f t="shared" ref="I31:I34" si="19">H31+21</f>
        <v>43734</v>
      </c>
      <c r="J31" s="282">
        <f t="shared" si="17"/>
        <v>43738</v>
      </c>
      <c r="K31" s="282">
        <f t="shared" si="17"/>
        <v>43742</v>
      </c>
    </row>
    <row r="32" spans="1:11" s="33" customFormat="1" ht="58.2" hidden="1" customHeight="1" x14ac:dyDescent="0.35">
      <c r="A32" s="271" t="s">
        <v>110</v>
      </c>
      <c r="B32" s="118" t="s">
        <v>197</v>
      </c>
      <c r="C32" s="118" t="s">
        <v>80</v>
      </c>
      <c r="D32" s="272">
        <f t="shared" si="1"/>
        <v>43707</v>
      </c>
      <c r="E32" s="279">
        <f t="shared" si="18"/>
        <v>43713</v>
      </c>
      <c r="F32" s="294" t="s">
        <v>219</v>
      </c>
      <c r="G32" s="275" t="s">
        <v>365</v>
      </c>
      <c r="H32" s="274">
        <f>H31+7</f>
        <v>43720</v>
      </c>
      <c r="I32" s="282">
        <f t="shared" si="19"/>
        <v>43741</v>
      </c>
      <c r="J32" s="282">
        <f t="shared" si="17"/>
        <v>43745</v>
      </c>
      <c r="K32" s="282">
        <f t="shared" si="17"/>
        <v>43749</v>
      </c>
    </row>
    <row r="33" spans="1:11" s="33" customFormat="1" ht="56.4" hidden="1" customHeight="1" x14ac:dyDescent="0.35">
      <c r="A33" s="271" t="s">
        <v>30</v>
      </c>
      <c r="B33" s="276" t="s">
        <v>217</v>
      </c>
      <c r="C33" s="118" t="s">
        <v>80</v>
      </c>
      <c r="D33" s="272">
        <f t="shared" si="1"/>
        <v>43714</v>
      </c>
      <c r="E33" s="272">
        <f t="shared" si="18"/>
        <v>43720</v>
      </c>
      <c r="F33" s="294" t="s">
        <v>279</v>
      </c>
      <c r="G33" s="275" t="s">
        <v>118</v>
      </c>
      <c r="H33" s="274">
        <f t="shared" ref="H33:H34" si="20">H32+7</f>
        <v>43727</v>
      </c>
      <c r="I33" s="282">
        <f t="shared" si="19"/>
        <v>43748</v>
      </c>
      <c r="J33" s="282">
        <f t="shared" si="17"/>
        <v>43752</v>
      </c>
      <c r="K33" s="282">
        <f t="shared" si="17"/>
        <v>43756</v>
      </c>
    </row>
    <row r="34" spans="1:11" s="33" customFormat="1" ht="72.599999999999994" hidden="1" customHeight="1" x14ac:dyDescent="0.35">
      <c r="A34" s="271" t="s">
        <v>110</v>
      </c>
      <c r="B34" s="118" t="s">
        <v>218</v>
      </c>
      <c r="C34" s="118" t="s">
        <v>80</v>
      </c>
      <c r="D34" s="272">
        <f t="shared" si="1"/>
        <v>43721</v>
      </c>
      <c r="E34" s="272">
        <f t="shared" si="18"/>
        <v>43727</v>
      </c>
      <c r="F34" s="294" t="s">
        <v>171</v>
      </c>
      <c r="G34" s="275" t="s">
        <v>365</v>
      </c>
      <c r="H34" s="274">
        <f t="shared" si="20"/>
        <v>43734</v>
      </c>
      <c r="I34" s="282">
        <f t="shared" si="19"/>
        <v>43755</v>
      </c>
      <c r="J34" s="282">
        <f t="shared" ref="J34:J37" si="21">I34+4</f>
        <v>43759</v>
      </c>
      <c r="K34" s="282">
        <f t="shared" ref="K34:K37" si="22">J34+4</f>
        <v>43763</v>
      </c>
    </row>
    <row r="35" spans="1:11" s="33" customFormat="1" ht="62.4" hidden="1" customHeight="1" x14ac:dyDescent="0.35">
      <c r="A35" s="271" t="s">
        <v>30</v>
      </c>
      <c r="B35" s="276" t="s">
        <v>196</v>
      </c>
      <c r="C35" s="118" t="s">
        <v>80</v>
      </c>
      <c r="D35" s="272">
        <f t="shared" si="1"/>
        <v>43728</v>
      </c>
      <c r="E35" s="279">
        <f t="shared" ref="E35:E38" si="23">D35+6</f>
        <v>43734</v>
      </c>
      <c r="F35" s="294" t="s">
        <v>172</v>
      </c>
      <c r="G35" s="275" t="s">
        <v>381</v>
      </c>
      <c r="H35" s="274">
        <f>H34+7</f>
        <v>43741</v>
      </c>
      <c r="I35" s="282">
        <f t="shared" ref="I35:I38" si="24">H35+21</f>
        <v>43762</v>
      </c>
      <c r="J35" s="282">
        <f t="shared" si="21"/>
        <v>43766</v>
      </c>
      <c r="K35" s="282">
        <f t="shared" si="22"/>
        <v>43770</v>
      </c>
    </row>
    <row r="36" spans="1:11" s="33" customFormat="1" ht="58.2" hidden="1" customHeight="1" x14ac:dyDescent="0.35">
      <c r="A36" s="271" t="s">
        <v>110</v>
      </c>
      <c r="B36" s="118" t="s">
        <v>197</v>
      </c>
      <c r="C36" s="118" t="s">
        <v>80</v>
      </c>
      <c r="D36" s="272">
        <f t="shared" si="1"/>
        <v>43735</v>
      </c>
      <c r="E36" s="279">
        <f t="shared" si="23"/>
        <v>43741</v>
      </c>
      <c r="F36" s="294" t="s">
        <v>173</v>
      </c>
      <c r="G36" s="275" t="s">
        <v>365</v>
      </c>
      <c r="H36" s="274">
        <f>H35+7</f>
        <v>43748</v>
      </c>
      <c r="I36" s="282">
        <f t="shared" si="24"/>
        <v>43769</v>
      </c>
      <c r="J36" s="282">
        <f t="shared" si="21"/>
        <v>43773</v>
      </c>
      <c r="K36" s="282">
        <f t="shared" si="22"/>
        <v>43777</v>
      </c>
    </row>
    <row r="37" spans="1:11" s="33" customFormat="1" ht="56.4" hidden="1" customHeight="1" x14ac:dyDescent="0.35">
      <c r="A37" s="271" t="s">
        <v>30</v>
      </c>
      <c r="B37" s="276" t="s">
        <v>217</v>
      </c>
      <c r="C37" s="118" t="s">
        <v>80</v>
      </c>
      <c r="D37" s="272">
        <f t="shared" si="1"/>
        <v>43742</v>
      </c>
      <c r="E37" s="272">
        <f t="shared" si="23"/>
        <v>43748</v>
      </c>
      <c r="F37" s="294" t="s">
        <v>174</v>
      </c>
      <c r="G37" s="275" t="s">
        <v>382</v>
      </c>
      <c r="H37" s="274">
        <f t="shared" ref="H37:H38" si="25">H36+7</f>
        <v>43755</v>
      </c>
      <c r="I37" s="282">
        <f t="shared" si="24"/>
        <v>43776</v>
      </c>
      <c r="J37" s="282">
        <f t="shared" si="21"/>
        <v>43780</v>
      </c>
      <c r="K37" s="282">
        <f t="shared" si="22"/>
        <v>43784</v>
      </c>
    </row>
    <row r="38" spans="1:11" s="33" customFormat="1" ht="72.599999999999994" hidden="1" customHeight="1" x14ac:dyDescent="0.35">
      <c r="A38" s="271" t="s">
        <v>110</v>
      </c>
      <c r="B38" s="118" t="s">
        <v>218</v>
      </c>
      <c r="C38" s="118" t="s">
        <v>80</v>
      </c>
      <c r="D38" s="272">
        <f t="shared" si="1"/>
        <v>43749</v>
      </c>
      <c r="E38" s="272">
        <f t="shared" si="23"/>
        <v>43755</v>
      </c>
      <c r="F38" s="294" t="s">
        <v>198</v>
      </c>
      <c r="G38" s="275" t="s">
        <v>382</v>
      </c>
      <c r="H38" s="274">
        <f t="shared" si="25"/>
        <v>43762</v>
      </c>
      <c r="I38" s="282">
        <f t="shared" si="24"/>
        <v>43783</v>
      </c>
      <c r="J38" s="282">
        <f t="shared" ref="J38:J41" si="26">I38+4</f>
        <v>43787</v>
      </c>
      <c r="K38" s="282">
        <f t="shared" ref="K38:K41" si="27">J38+4</f>
        <v>43791</v>
      </c>
    </row>
    <row r="39" spans="1:11" s="33" customFormat="1" ht="62.4" hidden="1" customHeight="1" x14ac:dyDescent="0.35">
      <c r="A39" s="271" t="s">
        <v>30</v>
      </c>
      <c r="B39" s="276" t="s">
        <v>196</v>
      </c>
      <c r="C39" s="118" t="s">
        <v>80</v>
      </c>
      <c r="D39" s="272">
        <f t="shared" si="1"/>
        <v>43756</v>
      </c>
      <c r="E39" s="279">
        <f t="shared" ref="E39:E42" si="28">D39+6</f>
        <v>43762</v>
      </c>
      <c r="F39" s="294" t="s">
        <v>134</v>
      </c>
      <c r="G39" s="275" t="s">
        <v>381</v>
      </c>
      <c r="H39" s="274">
        <f>H38+7</f>
        <v>43769</v>
      </c>
      <c r="I39" s="282">
        <f t="shared" ref="I39:I42" si="29">H39+21</f>
        <v>43790</v>
      </c>
      <c r="J39" s="282">
        <f t="shared" si="26"/>
        <v>43794</v>
      </c>
      <c r="K39" s="282">
        <f t="shared" si="27"/>
        <v>43798</v>
      </c>
    </row>
    <row r="40" spans="1:11" s="33" customFormat="1" ht="58.2" hidden="1" customHeight="1" x14ac:dyDescent="0.35">
      <c r="A40" s="271" t="s">
        <v>110</v>
      </c>
      <c r="B40" s="118" t="s">
        <v>197</v>
      </c>
      <c r="C40" s="118" t="s">
        <v>80</v>
      </c>
      <c r="D40" s="272">
        <f t="shared" si="1"/>
        <v>43763</v>
      </c>
      <c r="E40" s="279">
        <f t="shared" si="28"/>
        <v>43769</v>
      </c>
      <c r="F40" s="294" t="s">
        <v>210</v>
      </c>
      <c r="G40" s="275" t="s">
        <v>381</v>
      </c>
      <c r="H40" s="274">
        <f>H39+7</f>
        <v>43776</v>
      </c>
      <c r="I40" s="282">
        <f t="shared" si="29"/>
        <v>43797</v>
      </c>
      <c r="J40" s="282">
        <f t="shared" si="26"/>
        <v>43801</v>
      </c>
      <c r="K40" s="282">
        <f t="shared" si="27"/>
        <v>43805</v>
      </c>
    </row>
    <row r="41" spans="1:11" s="33" customFormat="1" ht="56.4" hidden="1" customHeight="1" x14ac:dyDescent="0.35">
      <c r="A41" s="271" t="s">
        <v>30</v>
      </c>
      <c r="B41" s="276" t="s">
        <v>217</v>
      </c>
      <c r="C41" s="118" t="s">
        <v>80</v>
      </c>
      <c r="D41" s="272">
        <f t="shared" si="1"/>
        <v>43770</v>
      </c>
      <c r="E41" s="272">
        <f t="shared" si="28"/>
        <v>43776</v>
      </c>
      <c r="F41" s="294" t="s">
        <v>211</v>
      </c>
      <c r="G41" s="275" t="s">
        <v>382</v>
      </c>
      <c r="H41" s="274">
        <f t="shared" ref="H41:H42" si="30">H40+7</f>
        <v>43783</v>
      </c>
      <c r="I41" s="282">
        <f t="shared" si="29"/>
        <v>43804</v>
      </c>
      <c r="J41" s="282">
        <f t="shared" si="26"/>
        <v>43808</v>
      </c>
      <c r="K41" s="282">
        <f t="shared" si="27"/>
        <v>43812</v>
      </c>
    </row>
    <row r="42" spans="1:11" s="33" customFormat="1" ht="72.599999999999994" hidden="1" customHeight="1" x14ac:dyDescent="0.35">
      <c r="A42" s="271" t="s">
        <v>110</v>
      </c>
      <c r="B42" s="118" t="s">
        <v>218</v>
      </c>
      <c r="C42" s="118" t="s">
        <v>80</v>
      </c>
      <c r="D42" s="272">
        <f t="shared" si="1"/>
        <v>43777</v>
      </c>
      <c r="E42" s="272">
        <f t="shared" si="28"/>
        <v>43783</v>
      </c>
      <c r="F42" s="294" t="s">
        <v>220</v>
      </c>
      <c r="G42" s="275" t="s">
        <v>331</v>
      </c>
      <c r="H42" s="274">
        <f t="shared" si="30"/>
        <v>43790</v>
      </c>
      <c r="I42" s="282">
        <f t="shared" si="29"/>
        <v>43811</v>
      </c>
      <c r="J42" s="282">
        <f t="shared" ref="J42:J45" si="31">I42+4</f>
        <v>43815</v>
      </c>
      <c r="K42" s="282">
        <f t="shared" ref="K42:K45" si="32">J42+4</f>
        <v>43819</v>
      </c>
    </row>
    <row r="43" spans="1:11" s="33" customFormat="1" ht="62.4" hidden="1" customHeight="1" x14ac:dyDescent="0.35">
      <c r="A43" s="271" t="s">
        <v>30</v>
      </c>
      <c r="B43" s="276" t="s">
        <v>196</v>
      </c>
      <c r="C43" s="118" t="s">
        <v>80</v>
      </c>
      <c r="D43" s="272">
        <f t="shared" si="1"/>
        <v>43784</v>
      </c>
      <c r="E43" s="279">
        <f t="shared" ref="E43:E47" si="33">D43+6</f>
        <v>43790</v>
      </c>
      <c r="F43" s="294" t="s">
        <v>278</v>
      </c>
      <c r="G43" s="275" t="s">
        <v>365</v>
      </c>
      <c r="H43" s="274">
        <f>H42+7</f>
        <v>43797</v>
      </c>
      <c r="I43" s="282">
        <f t="shared" ref="I43:I47" si="34">H43+21</f>
        <v>43818</v>
      </c>
      <c r="J43" s="282">
        <f t="shared" si="31"/>
        <v>43822</v>
      </c>
      <c r="K43" s="282">
        <f t="shared" si="32"/>
        <v>43826</v>
      </c>
    </row>
    <row r="44" spans="1:11" s="33" customFormat="1" ht="58.2" hidden="1" customHeight="1" x14ac:dyDescent="0.35">
      <c r="A44" s="271" t="s">
        <v>110</v>
      </c>
      <c r="B44" s="118" t="s">
        <v>197</v>
      </c>
      <c r="C44" s="118" t="s">
        <v>80</v>
      </c>
      <c r="D44" s="272">
        <f t="shared" si="1"/>
        <v>43791</v>
      </c>
      <c r="E44" s="279">
        <f t="shared" si="33"/>
        <v>43797</v>
      </c>
      <c r="F44" s="294" t="s">
        <v>219</v>
      </c>
      <c r="G44" s="275" t="s">
        <v>381</v>
      </c>
      <c r="H44" s="274">
        <f>H43+7</f>
        <v>43804</v>
      </c>
      <c r="I44" s="282">
        <f t="shared" si="34"/>
        <v>43825</v>
      </c>
      <c r="J44" s="282">
        <f t="shared" si="31"/>
        <v>43829</v>
      </c>
      <c r="K44" s="282">
        <f t="shared" si="32"/>
        <v>43833</v>
      </c>
    </row>
    <row r="45" spans="1:11" s="33" customFormat="1" ht="56.4" hidden="1" customHeight="1" x14ac:dyDescent="0.35">
      <c r="A45" s="271" t="s">
        <v>30</v>
      </c>
      <c r="B45" s="276" t="s">
        <v>217</v>
      </c>
      <c r="C45" s="118" t="s">
        <v>80</v>
      </c>
      <c r="D45" s="272">
        <f t="shared" si="1"/>
        <v>43798</v>
      </c>
      <c r="E45" s="272">
        <f t="shared" si="33"/>
        <v>43804</v>
      </c>
      <c r="F45" s="294" t="s">
        <v>173</v>
      </c>
      <c r="G45" s="275" t="s">
        <v>381</v>
      </c>
      <c r="H45" s="274">
        <f t="shared" ref="H45:H47" si="35">H44+7</f>
        <v>43811</v>
      </c>
      <c r="I45" s="282">
        <f t="shared" si="34"/>
        <v>43832</v>
      </c>
      <c r="J45" s="282">
        <f t="shared" si="31"/>
        <v>43836</v>
      </c>
      <c r="K45" s="282">
        <f t="shared" si="32"/>
        <v>43840</v>
      </c>
    </row>
    <row r="46" spans="1:11" s="33" customFormat="1" ht="72.599999999999994" hidden="1" customHeight="1" x14ac:dyDescent="0.35">
      <c r="A46" s="271" t="s">
        <v>110</v>
      </c>
      <c r="B46" s="118" t="s">
        <v>218</v>
      </c>
      <c r="C46" s="118" t="s">
        <v>80</v>
      </c>
      <c r="D46" s="272">
        <f t="shared" si="1"/>
        <v>43805</v>
      </c>
      <c r="E46" s="272">
        <f t="shared" si="33"/>
        <v>43811</v>
      </c>
      <c r="F46" s="294" t="s">
        <v>279</v>
      </c>
      <c r="G46" s="275" t="s">
        <v>382</v>
      </c>
      <c r="H46" s="274">
        <f t="shared" si="35"/>
        <v>43818</v>
      </c>
      <c r="I46" s="282">
        <f t="shared" si="34"/>
        <v>43839</v>
      </c>
      <c r="J46" s="282">
        <f t="shared" ref="J46:J50" si="36">I46+4</f>
        <v>43843</v>
      </c>
      <c r="K46" s="282">
        <f t="shared" ref="K46:K50" si="37">J46+4</f>
        <v>43847</v>
      </c>
    </row>
    <row r="47" spans="1:11" s="33" customFormat="1" ht="72.599999999999994" customHeight="1" x14ac:dyDescent="0.35">
      <c r="A47" s="271" t="s">
        <v>110</v>
      </c>
      <c r="B47" s="118" t="s">
        <v>218</v>
      </c>
      <c r="C47" s="118" t="s">
        <v>80</v>
      </c>
      <c r="D47" s="272">
        <f t="shared" si="1"/>
        <v>43812</v>
      </c>
      <c r="E47" s="272">
        <f t="shared" si="33"/>
        <v>43818</v>
      </c>
      <c r="F47" s="294" t="s">
        <v>171</v>
      </c>
      <c r="G47" s="275" t="s">
        <v>381</v>
      </c>
      <c r="H47" s="274">
        <f t="shared" si="35"/>
        <v>43825</v>
      </c>
      <c r="I47" s="282">
        <f t="shared" si="34"/>
        <v>43846</v>
      </c>
      <c r="J47" s="282">
        <f t="shared" si="36"/>
        <v>43850</v>
      </c>
      <c r="K47" s="282">
        <f t="shared" si="37"/>
        <v>43854</v>
      </c>
    </row>
    <row r="48" spans="1:11" s="33" customFormat="1" ht="62.4" customHeight="1" x14ac:dyDescent="0.35">
      <c r="A48" s="271" t="s">
        <v>30</v>
      </c>
      <c r="B48" s="276" t="s">
        <v>196</v>
      </c>
      <c r="C48" s="118" t="s">
        <v>80</v>
      </c>
      <c r="D48" s="272">
        <f t="shared" si="1"/>
        <v>43819</v>
      </c>
      <c r="E48" s="279">
        <f t="shared" ref="E48:E51" si="38">D48+6</f>
        <v>43825</v>
      </c>
      <c r="F48" s="294" t="s">
        <v>211</v>
      </c>
      <c r="G48" s="275" t="s">
        <v>382</v>
      </c>
      <c r="H48" s="274">
        <f>H47+7</f>
        <v>43832</v>
      </c>
      <c r="I48" s="282">
        <f t="shared" ref="I48:I51" si="39">H48+21</f>
        <v>43853</v>
      </c>
      <c r="J48" s="282">
        <f t="shared" si="36"/>
        <v>43857</v>
      </c>
      <c r="K48" s="282">
        <f t="shared" si="37"/>
        <v>43861</v>
      </c>
    </row>
    <row r="49" spans="1:11" s="33" customFormat="1" ht="58.2" customHeight="1" x14ac:dyDescent="0.35">
      <c r="A49" s="271" t="s">
        <v>110</v>
      </c>
      <c r="B49" s="118" t="s">
        <v>197</v>
      </c>
      <c r="C49" s="118" t="s">
        <v>80</v>
      </c>
      <c r="D49" s="272">
        <f t="shared" si="1"/>
        <v>43826</v>
      </c>
      <c r="E49" s="279">
        <f t="shared" si="38"/>
        <v>43832</v>
      </c>
      <c r="F49" s="294" t="s">
        <v>172</v>
      </c>
      <c r="G49" s="275" t="s">
        <v>382</v>
      </c>
      <c r="H49" s="274">
        <f>H48+7</f>
        <v>43839</v>
      </c>
      <c r="I49" s="282">
        <f t="shared" si="39"/>
        <v>43860</v>
      </c>
      <c r="J49" s="282">
        <f t="shared" si="36"/>
        <v>43864</v>
      </c>
      <c r="K49" s="282">
        <f t="shared" si="37"/>
        <v>43868</v>
      </c>
    </row>
    <row r="50" spans="1:11" s="33" customFormat="1" ht="56.4" customHeight="1" x14ac:dyDescent="0.35">
      <c r="A50" s="271" t="s">
        <v>30</v>
      </c>
      <c r="B50" s="276" t="s">
        <v>217</v>
      </c>
      <c r="C50" s="118" t="s">
        <v>80</v>
      </c>
      <c r="D50" s="272">
        <f t="shared" si="1"/>
        <v>43833</v>
      </c>
      <c r="E50" s="272">
        <f t="shared" si="38"/>
        <v>43839</v>
      </c>
      <c r="F50" s="294" t="s">
        <v>174</v>
      </c>
      <c r="G50" s="275" t="s">
        <v>334</v>
      </c>
      <c r="H50" s="274">
        <f t="shared" ref="H50:H58" si="40">H49+7</f>
        <v>43846</v>
      </c>
      <c r="I50" s="282">
        <f t="shared" si="39"/>
        <v>43867</v>
      </c>
      <c r="J50" s="282">
        <f t="shared" si="36"/>
        <v>43871</v>
      </c>
      <c r="K50" s="282">
        <f t="shared" si="37"/>
        <v>43875</v>
      </c>
    </row>
    <row r="51" spans="1:11" s="33" customFormat="1" ht="72.599999999999994" customHeight="1" x14ac:dyDescent="0.35">
      <c r="A51" s="271" t="s">
        <v>110</v>
      </c>
      <c r="B51" s="118" t="s">
        <v>218</v>
      </c>
      <c r="C51" s="118" t="s">
        <v>80</v>
      </c>
      <c r="D51" s="272">
        <f t="shared" si="1"/>
        <v>43840</v>
      </c>
      <c r="E51" s="272">
        <f t="shared" si="38"/>
        <v>43846</v>
      </c>
      <c r="F51" s="294" t="s">
        <v>198</v>
      </c>
      <c r="G51" s="275" t="s">
        <v>334</v>
      </c>
      <c r="H51" s="274">
        <f t="shared" si="40"/>
        <v>43853</v>
      </c>
      <c r="I51" s="282">
        <f t="shared" si="39"/>
        <v>43874</v>
      </c>
      <c r="J51" s="282">
        <f t="shared" ref="J51:J52" si="41">I51+4</f>
        <v>43878</v>
      </c>
      <c r="K51" s="282">
        <f t="shared" ref="K51:K52" si="42">J51+4</f>
        <v>43882</v>
      </c>
    </row>
    <row r="52" spans="1:11" s="33" customFormat="1" ht="56.4" customHeight="1" x14ac:dyDescent="0.35">
      <c r="A52" s="271" t="s">
        <v>30</v>
      </c>
      <c r="B52" s="276" t="s">
        <v>217</v>
      </c>
      <c r="C52" s="118" t="s">
        <v>80</v>
      </c>
      <c r="D52" s="272">
        <f t="shared" si="1"/>
        <v>43847</v>
      </c>
      <c r="E52" s="272">
        <f t="shared" ref="E52:E56" si="43">D52+6</f>
        <v>43853</v>
      </c>
      <c r="F52" s="294" t="s">
        <v>210</v>
      </c>
      <c r="G52" s="275" t="s">
        <v>382</v>
      </c>
      <c r="H52" s="274">
        <f t="shared" si="40"/>
        <v>43860</v>
      </c>
      <c r="I52" s="282">
        <f t="shared" ref="I52:I56" si="44">H52+21</f>
        <v>43881</v>
      </c>
      <c r="J52" s="282">
        <f t="shared" si="41"/>
        <v>43885</v>
      </c>
      <c r="K52" s="282">
        <f t="shared" si="42"/>
        <v>43889</v>
      </c>
    </row>
    <row r="53" spans="1:11" s="33" customFormat="1" ht="72.599999999999994" customHeight="1" x14ac:dyDescent="0.35">
      <c r="A53" s="271" t="s">
        <v>110</v>
      </c>
      <c r="B53" s="118" t="s">
        <v>218</v>
      </c>
      <c r="C53" s="118" t="s">
        <v>80</v>
      </c>
      <c r="D53" s="272">
        <f t="shared" si="1"/>
        <v>43854</v>
      </c>
      <c r="E53" s="272">
        <f t="shared" si="43"/>
        <v>43860</v>
      </c>
      <c r="F53" s="294" t="s">
        <v>134</v>
      </c>
      <c r="G53" s="275" t="s">
        <v>382</v>
      </c>
      <c r="H53" s="274">
        <f t="shared" si="40"/>
        <v>43867</v>
      </c>
      <c r="I53" s="282">
        <f t="shared" si="44"/>
        <v>43888</v>
      </c>
      <c r="J53" s="282">
        <f t="shared" ref="J53:J57" si="45">I53+4</f>
        <v>43892</v>
      </c>
      <c r="K53" s="282">
        <f t="shared" ref="K53:K57" si="46">J53+4</f>
        <v>43896</v>
      </c>
    </row>
    <row r="54" spans="1:11" s="33" customFormat="1" ht="58.2" customHeight="1" x14ac:dyDescent="0.35">
      <c r="A54" s="472" t="s">
        <v>110</v>
      </c>
      <c r="B54" s="473" t="s">
        <v>197</v>
      </c>
      <c r="C54" s="473" t="s">
        <v>80</v>
      </c>
      <c r="D54" s="474">
        <f t="shared" si="1"/>
        <v>43861</v>
      </c>
      <c r="E54" s="475">
        <f t="shared" si="43"/>
        <v>43867</v>
      </c>
      <c r="F54" s="302" t="s">
        <v>109</v>
      </c>
      <c r="G54" s="303" t="s">
        <v>382</v>
      </c>
      <c r="H54" s="304">
        <f>H53+7</f>
        <v>43874</v>
      </c>
      <c r="I54" s="305" t="s">
        <v>70</v>
      </c>
      <c r="J54" s="305" t="s">
        <v>70</v>
      </c>
      <c r="K54" s="305" t="s">
        <v>70</v>
      </c>
    </row>
    <row r="55" spans="1:11" s="33" customFormat="1" ht="56.4" customHeight="1" x14ac:dyDescent="0.35">
      <c r="A55" s="271" t="s">
        <v>30</v>
      </c>
      <c r="B55" s="276" t="s">
        <v>217</v>
      </c>
      <c r="C55" s="118" t="s">
        <v>80</v>
      </c>
      <c r="D55" s="272">
        <f t="shared" si="1"/>
        <v>43868</v>
      </c>
      <c r="E55" s="272">
        <f t="shared" si="43"/>
        <v>43874</v>
      </c>
      <c r="F55" s="294" t="s">
        <v>210</v>
      </c>
      <c r="G55" s="275" t="s">
        <v>382</v>
      </c>
      <c r="H55" s="274">
        <f t="shared" si="40"/>
        <v>43881</v>
      </c>
      <c r="I55" s="282">
        <f t="shared" si="44"/>
        <v>43902</v>
      </c>
      <c r="J55" s="282">
        <f t="shared" si="45"/>
        <v>43906</v>
      </c>
      <c r="K55" s="282">
        <f t="shared" si="46"/>
        <v>43910</v>
      </c>
    </row>
    <row r="56" spans="1:11" s="33" customFormat="1" ht="72.599999999999994" customHeight="1" x14ac:dyDescent="0.35">
      <c r="A56" s="472" t="s">
        <v>110</v>
      </c>
      <c r="B56" s="473" t="s">
        <v>218</v>
      </c>
      <c r="C56" s="473" t="s">
        <v>80</v>
      </c>
      <c r="D56" s="474">
        <f t="shared" si="1"/>
        <v>43875</v>
      </c>
      <c r="E56" s="474">
        <f t="shared" si="43"/>
        <v>43881</v>
      </c>
      <c r="F56" s="302" t="s">
        <v>109</v>
      </c>
      <c r="G56" s="303" t="s">
        <v>334</v>
      </c>
      <c r="H56" s="304">
        <f t="shared" si="40"/>
        <v>43888</v>
      </c>
      <c r="I56" s="305" t="s">
        <v>70</v>
      </c>
      <c r="J56" s="305" t="s">
        <v>70</v>
      </c>
      <c r="K56" s="305" t="s">
        <v>70</v>
      </c>
    </row>
    <row r="57" spans="1:11" s="33" customFormat="1" ht="56.4" customHeight="1" x14ac:dyDescent="0.35">
      <c r="A57" s="271" t="s">
        <v>30</v>
      </c>
      <c r="B57" s="276" t="s">
        <v>217</v>
      </c>
      <c r="C57" s="118" t="s">
        <v>80</v>
      </c>
      <c r="D57" s="272">
        <f t="shared" si="1"/>
        <v>43882</v>
      </c>
      <c r="E57" s="272">
        <f t="shared" ref="E57:E58" si="47">D57+6</f>
        <v>43888</v>
      </c>
      <c r="F57" s="294" t="s">
        <v>220</v>
      </c>
      <c r="G57" s="275" t="s">
        <v>365</v>
      </c>
      <c r="H57" s="274">
        <f t="shared" si="40"/>
        <v>43895</v>
      </c>
      <c r="I57" s="282">
        <f t="shared" ref="I57:I58" si="48">H57+21</f>
        <v>43916</v>
      </c>
      <c r="J57" s="282">
        <f t="shared" si="45"/>
        <v>43920</v>
      </c>
      <c r="K57" s="282">
        <f t="shared" si="46"/>
        <v>43924</v>
      </c>
    </row>
    <row r="58" spans="1:11" s="33" customFormat="1" ht="72.599999999999994" customHeight="1" x14ac:dyDescent="0.35">
      <c r="A58" s="271" t="s">
        <v>110</v>
      </c>
      <c r="B58" s="118" t="s">
        <v>218</v>
      </c>
      <c r="C58" s="118" t="s">
        <v>80</v>
      </c>
      <c r="D58" s="272">
        <f t="shared" si="1"/>
        <v>43889</v>
      </c>
      <c r="E58" s="272">
        <f t="shared" si="47"/>
        <v>43895</v>
      </c>
      <c r="F58" s="294" t="s">
        <v>171</v>
      </c>
      <c r="G58" s="275" t="s">
        <v>382</v>
      </c>
      <c r="H58" s="274">
        <f t="shared" si="40"/>
        <v>43902</v>
      </c>
      <c r="I58" s="282">
        <f t="shared" si="48"/>
        <v>43923</v>
      </c>
      <c r="J58" s="282">
        <f t="shared" ref="J58" si="49">I58+4</f>
        <v>43927</v>
      </c>
      <c r="K58" s="282">
        <f t="shared" ref="K58" si="50">J58+4</f>
        <v>43931</v>
      </c>
    </row>
    <row r="59" spans="1:11" ht="15.6" x14ac:dyDescent="0.3">
      <c r="A59" s="80"/>
      <c r="B59" s="19"/>
      <c r="C59" s="15"/>
      <c r="D59" s="15"/>
      <c r="E59" s="20"/>
      <c r="F59" s="20"/>
      <c r="G59" s="21"/>
    </row>
    <row r="60" spans="1:11" ht="38.4" customHeight="1" x14ac:dyDescent="0.4">
      <c r="A60" s="107" t="s">
        <v>4</v>
      </c>
      <c r="B60" s="22"/>
      <c r="C60" s="15"/>
      <c r="D60" s="15"/>
      <c r="E60" s="20"/>
      <c r="F60" s="20"/>
      <c r="G60" s="23"/>
    </row>
    <row r="61" spans="1:11" ht="28.2" customHeight="1" x14ac:dyDescent="0.4">
      <c r="A61" s="108" t="s">
        <v>82</v>
      </c>
      <c r="B61" s="18"/>
      <c r="C61" s="15"/>
      <c r="D61" s="15"/>
      <c r="E61" s="15"/>
      <c r="F61" s="15"/>
      <c r="G61" s="24"/>
    </row>
    <row r="62" spans="1:11" ht="24.6" x14ac:dyDescent="0.4">
      <c r="A62" s="109" t="s">
        <v>107</v>
      </c>
      <c r="B62" s="15"/>
      <c r="C62" s="15"/>
      <c r="D62" s="15"/>
      <c r="E62" s="15"/>
      <c r="F62" s="15"/>
      <c r="G62" s="15"/>
    </row>
    <row r="63" spans="1:11" x14ac:dyDescent="0.25">
      <c r="A63" s="81"/>
      <c r="B63" s="15"/>
      <c r="C63" s="15"/>
      <c r="D63" s="15"/>
      <c r="E63" s="15"/>
      <c r="F63" s="15"/>
      <c r="G63" s="15"/>
    </row>
  </sheetData>
  <mergeCells count="9">
    <mergeCell ref="J6:J7"/>
    <mergeCell ref="K6:K7"/>
    <mergeCell ref="E6:E7"/>
    <mergeCell ref="A6:A7"/>
    <mergeCell ref="B6:B7"/>
    <mergeCell ref="C6:C7"/>
    <mergeCell ref="F6:F7"/>
    <mergeCell ref="G6:G7"/>
    <mergeCell ref="I6:I7"/>
  </mergeCells>
  <conditionalFormatting sqref="E8:E18">
    <cfRule type="expression" dxfId="222" priority="104">
      <formula>#REF!="ONE"</formula>
    </cfRule>
  </conditionalFormatting>
  <conditionalFormatting sqref="F8:G8 F18 F14">
    <cfRule type="expression" dxfId="221" priority="103">
      <formula>#REF!="ONE"</formula>
    </cfRule>
  </conditionalFormatting>
  <conditionalFormatting sqref="G10:G18">
    <cfRule type="expression" dxfId="220" priority="102">
      <formula>#REF!="ONE"</formula>
    </cfRule>
  </conditionalFormatting>
  <conditionalFormatting sqref="B10:B17">
    <cfRule type="expression" dxfId="219" priority="94">
      <formula>#REF!="ONE"</formula>
    </cfRule>
  </conditionalFormatting>
  <conditionalFormatting sqref="B9">
    <cfRule type="expression" dxfId="218" priority="93">
      <formula>#REF!="ONE"</formula>
    </cfRule>
  </conditionalFormatting>
  <conditionalFormatting sqref="G9">
    <cfRule type="expression" dxfId="217" priority="92">
      <formula>#REF!="ONE"</formula>
    </cfRule>
  </conditionalFormatting>
  <conditionalFormatting sqref="F17">
    <cfRule type="expression" dxfId="216" priority="91">
      <formula>#REF!="ONE"</formula>
    </cfRule>
  </conditionalFormatting>
  <conditionalFormatting sqref="F9">
    <cfRule type="expression" dxfId="215" priority="87">
      <formula>#REF!="ONE"</formula>
    </cfRule>
  </conditionalFormatting>
  <conditionalFormatting sqref="F10">
    <cfRule type="expression" dxfId="214" priority="82">
      <formula>#REF!="ONE"</formula>
    </cfRule>
  </conditionalFormatting>
  <conditionalFormatting sqref="F11">
    <cfRule type="expression" dxfId="213" priority="81">
      <formula>#REF!="ONE"</formula>
    </cfRule>
  </conditionalFormatting>
  <conditionalFormatting sqref="F12">
    <cfRule type="expression" dxfId="212" priority="80">
      <formula>#REF!="ONE"</formula>
    </cfRule>
  </conditionalFormatting>
  <conditionalFormatting sqref="F16">
    <cfRule type="expression" dxfId="211" priority="76">
      <formula>#REF!="ONE"</formula>
    </cfRule>
  </conditionalFormatting>
  <conditionalFormatting sqref="F13">
    <cfRule type="expression" dxfId="210" priority="78">
      <formula>#REF!="ONE"</formula>
    </cfRule>
  </conditionalFormatting>
  <conditionalFormatting sqref="F15">
    <cfRule type="expression" dxfId="209" priority="77">
      <formula>#REF!="ONE"</formula>
    </cfRule>
  </conditionalFormatting>
  <conditionalFormatting sqref="E19:E22">
    <cfRule type="expression" dxfId="208" priority="75">
      <formula>#REF!="ONE"</formula>
    </cfRule>
  </conditionalFormatting>
  <conditionalFormatting sqref="F22">
    <cfRule type="expression" dxfId="207" priority="74">
      <formula>#REF!="ONE"</formula>
    </cfRule>
  </conditionalFormatting>
  <conditionalFormatting sqref="G19:G22">
    <cfRule type="expression" dxfId="206" priority="73">
      <formula>#REF!="ONE"</formula>
    </cfRule>
  </conditionalFormatting>
  <conditionalFormatting sqref="B19:B21">
    <cfRule type="expression" dxfId="205" priority="72">
      <formula>#REF!="ONE"</formula>
    </cfRule>
  </conditionalFormatting>
  <conditionalFormatting sqref="F21">
    <cfRule type="expression" dxfId="204" priority="71">
      <formula>#REF!="ONE"</formula>
    </cfRule>
  </conditionalFormatting>
  <conditionalFormatting sqref="F20">
    <cfRule type="expression" dxfId="203" priority="69">
      <formula>#REF!="ONE"</formula>
    </cfRule>
  </conditionalFormatting>
  <conditionalFormatting sqref="F19">
    <cfRule type="expression" dxfId="202" priority="70">
      <formula>#REF!="ONE"</formula>
    </cfRule>
  </conditionalFormatting>
  <conditionalFormatting sqref="E23:E26">
    <cfRule type="expression" dxfId="201" priority="68">
      <formula>#REF!="ONE"</formula>
    </cfRule>
  </conditionalFormatting>
  <conditionalFormatting sqref="F26">
    <cfRule type="expression" dxfId="200" priority="67">
      <formula>#REF!="ONE"</formula>
    </cfRule>
  </conditionalFormatting>
  <conditionalFormatting sqref="G23:G26">
    <cfRule type="expression" dxfId="199" priority="66">
      <formula>#REF!="ONE"</formula>
    </cfRule>
  </conditionalFormatting>
  <conditionalFormatting sqref="B23:B25">
    <cfRule type="expression" dxfId="198" priority="65">
      <formula>#REF!="ONE"</formula>
    </cfRule>
  </conditionalFormatting>
  <conditionalFormatting sqref="F25">
    <cfRule type="expression" dxfId="197" priority="64">
      <formula>#REF!="ONE"</formula>
    </cfRule>
  </conditionalFormatting>
  <conditionalFormatting sqref="F24">
    <cfRule type="expression" dxfId="196" priority="62">
      <formula>#REF!="ONE"</formula>
    </cfRule>
  </conditionalFormatting>
  <conditionalFormatting sqref="F23">
    <cfRule type="expression" dxfId="195" priority="63">
      <formula>#REF!="ONE"</formula>
    </cfRule>
  </conditionalFormatting>
  <conditionalFormatting sqref="E27:E30">
    <cfRule type="expression" dxfId="194" priority="61">
      <formula>#REF!="ONE"</formula>
    </cfRule>
  </conditionalFormatting>
  <conditionalFormatting sqref="F30">
    <cfRule type="expression" dxfId="193" priority="60">
      <formula>#REF!="ONE"</formula>
    </cfRule>
  </conditionalFormatting>
  <conditionalFormatting sqref="G27:G30">
    <cfRule type="expression" dxfId="192" priority="59">
      <formula>#REF!="ONE"</formula>
    </cfRule>
  </conditionalFormatting>
  <conditionalFormatting sqref="B27:B29">
    <cfRule type="expression" dxfId="191" priority="58">
      <formula>#REF!="ONE"</formula>
    </cfRule>
  </conditionalFormatting>
  <conditionalFormatting sqref="F29">
    <cfRule type="expression" dxfId="190" priority="57">
      <formula>#REF!="ONE"</formula>
    </cfRule>
  </conditionalFormatting>
  <conditionalFormatting sqref="F28">
    <cfRule type="expression" dxfId="189" priority="55">
      <formula>#REF!="ONE"</formula>
    </cfRule>
  </conditionalFormatting>
  <conditionalFormatting sqref="F27">
    <cfRule type="expression" dxfId="188" priority="56">
      <formula>#REF!="ONE"</formula>
    </cfRule>
  </conditionalFormatting>
  <conditionalFormatting sqref="E31:E34">
    <cfRule type="expression" dxfId="187" priority="54">
      <formula>#REF!="ONE"</formula>
    </cfRule>
  </conditionalFormatting>
  <conditionalFormatting sqref="F34">
    <cfRule type="expression" dxfId="186" priority="53">
      <formula>#REF!="ONE"</formula>
    </cfRule>
  </conditionalFormatting>
  <conditionalFormatting sqref="G31:G34">
    <cfRule type="expression" dxfId="185" priority="52">
      <formula>#REF!="ONE"</formula>
    </cfRule>
  </conditionalFormatting>
  <conditionalFormatting sqref="B31:B33">
    <cfRule type="expression" dxfId="184" priority="51">
      <formula>#REF!="ONE"</formula>
    </cfRule>
  </conditionalFormatting>
  <conditionalFormatting sqref="F33">
    <cfRule type="expression" dxfId="183" priority="50">
      <formula>#REF!="ONE"</formula>
    </cfRule>
  </conditionalFormatting>
  <conditionalFormatting sqref="F32">
    <cfRule type="expression" dxfId="182" priority="48">
      <formula>#REF!="ONE"</formula>
    </cfRule>
  </conditionalFormatting>
  <conditionalFormatting sqref="F31">
    <cfRule type="expression" dxfId="181" priority="49">
      <formula>#REF!="ONE"</formula>
    </cfRule>
  </conditionalFormatting>
  <conditionalFormatting sqref="E35:E38">
    <cfRule type="expression" dxfId="180" priority="47">
      <formula>#REF!="ONE"</formula>
    </cfRule>
  </conditionalFormatting>
  <conditionalFormatting sqref="F38">
    <cfRule type="expression" dxfId="179" priority="46">
      <formula>#REF!="ONE"</formula>
    </cfRule>
  </conditionalFormatting>
  <conditionalFormatting sqref="G35:G38">
    <cfRule type="expression" dxfId="178" priority="45">
      <formula>#REF!="ONE"</formula>
    </cfRule>
  </conditionalFormatting>
  <conditionalFormatting sqref="B35:B37">
    <cfRule type="expression" dxfId="177" priority="44">
      <formula>#REF!="ONE"</formula>
    </cfRule>
  </conditionalFormatting>
  <conditionalFormatting sqref="F37">
    <cfRule type="expression" dxfId="176" priority="43">
      <formula>#REF!="ONE"</formula>
    </cfRule>
  </conditionalFormatting>
  <conditionalFormatting sqref="F36">
    <cfRule type="expression" dxfId="175" priority="41">
      <formula>#REF!="ONE"</formula>
    </cfRule>
  </conditionalFormatting>
  <conditionalFormatting sqref="F35">
    <cfRule type="expression" dxfId="174" priority="42">
      <formula>#REF!="ONE"</formula>
    </cfRule>
  </conditionalFormatting>
  <conditionalFormatting sqref="E39:E42">
    <cfRule type="expression" dxfId="173" priority="40">
      <formula>#REF!="ONE"</formula>
    </cfRule>
  </conditionalFormatting>
  <conditionalFormatting sqref="F42">
    <cfRule type="expression" dxfId="172" priority="39">
      <formula>#REF!="ONE"</formula>
    </cfRule>
  </conditionalFormatting>
  <conditionalFormatting sqref="G39:G42">
    <cfRule type="expression" dxfId="171" priority="38">
      <formula>#REF!="ONE"</formula>
    </cfRule>
  </conditionalFormatting>
  <conditionalFormatting sqref="B39:B41">
    <cfRule type="expression" dxfId="170" priority="37">
      <formula>#REF!="ONE"</formula>
    </cfRule>
  </conditionalFormatting>
  <conditionalFormatting sqref="F41">
    <cfRule type="expression" dxfId="169" priority="36">
      <formula>#REF!="ONE"</formula>
    </cfRule>
  </conditionalFormatting>
  <conditionalFormatting sqref="F40">
    <cfRule type="expression" dxfId="168" priority="34">
      <formula>#REF!="ONE"</formula>
    </cfRule>
  </conditionalFormatting>
  <conditionalFormatting sqref="F39">
    <cfRule type="expression" dxfId="167" priority="35">
      <formula>#REF!="ONE"</formula>
    </cfRule>
  </conditionalFormatting>
  <conditionalFormatting sqref="E43:E46">
    <cfRule type="expression" dxfId="166" priority="33">
      <formula>#REF!="ONE"</formula>
    </cfRule>
  </conditionalFormatting>
  <conditionalFormatting sqref="F46">
    <cfRule type="expression" dxfId="165" priority="32">
      <formula>#REF!="ONE"</formula>
    </cfRule>
  </conditionalFormatting>
  <conditionalFormatting sqref="G43:G46">
    <cfRule type="expression" dxfId="164" priority="31">
      <formula>#REF!="ONE"</formula>
    </cfRule>
  </conditionalFormatting>
  <conditionalFormatting sqref="B43:B45">
    <cfRule type="expression" dxfId="163" priority="30">
      <formula>#REF!="ONE"</formula>
    </cfRule>
  </conditionalFormatting>
  <conditionalFormatting sqref="F45">
    <cfRule type="expression" dxfId="162" priority="29">
      <formula>#REF!="ONE"</formula>
    </cfRule>
  </conditionalFormatting>
  <conditionalFormatting sqref="F44">
    <cfRule type="expression" dxfId="161" priority="27">
      <formula>#REF!="ONE"</formula>
    </cfRule>
  </conditionalFormatting>
  <conditionalFormatting sqref="F43">
    <cfRule type="expression" dxfId="160" priority="28">
      <formula>#REF!="ONE"</formula>
    </cfRule>
  </conditionalFormatting>
  <conditionalFormatting sqref="E47">
    <cfRule type="expression" dxfId="159" priority="26">
      <formula>#REF!="ONE"</formula>
    </cfRule>
  </conditionalFormatting>
  <conditionalFormatting sqref="F47">
    <cfRule type="expression" dxfId="158" priority="25">
      <formula>#REF!="ONE"</formula>
    </cfRule>
  </conditionalFormatting>
  <conditionalFormatting sqref="G47">
    <cfRule type="expression" dxfId="157" priority="24">
      <formula>#REF!="ONE"</formula>
    </cfRule>
  </conditionalFormatting>
  <conditionalFormatting sqref="E48:E51">
    <cfRule type="expression" dxfId="156" priority="23">
      <formula>#REF!="ONE"</formula>
    </cfRule>
  </conditionalFormatting>
  <conditionalFormatting sqref="F51">
    <cfRule type="expression" dxfId="155" priority="22">
      <formula>#REF!="ONE"</formula>
    </cfRule>
  </conditionalFormatting>
  <conditionalFormatting sqref="G48:G51">
    <cfRule type="expression" dxfId="154" priority="21">
      <formula>#REF!="ONE"</formula>
    </cfRule>
  </conditionalFormatting>
  <conditionalFormatting sqref="B48:B50">
    <cfRule type="expression" dxfId="153" priority="20">
      <formula>#REF!="ONE"</formula>
    </cfRule>
  </conditionalFormatting>
  <conditionalFormatting sqref="F50">
    <cfRule type="expression" dxfId="152" priority="19">
      <formula>#REF!="ONE"</formula>
    </cfRule>
  </conditionalFormatting>
  <conditionalFormatting sqref="F49">
    <cfRule type="expression" dxfId="151" priority="17">
      <formula>#REF!="ONE"</formula>
    </cfRule>
  </conditionalFormatting>
  <conditionalFormatting sqref="F48">
    <cfRule type="expression" dxfId="150" priority="18">
      <formula>#REF!="ONE"</formula>
    </cfRule>
  </conditionalFormatting>
  <conditionalFormatting sqref="E52:E53">
    <cfRule type="expression" dxfId="149" priority="16">
      <formula>#REF!="ONE"</formula>
    </cfRule>
  </conditionalFormatting>
  <conditionalFormatting sqref="F53">
    <cfRule type="expression" dxfId="148" priority="15">
      <formula>#REF!="ONE"</formula>
    </cfRule>
  </conditionalFormatting>
  <conditionalFormatting sqref="G52:G53">
    <cfRule type="expression" dxfId="147" priority="14">
      <formula>#REF!="ONE"</formula>
    </cfRule>
  </conditionalFormatting>
  <conditionalFormatting sqref="B52">
    <cfRule type="expression" dxfId="146" priority="13">
      <formula>#REF!="ONE"</formula>
    </cfRule>
  </conditionalFormatting>
  <conditionalFormatting sqref="F52">
    <cfRule type="expression" dxfId="145" priority="12">
      <formula>#REF!="ONE"</formula>
    </cfRule>
  </conditionalFormatting>
  <conditionalFormatting sqref="E54:E56">
    <cfRule type="expression" dxfId="144" priority="11">
      <formula>#REF!="ONE"</formula>
    </cfRule>
  </conditionalFormatting>
  <conditionalFormatting sqref="F56">
    <cfRule type="expression" dxfId="143" priority="10">
      <formula>#REF!="ONE"</formula>
    </cfRule>
  </conditionalFormatting>
  <conditionalFormatting sqref="G54:G56">
    <cfRule type="expression" dxfId="142" priority="9">
      <formula>#REF!="ONE"</formula>
    </cfRule>
  </conditionalFormatting>
  <conditionalFormatting sqref="B54:B55">
    <cfRule type="expression" dxfId="141" priority="8">
      <formula>#REF!="ONE"</formula>
    </cfRule>
  </conditionalFormatting>
  <conditionalFormatting sqref="F55">
    <cfRule type="expression" dxfId="140" priority="7">
      <formula>#REF!="ONE"</formula>
    </cfRule>
  </conditionalFormatting>
  <conditionalFormatting sqref="F54">
    <cfRule type="expression" dxfId="139" priority="6">
      <formula>#REF!="ONE"</formula>
    </cfRule>
  </conditionalFormatting>
  <conditionalFormatting sqref="E57:E58">
    <cfRule type="expression" dxfId="138" priority="5">
      <formula>#REF!="ONE"</formula>
    </cfRule>
  </conditionalFormatting>
  <conditionalFormatting sqref="F58">
    <cfRule type="expression" dxfId="137" priority="4">
      <formula>#REF!="ONE"</formula>
    </cfRule>
  </conditionalFormatting>
  <conditionalFormatting sqref="G57:G58">
    <cfRule type="expression" dxfId="136" priority="3">
      <formula>#REF!="ONE"</formula>
    </cfRule>
  </conditionalFormatting>
  <conditionalFormatting sqref="B57">
    <cfRule type="expression" dxfId="135" priority="2">
      <formula>#REF!="ONE"</formula>
    </cfRule>
  </conditionalFormatting>
  <conditionalFormatting sqref="F57">
    <cfRule type="expression" dxfId="134" priority="1">
      <formula>#REF!="ONE"</formula>
    </cfRule>
  </conditionalFormatting>
  <pageMargins left="0.7" right="0.7" top="0.75" bottom="0.75" header="0.3" footer="0.3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S120"/>
  <sheetViews>
    <sheetView view="pageBreakPreview" zoomScale="50" zoomScaleNormal="60" zoomScaleSheetLayoutView="50" workbookViewId="0">
      <pane ySplit="7" topLeftCell="A8" activePane="bottomLeft" state="frozen"/>
      <selection activeCell="O20" sqref="O20"/>
      <selection pane="bottomLeft" activeCell="F108" sqref="F108"/>
    </sheetView>
  </sheetViews>
  <sheetFormatPr defaultRowHeight="13.2" x14ac:dyDescent="0.25"/>
  <cols>
    <col min="1" max="1" width="42.33203125" style="7" customWidth="1"/>
    <col min="2" max="2" width="14.109375" style="7" bestFit="1" customWidth="1"/>
    <col min="3" max="3" width="18.33203125" style="7" bestFit="1" customWidth="1"/>
    <col min="4" max="4" width="11" style="7" customWidth="1"/>
    <col min="5" max="5" width="21.44140625" style="7" customWidth="1"/>
    <col min="6" max="6" width="46.109375" style="7" customWidth="1"/>
    <col min="7" max="7" width="18.109375" style="7" customWidth="1"/>
    <col min="8" max="8" width="17" style="7" customWidth="1"/>
    <col min="9" max="9" width="12.6640625" style="7" customWidth="1"/>
    <col min="10" max="10" width="29.44140625" style="7" customWidth="1"/>
    <col min="11" max="17" width="22.6640625" style="7" customWidth="1"/>
    <col min="18" max="18" width="20.6640625" style="7" bestFit="1" customWidth="1"/>
    <col min="19" max="19" width="23.88671875" style="7" bestFit="1" customWidth="1"/>
    <col min="20" max="259" width="8.88671875" style="7"/>
    <col min="260" max="260" width="10.44140625" style="7" customWidth="1"/>
    <col min="261" max="261" width="26.5546875" style="7" customWidth="1"/>
    <col min="262" max="263" width="12.5546875" style="7" customWidth="1"/>
    <col min="264" max="264" width="15" style="7" customWidth="1"/>
    <col min="265" max="265" width="11.33203125" style="7" customWidth="1"/>
    <col min="266" max="266" width="12" style="7" customWidth="1"/>
    <col min="267" max="267" width="34.33203125" style="7" customWidth="1"/>
    <col min="268" max="268" width="9.6640625" style="7" customWidth="1"/>
    <col min="269" max="269" width="8.88671875" style="7"/>
    <col min="270" max="270" width="14.5546875" style="7" customWidth="1"/>
    <col min="271" max="271" width="12" style="7" customWidth="1"/>
    <col min="272" max="272" width="10.6640625" style="7" customWidth="1"/>
    <col min="273" max="273" width="18" style="7" customWidth="1"/>
    <col min="274" max="274" width="16.33203125" style="7" customWidth="1"/>
    <col min="275" max="515" width="8.88671875" style="7"/>
    <col min="516" max="516" width="10.44140625" style="7" customWidth="1"/>
    <col min="517" max="517" width="26.5546875" style="7" customWidth="1"/>
    <col min="518" max="519" width="12.5546875" style="7" customWidth="1"/>
    <col min="520" max="520" width="15" style="7" customWidth="1"/>
    <col min="521" max="521" width="11.33203125" style="7" customWidth="1"/>
    <col min="522" max="522" width="12" style="7" customWidth="1"/>
    <col min="523" max="523" width="34.33203125" style="7" customWidth="1"/>
    <col min="524" max="524" width="9.6640625" style="7" customWidth="1"/>
    <col min="525" max="525" width="8.88671875" style="7"/>
    <col min="526" max="526" width="14.5546875" style="7" customWidth="1"/>
    <col min="527" max="527" width="12" style="7" customWidth="1"/>
    <col min="528" max="528" width="10.6640625" style="7" customWidth="1"/>
    <col min="529" max="529" width="18" style="7" customWidth="1"/>
    <col min="530" max="530" width="16.33203125" style="7" customWidth="1"/>
    <col min="531" max="771" width="8.88671875" style="7"/>
    <col min="772" max="772" width="10.44140625" style="7" customWidth="1"/>
    <col min="773" max="773" width="26.5546875" style="7" customWidth="1"/>
    <col min="774" max="775" width="12.5546875" style="7" customWidth="1"/>
    <col min="776" max="776" width="15" style="7" customWidth="1"/>
    <col min="777" max="777" width="11.33203125" style="7" customWidth="1"/>
    <col min="778" max="778" width="12" style="7" customWidth="1"/>
    <col min="779" max="779" width="34.33203125" style="7" customWidth="1"/>
    <col min="780" max="780" width="9.6640625" style="7" customWidth="1"/>
    <col min="781" max="781" width="8.88671875" style="7"/>
    <col min="782" max="782" width="14.5546875" style="7" customWidth="1"/>
    <col min="783" max="783" width="12" style="7" customWidth="1"/>
    <col min="784" max="784" width="10.6640625" style="7" customWidth="1"/>
    <col min="785" max="785" width="18" style="7" customWidth="1"/>
    <col min="786" max="786" width="16.33203125" style="7" customWidth="1"/>
    <col min="787" max="1027" width="8.88671875" style="7"/>
    <col min="1028" max="1028" width="10.44140625" style="7" customWidth="1"/>
    <col min="1029" max="1029" width="26.5546875" style="7" customWidth="1"/>
    <col min="1030" max="1031" width="12.5546875" style="7" customWidth="1"/>
    <col min="1032" max="1032" width="15" style="7" customWidth="1"/>
    <col min="1033" max="1033" width="11.33203125" style="7" customWidth="1"/>
    <col min="1034" max="1034" width="12" style="7" customWidth="1"/>
    <col min="1035" max="1035" width="34.33203125" style="7" customWidth="1"/>
    <col min="1036" max="1036" width="9.6640625" style="7" customWidth="1"/>
    <col min="1037" max="1037" width="8.88671875" style="7"/>
    <col min="1038" max="1038" width="14.5546875" style="7" customWidth="1"/>
    <col min="1039" max="1039" width="12" style="7" customWidth="1"/>
    <col min="1040" max="1040" width="10.6640625" style="7" customWidth="1"/>
    <col min="1041" max="1041" width="18" style="7" customWidth="1"/>
    <col min="1042" max="1042" width="16.33203125" style="7" customWidth="1"/>
    <col min="1043" max="1283" width="8.88671875" style="7"/>
    <col min="1284" max="1284" width="10.44140625" style="7" customWidth="1"/>
    <col min="1285" max="1285" width="26.5546875" style="7" customWidth="1"/>
    <col min="1286" max="1287" width="12.5546875" style="7" customWidth="1"/>
    <col min="1288" max="1288" width="15" style="7" customWidth="1"/>
    <col min="1289" max="1289" width="11.33203125" style="7" customWidth="1"/>
    <col min="1290" max="1290" width="12" style="7" customWidth="1"/>
    <col min="1291" max="1291" width="34.33203125" style="7" customWidth="1"/>
    <col min="1292" max="1292" width="9.6640625" style="7" customWidth="1"/>
    <col min="1293" max="1293" width="8.88671875" style="7"/>
    <col min="1294" max="1294" width="14.5546875" style="7" customWidth="1"/>
    <col min="1295" max="1295" width="12" style="7" customWidth="1"/>
    <col min="1296" max="1296" width="10.6640625" style="7" customWidth="1"/>
    <col min="1297" max="1297" width="18" style="7" customWidth="1"/>
    <col min="1298" max="1298" width="16.33203125" style="7" customWidth="1"/>
    <col min="1299" max="1539" width="8.88671875" style="7"/>
    <col min="1540" max="1540" width="10.44140625" style="7" customWidth="1"/>
    <col min="1541" max="1541" width="26.5546875" style="7" customWidth="1"/>
    <col min="1542" max="1543" width="12.5546875" style="7" customWidth="1"/>
    <col min="1544" max="1544" width="15" style="7" customWidth="1"/>
    <col min="1545" max="1545" width="11.33203125" style="7" customWidth="1"/>
    <col min="1546" max="1546" width="12" style="7" customWidth="1"/>
    <col min="1547" max="1547" width="34.33203125" style="7" customWidth="1"/>
    <col min="1548" max="1548" width="9.6640625" style="7" customWidth="1"/>
    <col min="1549" max="1549" width="8.88671875" style="7"/>
    <col min="1550" max="1550" width="14.5546875" style="7" customWidth="1"/>
    <col min="1551" max="1551" width="12" style="7" customWidth="1"/>
    <col min="1552" max="1552" width="10.6640625" style="7" customWidth="1"/>
    <col min="1553" max="1553" width="18" style="7" customWidth="1"/>
    <col min="1554" max="1554" width="16.33203125" style="7" customWidth="1"/>
    <col min="1555" max="1795" width="8.88671875" style="7"/>
    <col min="1796" max="1796" width="10.44140625" style="7" customWidth="1"/>
    <col min="1797" max="1797" width="26.5546875" style="7" customWidth="1"/>
    <col min="1798" max="1799" width="12.5546875" style="7" customWidth="1"/>
    <col min="1800" max="1800" width="15" style="7" customWidth="1"/>
    <col min="1801" max="1801" width="11.33203125" style="7" customWidth="1"/>
    <col min="1802" max="1802" width="12" style="7" customWidth="1"/>
    <col min="1803" max="1803" width="34.33203125" style="7" customWidth="1"/>
    <col min="1804" max="1804" width="9.6640625" style="7" customWidth="1"/>
    <col min="1805" max="1805" width="8.88671875" style="7"/>
    <col min="1806" max="1806" width="14.5546875" style="7" customWidth="1"/>
    <col min="1807" max="1807" width="12" style="7" customWidth="1"/>
    <col min="1808" max="1808" width="10.6640625" style="7" customWidth="1"/>
    <col min="1809" max="1809" width="18" style="7" customWidth="1"/>
    <col min="1810" max="1810" width="16.33203125" style="7" customWidth="1"/>
    <col min="1811" max="2051" width="8.88671875" style="7"/>
    <col min="2052" max="2052" width="10.44140625" style="7" customWidth="1"/>
    <col min="2053" max="2053" width="26.5546875" style="7" customWidth="1"/>
    <col min="2054" max="2055" width="12.5546875" style="7" customWidth="1"/>
    <col min="2056" max="2056" width="15" style="7" customWidth="1"/>
    <col min="2057" max="2057" width="11.33203125" style="7" customWidth="1"/>
    <col min="2058" max="2058" width="12" style="7" customWidth="1"/>
    <col min="2059" max="2059" width="34.33203125" style="7" customWidth="1"/>
    <col min="2060" max="2060" width="9.6640625" style="7" customWidth="1"/>
    <col min="2061" max="2061" width="8.88671875" style="7"/>
    <col min="2062" max="2062" width="14.5546875" style="7" customWidth="1"/>
    <col min="2063" max="2063" width="12" style="7" customWidth="1"/>
    <col min="2064" max="2064" width="10.6640625" style="7" customWidth="1"/>
    <col min="2065" max="2065" width="18" style="7" customWidth="1"/>
    <col min="2066" max="2066" width="16.33203125" style="7" customWidth="1"/>
    <col min="2067" max="2307" width="8.88671875" style="7"/>
    <col min="2308" max="2308" width="10.44140625" style="7" customWidth="1"/>
    <col min="2309" max="2309" width="26.5546875" style="7" customWidth="1"/>
    <col min="2310" max="2311" width="12.5546875" style="7" customWidth="1"/>
    <col min="2312" max="2312" width="15" style="7" customWidth="1"/>
    <col min="2313" max="2313" width="11.33203125" style="7" customWidth="1"/>
    <col min="2314" max="2314" width="12" style="7" customWidth="1"/>
    <col min="2315" max="2315" width="34.33203125" style="7" customWidth="1"/>
    <col min="2316" max="2316" width="9.6640625" style="7" customWidth="1"/>
    <col min="2317" max="2317" width="8.88671875" style="7"/>
    <col min="2318" max="2318" width="14.5546875" style="7" customWidth="1"/>
    <col min="2319" max="2319" width="12" style="7" customWidth="1"/>
    <col min="2320" max="2320" width="10.6640625" style="7" customWidth="1"/>
    <col min="2321" max="2321" width="18" style="7" customWidth="1"/>
    <col min="2322" max="2322" width="16.33203125" style="7" customWidth="1"/>
    <col min="2323" max="2563" width="8.88671875" style="7"/>
    <col min="2564" max="2564" width="10.44140625" style="7" customWidth="1"/>
    <col min="2565" max="2565" width="26.5546875" style="7" customWidth="1"/>
    <col min="2566" max="2567" width="12.5546875" style="7" customWidth="1"/>
    <col min="2568" max="2568" width="15" style="7" customWidth="1"/>
    <col min="2569" max="2569" width="11.33203125" style="7" customWidth="1"/>
    <col min="2570" max="2570" width="12" style="7" customWidth="1"/>
    <col min="2571" max="2571" width="34.33203125" style="7" customWidth="1"/>
    <col min="2572" max="2572" width="9.6640625" style="7" customWidth="1"/>
    <col min="2573" max="2573" width="8.88671875" style="7"/>
    <col min="2574" max="2574" width="14.5546875" style="7" customWidth="1"/>
    <col min="2575" max="2575" width="12" style="7" customWidth="1"/>
    <col min="2576" max="2576" width="10.6640625" style="7" customWidth="1"/>
    <col min="2577" max="2577" width="18" style="7" customWidth="1"/>
    <col min="2578" max="2578" width="16.33203125" style="7" customWidth="1"/>
    <col min="2579" max="2819" width="8.88671875" style="7"/>
    <col min="2820" max="2820" width="10.44140625" style="7" customWidth="1"/>
    <col min="2821" max="2821" width="26.5546875" style="7" customWidth="1"/>
    <col min="2822" max="2823" width="12.5546875" style="7" customWidth="1"/>
    <col min="2824" max="2824" width="15" style="7" customWidth="1"/>
    <col min="2825" max="2825" width="11.33203125" style="7" customWidth="1"/>
    <col min="2826" max="2826" width="12" style="7" customWidth="1"/>
    <col min="2827" max="2827" width="34.33203125" style="7" customWidth="1"/>
    <col min="2828" max="2828" width="9.6640625" style="7" customWidth="1"/>
    <col min="2829" max="2829" width="8.88671875" style="7"/>
    <col min="2830" max="2830" width="14.5546875" style="7" customWidth="1"/>
    <col min="2831" max="2831" width="12" style="7" customWidth="1"/>
    <col min="2832" max="2832" width="10.6640625" style="7" customWidth="1"/>
    <col min="2833" max="2833" width="18" style="7" customWidth="1"/>
    <col min="2834" max="2834" width="16.33203125" style="7" customWidth="1"/>
    <col min="2835" max="3075" width="8.88671875" style="7"/>
    <col min="3076" max="3076" width="10.44140625" style="7" customWidth="1"/>
    <col min="3077" max="3077" width="26.5546875" style="7" customWidth="1"/>
    <col min="3078" max="3079" width="12.5546875" style="7" customWidth="1"/>
    <col min="3080" max="3080" width="15" style="7" customWidth="1"/>
    <col min="3081" max="3081" width="11.33203125" style="7" customWidth="1"/>
    <col min="3082" max="3082" width="12" style="7" customWidth="1"/>
    <col min="3083" max="3083" width="34.33203125" style="7" customWidth="1"/>
    <col min="3084" max="3084" width="9.6640625" style="7" customWidth="1"/>
    <col min="3085" max="3085" width="8.88671875" style="7"/>
    <col min="3086" max="3086" width="14.5546875" style="7" customWidth="1"/>
    <col min="3087" max="3087" width="12" style="7" customWidth="1"/>
    <col min="3088" max="3088" width="10.6640625" style="7" customWidth="1"/>
    <col min="3089" max="3089" width="18" style="7" customWidth="1"/>
    <col min="3090" max="3090" width="16.33203125" style="7" customWidth="1"/>
    <col min="3091" max="3331" width="8.88671875" style="7"/>
    <col min="3332" max="3332" width="10.44140625" style="7" customWidth="1"/>
    <col min="3333" max="3333" width="26.5546875" style="7" customWidth="1"/>
    <col min="3334" max="3335" width="12.5546875" style="7" customWidth="1"/>
    <col min="3336" max="3336" width="15" style="7" customWidth="1"/>
    <col min="3337" max="3337" width="11.33203125" style="7" customWidth="1"/>
    <col min="3338" max="3338" width="12" style="7" customWidth="1"/>
    <col min="3339" max="3339" width="34.33203125" style="7" customWidth="1"/>
    <col min="3340" max="3340" width="9.6640625" style="7" customWidth="1"/>
    <col min="3341" max="3341" width="8.88671875" style="7"/>
    <col min="3342" max="3342" width="14.5546875" style="7" customWidth="1"/>
    <col min="3343" max="3343" width="12" style="7" customWidth="1"/>
    <col min="3344" max="3344" width="10.6640625" style="7" customWidth="1"/>
    <col min="3345" max="3345" width="18" style="7" customWidth="1"/>
    <col min="3346" max="3346" width="16.33203125" style="7" customWidth="1"/>
    <col min="3347" max="3587" width="8.88671875" style="7"/>
    <col min="3588" max="3588" width="10.44140625" style="7" customWidth="1"/>
    <col min="3589" max="3589" width="26.5546875" style="7" customWidth="1"/>
    <col min="3590" max="3591" width="12.5546875" style="7" customWidth="1"/>
    <col min="3592" max="3592" width="15" style="7" customWidth="1"/>
    <col min="3593" max="3593" width="11.33203125" style="7" customWidth="1"/>
    <col min="3594" max="3594" width="12" style="7" customWidth="1"/>
    <col min="3595" max="3595" width="34.33203125" style="7" customWidth="1"/>
    <col min="3596" max="3596" width="9.6640625" style="7" customWidth="1"/>
    <col min="3597" max="3597" width="8.88671875" style="7"/>
    <col min="3598" max="3598" width="14.5546875" style="7" customWidth="1"/>
    <col min="3599" max="3599" width="12" style="7" customWidth="1"/>
    <col min="3600" max="3600" width="10.6640625" style="7" customWidth="1"/>
    <col min="3601" max="3601" width="18" style="7" customWidth="1"/>
    <col min="3602" max="3602" width="16.33203125" style="7" customWidth="1"/>
    <col min="3603" max="3843" width="8.88671875" style="7"/>
    <col min="3844" max="3844" width="10.44140625" style="7" customWidth="1"/>
    <col min="3845" max="3845" width="26.5546875" style="7" customWidth="1"/>
    <col min="3846" max="3847" width="12.5546875" style="7" customWidth="1"/>
    <col min="3848" max="3848" width="15" style="7" customWidth="1"/>
    <col min="3849" max="3849" width="11.33203125" style="7" customWidth="1"/>
    <col min="3850" max="3850" width="12" style="7" customWidth="1"/>
    <col min="3851" max="3851" width="34.33203125" style="7" customWidth="1"/>
    <col min="3852" max="3852" width="9.6640625" style="7" customWidth="1"/>
    <col min="3853" max="3853" width="8.88671875" style="7"/>
    <col min="3854" max="3854" width="14.5546875" style="7" customWidth="1"/>
    <col min="3855" max="3855" width="12" style="7" customWidth="1"/>
    <col min="3856" max="3856" width="10.6640625" style="7" customWidth="1"/>
    <col min="3857" max="3857" width="18" style="7" customWidth="1"/>
    <col min="3858" max="3858" width="16.33203125" style="7" customWidth="1"/>
    <col min="3859" max="4099" width="8.88671875" style="7"/>
    <col min="4100" max="4100" width="10.44140625" style="7" customWidth="1"/>
    <col min="4101" max="4101" width="26.5546875" style="7" customWidth="1"/>
    <col min="4102" max="4103" width="12.5546875" style="7" customWidth="1"/>
    <col min="4104" max="4104" width="15" style="7" customWidth="1"/>
    <col min="4105" max="4105" width="11.33203125" style="7" customWidth="1"/>
    <col min="4106" max="4106" width="12" style="7" customWidth="1"/>
    <col min="4107" max="4107" width="34.33203125" style="7" customWidth="1"/>
    <col min="4108" max="4108" width="9.6640625" style="7" customWidth="1"/>
    <col min="4109" max="4109" width="8.88671875" style="7"/>
    <col min="4110" max="4110" width="14.5546875" style="7" customWidth="1"/>
    <col min="4111" max="4111" width="12" style="7" customWidth="1"/>
    <col min="4112" max="4112" width="10.6640625" style="7" customWidth="1"/>
    <col min="4113" max="4113" width="18" style="7" customWidth="1"/>
    <col min="4114" max="4114" width="16.33203125" style="7" customWidth="1"/>
    <col min="4115" max="4355" width="8.88671875" style="7"/>
    <col min="4356" max="4356" width="10.44140625" style="7" customWidth="1"/>
    <col min="4357" max="4357" width="26.5546875" style="7" customWidth="1"/>
    <col min="4358" max="4359" width="12.5546875" style="7" customWidth="1"/>
    <col min="4360" max="4360" width="15" style="7" customWidth="1"/>
    <col min="4361" max="4361" width="11.33203125" style="7" customWidth="1"/>
    <col min="4362" max="4362" width="12" style="7" customWidth="1"/>
    <col min="4363" max="4363" width="34.33203125" style="7" customWidth="1"/>
    <col min="4364" max="4364" width="9.6640625" style="7" customWidth="1"/>
    <col min="4365" max="4365" width="8.88671875" style="7"/>
    <col min="4366" max="4366" width="14.5546875" style="7" customWidth="1"/>
    <col min="4367" max="4367" width="12" style="7" customWidth="1"/>
    <col min="4368" max="4368" width="10.6640625" style="7" customWidth="1"/>
    <col min="4369" max="4369" width="18" style="7" customWidth="1"/>
    <col min="4370" max="4370" width="16.33203125" style="7" customWidth="1"/>
    <col min="4371" max="4611" width="8.88671875" style="7"/>
    <col min="4612" max="4612" width="10.44140625" style="7" customWidth="1"/>
    <col min="4613" max="4613" width="26.5546875" style="7" customWidth="1"/>
    <col min="4614" max="4615" width="12.5546875" style="7" customWidth="1"/>
    <col min="4616" max="4616" width="15" style="7" customWidth="1"/>
    <col min="4617" max="4617" width="11.33203125" style="7" customWidth="1"/>
    <col min="4618" max="4618" width="12" style="7" customWidth="1"/>
    <col min="4619" max="4619" width="34.33203125" style="7" customWidth="1"/>
    <col min="4620" max="4620" width="9.6640625" style="7" customWidth="1"/>
    <col min="4621" max="4621" width="8.88671875" style="7"/>
    <col min="4622" max="4622" width="14.5546875" style="7" customWidth="1"/>
    <col min="4623" max="4623" width="12" style="7" customWidth="1"/>
    <col min="4624" max="4624" width="10.6640625" style="7" customWidth="1"/>
    <col min="4625" max="4625" width="18" style="7" customWidth="1"/>
    <col min="4626" max="4626" width="16.33203125" style="7" customWidth="1"/>
    <col min="4627" max="4867" width="8.88671875" style="7"/>
    <col min="4868" max="4868" width="10.44140625" style="7" customWidth="1"/>
    <col min="4869" max="4869" width="26.5546875" style="7" customWidth="1"/>
    <col min="4870" max="4871" width="12.5546875" style="7" customWidth="1"/>
    <col min="4872" max="4872" width="15" style="7" customWidth="1"/>
    <col min="4873" max="4873" width="11.33203125" style="7" customWidth="1"/>
    <col min="4874" max="4874" width="12" style="7" customWidth="1"/>
    <col min="4875" max="4875" width="34.33203125" style="7" customWidth="1"/>
    <col min="4876" max="4876" width="9.6640625" style="7" customWidth="1"/>
    <col min="4877" max="4877" width="8.88671875" style="7"/>
    <col min="4878" max="4878" width="14.5546875" style="7" customWidth="1"/>
    <col min="4879" max="4879" width="12" style="7" customWidth="1"/>
    <col min="4880" max="4880" width="10.6640625" style="7" customWidth="1"/>
    <col min="4881" max="4881" width="18" style="7" customWidth="1"/>
    <col min="4882" max="4882" width="16.33203125" style="7" customWidth="1"/>
    <col min="4883" max="5123" width="8.88671875" style="7"/>
    <col min="5124" max="5124" width="10.44140625" style="7" customWidth="1"/>
    <col min="5125" max="5125" width="26.5546875" style="7" customWidth="1"/>
    <col min="5126" max="5127" width="12.5546875" style="7" customWidth="1"/>
    <col min="5128" max="5128" width="15" style="7" customWidth="1"/>
    <col min="5129" max="5129" width="11.33203125" style="7" customWidth="1"/>
    <col min="5130" max="5130" width="12" style="7" customWidth="1"/>
    <col min="5131" max="5131" width="34.33203125" style="7" customWidth="1"/>
    <col min="5132" max="5132" width="9.6640625" style="7" customWidth="1"/>
    <col min="5133" max="5133" width="8.88671875" style="7"/>
    <col min="5134" max="5134" width="14.5546875" style="7" customWidth="1"/>
    <col min="5135" max="5135" width="12" style="7" customWidth="1"/>
    <col min="5136" max="5136" width="10.6640625" style="7" customWidth="1"/>
    <col min="5137" max="5137" width="18" style="7" customWidth="1"/>
    <col min="5138" max="5138" width="16.33203125" style="7" customWidth="1"/>
    <col min="5139" max="5379" width="8.88671875" style="7"/>
    <col min="5380" max="5380" width="10.44140625" style="7" customWidth="1"/>
    <col min="5381" max="5381" width="26.5546875" style="7" customWidth="1"/>
    <col min="5382" max="5383" width="12.5546875" style="7" customWidth="1"/>
    <col min="5384" max="5384" width="15" style="7" customWidth="1"/>
    <col min="5385" max="5385" width="11.33203125" style="7" customWidth="1"/>
    <col min="5386" max="5386" width="12" style="7" customWidth="1"/>
    <col min="5387" max="5387" width="34.33203125" style="7" customWidth="1"/>
    <col min="5388" max="5388" width="9.6640625" style="7" customWidth="1"/>
    <col min="5389" max="5389" width="8.88671875" style="7"/>
    <col min="5390" max="5390" width="14.5546875" style="7" customWidth="1"/>
    <col min="5391" max="5391" width="12" style="7" customWidth="1"/>
    <col min="5392" max="5392" width="10.6640625" style="7" customWidth="1"/>
    <col min="5393" max="5393" width="18" style="7" customWidth="1"/>
    <col min="5394" max="5394" width="16.33203125" style="7" customWidth="1"/>
    <col min="5395" max="5635" width="8.88671875" style="7"/>
    <col min="5636" max="5636" width="10.44140625" style="7" customWidth="1"/>
    <col min="5637" max="5637" width="26.5546875" style="7" customWidth="1"/>
    <col min="5638" max="5639" width="12.5546875" style="7" customWidth="1"/>
    <col min="5640" max="5640" width="15" style="7" customWidth="1"/>
    <col min="5641" max="5641" width="11.33203125" style="7" customWidth="1"/>
    <col min="5642" max="5642" width="12" style="7" customWidth="1"/>
    <col min="5643" max="5643" width="34.33203125" style="7" customWidth="1"/>
    <col min="5644" max="5644" width="9.6640625" style="7" customWidth="1"/>
    <col min="5645" max="5645" width="8.88671875" style="7"/>
    <col min="5646" max="5646" width="14.5546875" style="7" customWidth="1"/>
    <col min="5647" max="5647" width="12" style="7" customWidth="1"/>
    <col min="5648" max="5648" width="10.6640625" style="7" customWidth="1"/>
    <col min="5649" max="5649" width="18" style="7" customWidth="1"/>
    <col min="5650" max="5650" width="16.33203125" style="7" customWidth="1"/>
    <col min="5651" max="5891" width="8.88671875" style="7"/>
    <col min="5892" max="5892" width="10.44140625" style="7" customWidth="1"/>
    <col min="5893" max="5893" width="26.5546875" style="7" customWidth="1"/>
    <col min="5894" max="5895" width="12.5546875" style="7" customWidth="1"/>
    <col min="5896" max="5896" width="15" style="7" customWidth="1"/>
    <col min="5897" max="5897" width="11.33203125" style="7" customWidth="1"/>
    <col min="5898" max="5898" width="12" style="7" customWidth="1"/>
    <col min="5899" max="5899" width="34.33203125" style="7" customWidth="1"/>
    <col min="5900" max="5900" width="9.6640625" style="7" customWidth="1"/>
    <col min="5901" max="5901" width="8.88671875" style="7"/>
    <col min="5902" max="5902" width="14.5546875" style="7" customWidth="1"/>
    <col min="5903" max="5903" width="12" style="7" customWidth="1"/>
    <col min="5904" max="5904" width="10.6640625" style="7" customWidth="1"/>
    <col min="5905" max="5905" width="18" style="7" customWidth="1"/>
    <col min="5906" max="5906" width="16.33203125" style="7" customWidth="1"/>
    <col min="5907" max="6147" width="8.88671875" style="7"/>
    <col min="6148" max="6148" width="10.44140625" style="7" customWidth="1"/>
    <col min="6149" max="6149" width="26.5546875" style="7" customWidth="1"/>
    <col min="6150" max="6151" width="12.5546875" style="7" customWidth="1"/>
    <col min="6152" max="6152" width="15" style="7" customWidth="1"/>
    <col min="6153" max="6153" width="11.33203125" style="7" customWidth="1"/>
    <col min="6154" max="6154" width="12" style="7" customWidth="1"/>
    <col min="6155" max="6155" width="34.33203125" style="7" customWidth="1"/>
    <col min="6156" max="6156" width="9.6640625" style="7" customWidth="1"/>
    <col min="6157" max="6157" width="8.88671875" style="7"/>
    <col min="6158" max="6158" width="14.5546875" style="7" customWidth="1"/>
    <col min="6159" max="6159" width="12" style="7" customWidth="1"/>
    <col min="6160" max="6160" width="10.6640625" style="7" customWidth="1"/>
    <col min="6161" max="6161" width="18" style="7" customWidth="1"/>
    <col min="6162" max="6162" width="16.33203125" style="7" customWidth="1"/>
    <col min="6163" max="6403" width="8.88671875" style="7"/>
    <col min="6404" max="6404" width="10.44140625" style="7" customWidth="1"/>
    <col min="6405" max="6405" width="26.5546875" style="7" customWidth="1"/>
    <col min="6406" max="6407" width="12.5546875" style="7" customWidth="1"/>
    <col min="6408" max="6408" width="15" style="7" customWidth="1"/>
    <col min="6409" max="6409" width="11.33203125" style="7" customWidth="1"/>
    <col min="6410" max="6410" width="12" style="7" customWidth="1"/>
    <col min="6411" max="6411" width="34.33203125" style="7" customWidth="1"/>
    <col min="6412" max="6412" width="9.6640625" style="7" customWidth="1"/>
    <col min="6413" max="6413" width="8.88671875" style="7"/>
    <col min="6414" max="6414" width="14.5546875" style="7" customWidth="1"/>
    <col min="6415" max="6415" width="12" style="7" customWidth="1"/>
    <col min="6416" max="6416" width="10.6640625" style="7" customWidth="1"/>
    <col min="6417" max="6417" width="18" style="7" customWidth="1"/>
    <col min="6418" max="6418" width="16.33203125" style="7" customWidth="1"/>
    <col min="6419" max="6659" width="8.88671875" style="7"/>
    <col min="6660" max="6660" width="10.44140625" style="7" customWidth="1"/>
    <col min="6661" max="6661" width="26.5546875" style="7" customWidth="1"/>
    <col min="6662" max="6663" width="12.5546875" style="7" customWidth="1"/>
    <col min="6664" max="6664" width="15" style="7" customWidth="1"/>
    <col min="6665" max="6665" width="11.33203125" style="7" customWidth="1"/>
    <col min="6666" max="6666" width="12" style="7" customWidth="1"/>
    <col min="6667" max="6667" width="34.33203125" style="7" customWidth="1"/>
    <col min="6668" max="6668" width="9.6640625" style="7" customWidth="1"/>
    <col min="6669" max="6669" width="8.88671875" style="7"/>
    <col min="6670" max="6670" width="14.5546875" style="7" customWidth="1"/>
    <col min="6671" max="6671" width="12" style="7" customWidth="1"/>
    <col min="6672" max="6672" width="10.6640625" style="7" customWidth="1"/>
    <col min="6673" max="6673" width="18" style="7" customWidth="1"/>
    <col min="6674" max="6674" width="16.33203125" style="7" customWidth="1"/>
    <col min="6675" max="6915" width="8.88671875" style="7"/>
    <col min="6916" max="6916" width="10.44140625" style="7" customWidth="1"/>
    <col min="6917" max="6917" width="26.5546875" style="7" customWidth="1"/>
    <col min="6918" max="6919" width="12.5546875" style="7" customWidth="1"/>
    <col min="6920" max="6920" width="15" style="7" customWidth="1"/>
    <col min="6921" max="6921" width="11.33203125" style="7" customWidth="1"/>
    <col min="6922" max="6922" width="12" style="7" customWidth="1"/>
    <col min="6923" max="6923" width="34.33203125" style="7" customWidth="1"/>
    <col min="6924" max="6924" width="9.6640625" style="7" customWidth="1"/>
    <col min="6925" max="6925" width="8.88671875" style="7"/>
    <col min="6926" max="6926" width="14.5546875" style="7" customWidth="1"/>
    <col min="6927" max="6927" width="12" style="7" customWidth="1"/>
    <col min="6928" max="6928" width="10.6640625" style="7" customWidth="1"/>
    <col min="6929" max="6929" width="18" style="7" customWidth="1"/>
    <col min="6930" max="6930" width="16.33203125" style="7" customWidth="1"/>
    <col min="6931" max="7171" width="8.88671875" style="7"/>
    <col min="7172" max="7172" width="10.44140625" style="7" customWidth="1"/>
    <col min="7173" max="7173" width="26.5546875" style="7" customWidth="1"/>
    <col min="7174" max="7175" width="12.5546875" style="7" customWidth="1"/>
    <col min="7176" max="7176" width="15" style="7" customWidth="1"/>
    <col min="7177" max="7177" width="11.33203125" style="7" customWidth="1"/>
    <col min="7178" max="7178" width="12" style="7" customWidth="1"/>
    <col min="7179" max="7179" width="34.33203125" style="7" customWidth="1"/>
    <col min="7180" max="7180" width="9.6640625" style="7" customWidth="1"/>
    <col min="7181" max="7181" width="8.88671875" style="7"/>
    <col min="7182" max="7182" width="14.5546875" style="7" customWidth="1"/>
    <col min="7183" max="7183" width="12" style="7" customWidth="1"/>
    <col min="7184" max="7184" width="10.6640625" style="7" customWidth="1"/>
    <col min="7185" max="7185" width="18" style="7" customWidth="1"/>
    <col min="7186" max="7186" width="16.33203125" style="7" customWidth="1"/>
    <col min="7187" max="7427" width="8.88671875" style="7"/>
    <col min="7428" max="7428" width="10.44140625" style="7" customWidth="1"/>
    <col min="7429" max="7429" width="26.5546875" style="7" customWidth="1"/>
    <col min="7430" max="7431" width="12.5546875" style="7" customWidth="1"/>
    <col min="7432" max="7432" width="15" style="7" customWidth="1"/>
    <col min="7433" max="7433" width="11.33203125" style="7" customWidth="1"/>
    <col min="7434" max="7434" width="12" style="7" customWidth="1"/>
    <col min="7435" max="7435" width="34.33203125" style="7" customWidth="1"/>
    <col min="7436" max="7436" width="9.6640625" style="7" customWidth="1"/>
    <col min="7437" max="7437" width="8.88671875" style="7"/>
    <col min="7438" max="7438" width="14.5546875" style="7" customWidth="1"/>
    <col min="7439" max="7439" width="12" style="7" customWidth="1"/>
    <col min="7440" max="7440" width="10.6640625" style="7" customWidth="1"/>
    <col min="7441" max="7441" width="18" style="7" customWidth="1"/>
    <col min="7442" max="7442" width="16.33203125" style="7" customWidth="1"/>
    <col min="7443" max="7683" width="8.88671875" style="7"/>
    <col min="7684" max="7684" width="10.44140625" style="7" customWidth="1"/>
    <col min="7685" max="7685" width="26.5546875" style="7" customWidth="1"/>
    <col min="7686" max="7687" width="12.5546875" style="7" customWidth="1"/>
    <col min="7688" max="7688" width="15" style="7" customWidth="1"/>
    <col min="7689" max="7689" width="11.33203125" style="7" customWidth="1"/>
    <col min="7690" max="7690" width="12" style="7" customWidth="1"/>
    <col min="7691" max="7691" width="34.33203125" style="7" customWidth="1"/>
    <col min="7692" max="7692" width="9.6640625" style="7" customWidth="1"/>
    <col min="7693" max="7693" width="8.88671875" style="7"/>
    <col min="7694" max="7694" width="14.5546875" style="7" customWidth="1"/>
    <col min="7695" max="7695" width="12" style="7" customWidth="1"/>
    <col min="7696" max="7696" width="10.6640625" style="7" customWidth="1"/>
    <col min="7697" max="7697" width="18" style="7" customWidth="1"/>
    <col min="7698" max="7698" width="16.33203125" style="7" customWidth="1"/>
    <col min="7699" max="7939" width="8.88671875" style="7"/>
    <col min="7940" max="7940" width="10.44140625" style="7" customWidth="1"/>
    <col min="7941" max="7941" width="26.5546875" style="7" customWidth="1"/>
    <col min="7942" max="7943" width="12.5546875" style="7" customWidth="1"/>
    <col min="7944" max="7944" width="15" style="7" customWidth="1"/>
    <col min="7945" max="7945" width="11.33203125" style="7" customWidth="1"/>
    <col min="7946" max="7946" width="12" style="7" customWidth="1"/>
    <col min="7947" max="7947" width="34.33203125" style="7" customWidth="1"/>
    <col min="7948" max="7948" width="9.6640625" style="7" customWidth="1"/>
    <col min="7949" max="7949" width="8.88671875" style="7"/>
    <col min="7950" max="7950" width="14.5546875" style="7" customWidth="1"/>
    <col min="7951" max="7951" width="12" style="7" customWidth="1"/>
    <col min="7952" max="7952" width="10.6640625" style="7" customWidth="1"/>
    <col min="7953" max="7953" width="18" style="7" customWidth="1"/>
    <col min="7954" max="7954" width="16.33203125" style="7" customWidth="1"/>
    <col min="7955" max="8195" width="8.88671875" style="7"/>
    <col min="8196" max="8196" width="10.44140625" style="7" customWidth="1"/>
    <col min="8197" max="8197" width="26.5546875" style="7" customWidth="1"/>
    <col min="8198" max="8199" width="12.5546875" style="7" customWidth="1"/>
    <col min="8200" max="8200" width="15" style="7" customWidth="1"/>
    <col min="8201" max="8201" width="11.33203125" style="7" customWidth="1"/>
    <col min="8202" max="8202" width="12" style="7" customWidth="1"/>
    <col min="8203" max="8203" width="34.33203125" style="7" customWidth="1"/>
    <col min="8204" max="8204" width="9.6640625" style="7" customWidth="1"/>
    <col min="8205" max="8205" width="8.88671875" style="7"/>
    <col min="8206" max="8206" width="14.5546875" style="7" customWidth="1"/>
    <col min="8207" max="8207" width="12" style="7" customWidth="1"/>
    <col min="8208" max="8208" width="10.6640625" style="7" customWidth="1"/>
    <col min="8209" max="8209" width="18" style="7" customWidth="1"/>
    <col min="8210" max="8210" width="16.33203125" style="7" customWidth="1"/>
    <col min="8211" max="8451" width="8.88671875" style="7"/>
    <col min="8452" max="8452" width="10.44140625" style="7" customWidth="1"/>
    <col min="8453" max="8453" width="26.5546875" style="7" customWidth="1"/>
    <col min="8454" max="8455" width="12.5546875" style="7" customWidth="1"/>
    <col min="8456" max="8456" width="15" style="7" customWidth="1"/>
    <col min="8457" max="8457" width="11.33203125" style="7" customWidth="1"/>
    <col min="8458" max="8458" width="12" style="7" customWidth="1"/>
    <col min="8459" max="8459" width="34.33203125" style="7" customWidth="1"/>
    <col min="8460" max="8460" width="9.6640625" style="7" customWidth="1"/>
    <col min="8461" max="8461" width="8.88671875" style="7"/>
    <col min="8462" max="8462" width="14.5546875" style="7" customWidth="1"/>
    <col min="8463" max="8463" width="12" style="7" customWidth="1"/>
    <col min="8464" max="8464" width="10.6640625" style="7" customWidth="1"/>
    <col min="8465" max="8465" width="18" style="7" customWidth="1"/>
    <col min="8466" max="8466" width="16.33203125" style="7" customWidth="1"/>
    <col min="8467" max="8707" width="8.88671875" style="7"/>
    <col min="8708" max="8708" width="10.44140625" style="7" customWidth="1"/>
    <col min="8709" max="8709" width="26.5546875" style="7" customWidth="1"/>
    <col min="8710" max="8711" width="12.5546875" style="7" customWidth="1"/>
    <col min="8712" max="8712" width="15" style="7" customWidth="1"/>
    <col min="8713" max="8713" width="11.33203125" style="7" customWidth="1"/>
    <col min="8714" max="8714" width="12" style="7" customWidth="1"/>
    <col min="8715" max="8715" width="34.33203125" style="7" customWidth="1"/>
    <col min="8716" max="8716" width="9.6640625" style="7" customWidth="1"/>
    <col min="8717" max="8717" width="8.88671875" style="7"/>
    <col min="8718" max="8718" width="14.5546875" style="7" customWidth="1"/>
    <col min="8719" max="8719" width="12" style="7" customWidth="1"/>
    <col min="8720" max="8720" width="10.6640625" style="7" customWidth="1"/>
    <col min="8721" max="8721" width="18" style="7" customWidth="1"/>
    <col min="8722" max="8722" width="16.33203125" style="7" customWidth="1"/>
    <col min="8723" max="8963" width="8.88671875" style="7"/>
    <col min="8964" max="8964" width="10.44140625" style="7" customWidth="1"/>
    <col min="8965" max="8965" width="26.5546875" style="7" customWidth="1"/>
    <col min="8966" max="8967" width="12.5546875" style="7" customWidth="1"/>
    <col min="8968" max="8968" width="15" style="7" customWidth="1"/>
    <col min="8969" max="8969" width="11.33203125" style="7" customWidth="1"/>
    <col min="8970" max="8970" width="12" style="7" customWidth="1"/>
    <col min="8971" max="8971" width="34.33203125" style="7" customWidth="1"/>
    <col min="8972" max="8972" width="9.6640625" style="7" customWidth="1"/>
    <col min="8973" max="8973" width="8.88671875" style="7"/>
    <col min="8974" max="8974" width="14.5546875" style="7" customWidth="1"/>
    <col min="8975" max="8975" width="12" style="7" customWidth="1"/>
    <col min="8976" max="8976" width="10.6640625" style="7" customWidth="1"/>
    <col min="8977" max="8977" width="18" style="7" customWidth="1"/>
    <col min="8978" max="8978" width="16.33203125" style="7" customWidth="1"/>
    <col min="8979" max="9219" width="8.88671875" style="7"/>
    <col min="9220" max="9220" width="10.44140625" style="7" customWidth="1"/>
    <col min="9221" max="9221" width="26.5546875" style="7" customWidth="1"/>
    <col min="9222" max="9223" width="12.5546875" style="7" customWidth="1"/>
    <col min="9224" max="9224" width="15" style="7" customWidth="1"/>
    <col min="9225" max="9225" width="11.33203125" style="7" customWidth="1"/>
    <col min="9226" max="9226" width="12" style="7" customWidth="1"/>
    <col min="9227" max="9227" width="34.33203125" style="7" customWidth="1"/>
    <col min="9228" max="9228" width="9.6640625" style="7" customWidth="1"/>
    <col min="9229" max="9229" width="8.88671875" style="7"/>
    <col min="9230" max="9230" width="14.5546875" style="7" customWidth="1"/>
    <col min="9231" max="9231" width="12" style="7" customWidth="1"/>
    <col min="9232" max="9232" width="10.6640625" style="7" customWidth="1"/>
    <col min="9233" max="9233" width="18" style="7" customWidth="1"/>
    <col min="9234" max="9234" width="16.33203125" style="7" customWidth="1"/>
    <col min="9235" max="9475" width="8.88671875" style="7"/>
    <col min="9476" max="9476" width="10.44140625" style="7" customWidth="1"/>
    <col min="9477" max="9477" width="26.5546875" style="7" customWidth="1"/>
    <col min="9478" max="9479" width="12.5546875" style="7" customWidth="1"/>
    <col min="9480" max="9480" width="15" style="7" customWidth="1"/>
    <col min="9481" max="9481" width="11.33203125" style="7" customWidth="1"/>
    <col min="9482" max="9482" width="12" style="7" customWidth="1"/>
    <col min="9483" max="9483" width="34.33203125" style="7" customWidth="1"/>
    <col min="9484" max="9484" width="9.6640625" style="7" customWidth="1"/>
    <col min="9485" max="9485" width="8.88671875" style="7"/>
    <col min="9486" max="9486" width="14.5546875" style="7" customWidth="1"/>
    <col min="9487" max="9487" width="12" style="7" customWidth="1"/>
    <col min="9488" max="9488" width="10.6640625" style="7" customWidth="1"/>
    <col min="9489" max="9489" width="18" style="7" customWidth="1"/>
    <col min="9490" max="9490" width="16.33203125" style="7" customWidth="1"/>
    <col min="9491" max="9731" width="8.88671875" style="7"/>
    <col min="9732" max="9732" width="10.44140625" style="7" customWidth="1"/>
    <col min="9733" max="9733" width="26.5546875" style="7" customWidth="1"/>
    <col min="9734" max="9735" width="12.5546875" style="7" customWidth="1"/>
    <col min="9736" max="9736" width="15" style="7" customWidth="1"/>
    <col min="9737" max="9737" width="11.33203125" style="7" customWidth="1"/>
    <col min="9738" max="9738" width="12" style="7" customWidth="1"/>
    <col min="9739" max="9739" width="34.33203125" style="7" customWidth="1"/>
    <col min="9740" max="9740" width="9.6640625" style="7" customWidth="1"/>
    <col min="9741" max="9741" width="8.88671875" style="7"/>
    <col min="9742" max="9742" width="14.5546875" style="7" customWidth="1"/>
    <col min="9743" max="9743" width="12" style="7" customWidth="1"/>
    <col min="9744" max="9744" width="10.6640625" style="7" customWidth="1"/>
    <col min="9745" max="9745" width="18" style="7" customWidth="1"/>
    <col min="9746" max="9746" width="16.33203125" style="7" customWidth="1"/>
    <col min="9747" max="9987" width="8.88671875" style="7"/>
    <col min="9988" max="9988" width="10.44140625" style="7" customWidth="1"/>
    <col min="9989" max="9989" width="26.5546875" style="7" customWidth="1"/>
    <col min="9990" max="9991" width="12.5546875" style="7" customWidth="1"/>
    <col min="9992" max="9992" width="15" style="7" customWidth="1"/>
    <col min="9993" max="9993" width="11.33203125" style="7" customWidth="1"/>
    <col min="9994" max="9994" width="12" style="7" customWidth="1"/>
    <col min="9995" max="9995" width="34.33203125" style="7" customWidth="1"/>
    <col min="9996" max="9996" width="9.6640625" style="7" customWidth="1"/>
    <col min="9997" max="9997" width="8.88671875" style="7"/>
    <col min="9998" max="9998" width="14.5546875" style="7" customWidth="1"/>
    <col min="9999" max="9999" width="12" style="7" customWidth="1"/>
    <col min="10000" max="10000" width="10.6640625" style="7" customWidth="1"/>
    <col min="10001" max="10001" width="18" style="7" customWidth="1"/>
    <col min="10002" max="10002" width="16.33203125" style="7" customWidth="1"/>
    <col min="10003" max="10243" width="8.88671875" style="7"/>
    <col min="10244" max="10244" width="10.44140625" style="7" customWidth="1"/>
    <col min="10245" max="10245" width="26.5546875" style="7" customWidth="1"/>
    <col min="10246" max="10247" width="12.5546875" style="7" customWidth="1"/>
    <col min="10248" max="10248" width="15" style="7" customWidth="1"/>
    <col min="10249" max="10249" width="11.33203125" style="7" customWidth="1"/>
    <col min="10250" max="10250" width="12" style="7" customWidth="1"/>
    <col min="10251" max="10251" width="34.33203125" style="7" customWidth="1"/>
    <col min="10252" max="10252" width="9.6640625" style="7" customWidth="1"/>
    <col min="10253" max="10253" width="8.88671875" style="7"/>
    <col min="10254" max="10254" width="14.5546875" style="7" customWidth="1"/>
    <col min="10255" max="10255" width="12" style="7" customWidth="1"/>
    <col min="10256" max="10256" width="10.6640625" style="7" customWidth="1"/>
    <col min="10257" max="10257" width="18" style="7" customWidth="1"/>
    <col min="10258" max="10258" width="16.33203125" style="7" customWidth="1"/>
    <col min="10259" max="10499" width="8.88671875" style="7"/>
    <col min="10500" max="10500" width="10.44140625" style="7" customWidth="1"/>
    <col min="10501" max="10501" width="26.5546875" style="7" customWidth="1"/>
    <col min="10502" max="10503" width="12.5546875" style="7" customWidth="1"/>
    <col min="10504" max="10504" width="15" style="7" customWidth="1"/>
    <col min="10505" max="10505" width="11.33203125" style="7" customWidth="1"/>
    <col min="10506" max="10506" width="12" style="7" customWidth="1"/>
    <col min="10507" max="10507" width="34.33203125" style="7" customWidth="1"/>
    <col min="10508" max="10508" width="9.6640625" style="7" customWidth="1"/>
    <col min="10509" max="10509" width="8.88671875" style="7"/>
    <col min="10510" max="10510" width="14.5546875" style="7" customWidth="1"/>
    <col min="10511" max="10511" width="12" style="7" customWidth="1"/>
    <col min="10512" max="10512" width="10.6640625" style="7" customWidth="1"/>
    <col min="10513" max="10513" width="18" style="7" customWidth="1"/>
    <col min="10514" max="10514" width="16.33203125" style="7" customWidth="1"/>
    <col min="10515" max="10755" width="8.88671875" style="7"/>
    <col min="10756" max="10756" width="10.44140625" style="7" customWidth="1"/>
    <col min="10757" max="10757" width="26.5546875" style="7" customWidth="1"/>
    <col min="10758" max="10759" width="12.5546875" style="7" customWidth="1"/>
    <col min="10760" max="10760" width="15" style="7" customWidth="1"/>
    <col min="10761" max="10761" width="11.33203125" style="7" customWidth="1"/>
    <col min="10762" max="10762" width="12" style="7" customWidth="1"/>
    <col min="10763" max="10763" width="34.33203125" style="7" customWidth="1"/>
    <col min="10764" max="10764" width="9.6640625" style="7" customWidth="1"/>
    <col min="10765" max="10765" width="8.88671875" style="7"/>
    <col min="10766" max="10766" width="14.5546875" style="7" customWidth="1"/>
    <col min="10767" max="10767" width="12" style="7" customWidth="1"/>
    <col min="10768" max="10768" width="10.6640625" style="7" customWidth="1"/>
    <col min="10769" max="10769" width="18" style="7" customWidth="1"/>
    <col min="10770" max="10770" width="16.33203125" style="7" customWidth="1"/>
    <col min="10771" max="11011" width="8.88671875" style="7"/>
    <col min="11012" max="11012" width="10.44140625" style="7" customWidth="1"/>
    <col min="11013" max="11013" width="26.5546875" style="7" customWidth="1"/>
    <col min="11014" max="11015" width="12.5546875" style="7" customWidth="1"/>
    <col min="11016" max="11016" width="15" style="7" customWidth="1"/>
    <col min="11017" max="11017" width="11.33203125" style="7" customWidth="1"/>
    <col min="11018" max="11018" width="12" style="7" customWidth="1"/>
    <col min="11019" max="11019" width="34.33203125" style="7" customWidth="1"/>
    <col min="11020" max="11020" width="9.6640625" style="7" customWidth="1"/>
    <col min="11021" max="11021" width="8.88671875" style="7"/>
    <col min="11022" max="11022" width="14.5546875" style="7" customWidth="1"/>
    <col min="11023" max="11023" width="12" style="7" customWidth="1"/>
    <col min="11024" max="11024" width="10.6640625" style="7" customWidth="1"/>
    <col min="11025" max="11025" width="18" style="7" customWidth="1"/>
    <col min="11026" max="11026" width="16.33203125" style="7" customWidth="1"/>
    <col min="11027" max="11267" width="8.88671875" style="7"/>
    <col min="11268" max="11268" width="10.44140625" style="7" customWidth="1"/>
    <col min="11269" max="11269" width="26.5546875" style="7" customWidth="1"/>
    <col min="11270" max="11271" width="12.5546875" style="7" customWidth="1"/>
    <col min="11272" max="11272" width="15" style="7" customWidth="1"/>
    <col min="11273" max="11273" width="11.33203125" style="7" customWidth="1"/>
    <col min="11274" max="11274" width="12" style="7" customWidth="1"/>
    <col min="11275" max="11275" width="34.33203125" style="7" customWidth="1"/>
    <col min="11276" max="11276" width="9.6640625" style="7" customWidth="1"/>
    <col min="11277" max="11277" width="8.88671875" style="7"/>
    <col min="11278" max="11278" width="14.5546875" style="7" customWidth="1"/>
    <col min="11279" max="11279" width="12" style="7" customWidth="1"/>
    <col min="11280" max="11280" width="10.6640625" style="7" customWidth="1"/>
    <col min="11281" max="11281" width="18" style="7" customWidth="1"/>
    <col min="11282" max="11282" width="16.33203125" style="7" customWidth="1"/>
    <col min="11283" max="11523" width="8.88671875" style="7"/>
    <col min="11524" max="11524" width="10.44140625" style="7" customWidth="1"/>
    <col min="11525" max="11525" width="26.5546875" style="7" customWidth="1"/>
    <col min="11526" max="11527" width="12.5546875" style="7" customWidth="1"/>
    <col min="11528" max="11528" width="15" style="7" customWidth="1"/>
    <col min="11529" max="11529" width="11.33203125" style="7" customWidth="1"/>
    <col min="11530" max="11530" width="12" style="7" customWidth="1"/>
    <col min="11531" max="11531" width="34.33203125" style="7" customWidth="1"/>
    <col min="11532" max="11532" width="9.6640625" style="7" customWidth="1"/>
    <col min="11533" max="11533" width="8.88671875" style="7"/>
    <col min="11534" max="11534" width="14.5546875" style="7" customWidth="1"/>
    <col min="11535" max="11535" width="12" style="7" customWidth="1"/>
    <col min="11536" max="11536" width="10.6640625" style="7" customWidth="1"/>
    <col min="11537" max="11537" width="18" style="7" customWidth="1"/>
    <col min="11538" max="11538" width="16.33203125" style="7" customWidth="1"/>
    <col min="11539" max="11779" width="8.88671875" style="7"/>
    <col min="11780" max="11780" width="10.44140625" style="7" customWidth="1"/>
    <col min="11781" max="11781" width="26.5546875" style="7" customWidth="1"/>
    <col min="11782" max="11783" width="12.5546875" style="7" customWidth="1"/>
    <col min="11784" max="11784" width="15" style="7" customWidth="1"/>
    <col min="11785" max="11785" width="11.33203125" style="7" customWidth="1"/>
    <col min="11786" max="11786" width="12" style="7" customWidth="1"/>
    <col min="11787" max="11787" width="34.33203125" style="7" customWidth="1"/>
    <col min="11788" max="11788" width="9.6640625" style="7" customWidth="1"/>
    <col min="11789" max="11789" width="8.88671875" style="7"/>
    <col min="11790" max="11790" width="14.5546875" style="7" customWidth="1"/>
    <col min="11791" max="11791" width="12" style="7" customWidth="1"/>
    <col min="11792" max="11792" width="10.6640625" style="7" customWidth="1"/>
    <col min="11793" max="11793" width="18" style="7" customWidth="1"/>
    <col min="11794" max="11794" width="16.33203125" style="7" customWidth="1"/>
    <col min="11795" max="12035" width="8.88671875" style="7"/>
    <col min="12036" max="12036" width="10.44140625" style="7" customWidth="1"/>
    <col min="12037" max="12037" width="26.5546875" style="7" customWidth="1"/>
    <col min="12038" max="12039" width="12.5546875" style="7" customWidth="1"/>
    <col min="12040" max="12040" width="15" style="7" customWidth="1"/>
    <col min="12041" max="12041" width="11.33203125" style="7" customWidth="1"/>
    <col min="12042" max="12042" width="12" style="7" customWidth="1"/>
    <col min="12043" max="12043" width="34.33203125" style="7" customWidth="1"/>
    <col min="12044" max="12044" width="9.6640625" style="7" customWidth="1"/>
    <col min="12045" max="12045" width="8.88671875" style="7"/>
    <col min="12046" max="12046" width="14.5546875" style="7" customWidth="1"/>
    <col min="12047" max="12047" width="12" style="7" customWidth="1"/>
    <col min="12048" max="12048" width="10.6640625" style="7" customWidth="1"/>
    <col min="12049" max="12049" width="18" style="7" customWidth="1"/>
    <col min="12050" max="12050" width="16.33203125" style="7" customWidth="1"/>
    <col min="12051" max="12291" width="8.88671875" style="7"/>
    <col min="12292" max="12292" width="10.44140625" style="7" customWidth="1"/>
    <col min="12293" max="12293" width="26.5546875" style="7" customWidth="1"/>
    <col min="12294" max="12295" width="12.5546875" style="7" customWidth="1"/>
    <col min="12296" max="12296" width="15" style="7" customWidth="1"/>
    <col min="12297" max="12297" width="11.33203125" style="7" customWidth="1"/>
    <col min="12298" max="12298" width="12" style="7" customWidth="1"/>
    <col min="12299" max="12299" width="34.33203125" style="7" customWidth="1"/>
    <col min="12300" max="12300" width="9.6640625" style="7" customWidth="1"/>
    <col min="12301" max="12301" width="8.88671875" style="7"/>
    <col min="12302" max="12302" width="14.5546875" style="7" customWidth="1"/>
    <col min="12303" max="12303" width="12" style="7" customWidth="1"/>
    <col min="12304" max="12304" width="10.6640625" style="7" customWidth="1"/>
    <col min="12305" max="12305" width="18" style="7" customWidth="1"/>
    <col min="12306" max="12306" width="16.33203125" style="7" customWidth="1"/>
    <col min="12307" max="12547" width="8.88671875" style="7"/>
    <col min="12548" max="12548" width="10.44140625" style="7" customWidth="1"/>
    <col min="12549" max="12549" width="26.5546875" style="7" customWidth="1"/>
    <col min="12550" max="12551" width="12.5546875" style="7" customWidth="1"/>
    <col min="12552" max="12552" width="15" style="7" customWidth="1"/>
    <col min="12553" max="12553" width="11.33203125" style="7" customWidth="1"/>
    <col min="12554" max="12554" width="12" style="7" customWidth="1"/>
    <col min="12555" max="12555" width="34.33203125" style="7" customWidth="1"/>
    <col min="12556" max="12556" width="9.6640625" style="7" customWidth="1"/>
    <col min="12557" max="12557" width="8.88671875" style="7"/>
    <col min="12558" max="12558" width="14.5546875" style="7" customWidth="1"/>
    <col min="12559" max="12559" width="12" style="7" customWidth="1"/>
    <col min="12560" max="12560" width="10.6640625" style="7" customWidth="1"/>
    <col min="12561" max="12561" width="18" style="7" customWidth="1"/>
    <col min="12562" max="12562" width="16.33203125" style="7" customWidth="1"/>
    <col min="12563" max="12803" width="8.88671875" style="7"/>
    <col min="12804" max="12804" width="10.44140625" style="7" customWidth="1"/>
    <col min="12805" max="12805" width="26.5546875" style="7" customWidth="1"/>
    <col min="12806" max="12807" width="12.5546875" style="7" customWidth="1"/>
    <col min="12808" max="12808" width="15" style="7" customWidth="1"/>
    <col min="12809" max="12809" width="11.33203125" style="7" customWidth="1"/>
    <col min="12810" max="12810" width="12" style="7" customWidth="1"/>
    <col min="12811" max="12811" width="34.33203125" style="7" customWidth="1"/>
    <col min="12812" max="12812" width="9.6640625" style="7" customWidth="1"/>
    <col min="12813" max="12813" width="8.88671875" style="7"/>
    <col min="12814" max="12814" width="14.5546875" style="7" customWidth="1"/>
    <col min="12815" max="12815" width="12" style="7" customWidth="1"/>
    <col min="12816" max="12816" width="10.6640625" style="7" customWidth="1"/>
    <col min="12817" max="12817" width="18" style="7" customWidth="1"/>
    <col min="12818" max="12818" width="16.33203125" style="7" customWidth="1"/>
    <col min="12819" max="13059" width="8.88671875" style="7"/>
    <col min="13060" max="13060" width="10.44140625" style="7" customWidth="1"/>
    <col min="13061" max="13061" width="26.5546875" style="7" customWidth="1"/>
    <col min="13062" max="13063" width="12.5546875" style="7" customWidth="1"/>
    <col min="13064" max="13064" width="15" style="7" customWidth="1"/>
    <col min="13065" max="13065" width="11.33203125" style="7" customWidth="1"/>
    <col min="13066" max="13066" width="12" style="7" customWidth="1"/>
    <col min="13067" max="13067" width="34.33203125" style="7" customWidth="1"/>
    <col min="13068" max="13068" width="9.6640625" style="7" customWidth="1"/>
    <col min="13069" max="13069" width="8.88671875" style="7"/>
    <col min="13070" max="13070" width="14.5546875" style="7" customWidth="1"/>
    <col min="13071" max="13071" width="12" style="7" customWidth="1"/>
    <col min="13072" max="13072" width="10.6640625" style="7" customWidth="1"/>
    <col min="13073" max="13073" width="18" style="7" customWidth="1"/>
    <col min="13074" max="13074" width="16.33203125" style="7" customWidth="1"/>
    <col min="13075" max="13315" width="8.88671875" style="7"/>
    <col min="13316" max="13316" width="10.44140625" style="7" customWidth="1"/>
    <col min="13317" max="13317" width="26.5546875" style="7" customWidth="1"/>
    <col min="13318" max="13319" width="12.5546875" style="7" customWidth="1"/>
    <col min="13320" max="13320" width="15" style="7" customWidth="1"/>
    <col min="13321" max="13321" width="11.33203125" style="7" customWidth="1"/>
    <col min="13322" max="13322" width="12" style="7" customWidth="1"/>
    <col min="13323" max="13323" width="34.33203125" style="7" customWidth="1"/>
    <col min="13324" max="13324" width="9.6640625" style="7" customWidth="1"/>
    <col min="13325" max="13325" width="8.88671875" style="7"/>
    <col min="13326" max="13326" width="14.5546875" style="7" customWidth="1"/>
    <col min="13327" max="13327" width="12" style="7" customWidth="1"/>
    <col min="13328" max="13328" width="10.6640625" style="7" customWidth="1"/>
    <col min="13329" max="13329" width="18" style="7" customWidth="1"/>
    <col min="13330" max="13330" width="16.33203125" style="7" customWidth="1"/>
    <col min="13331" max="13571" width="8.88671875" style="7"/>
    <col min="13572" max="13572" width="10.44140625" style="7" customWidth="1"/>
    <col min="13573" max="13573" width="26.5546875" style="7" customWidth="1"/>
    <col min="13574" max="13575" width="12.5546875" style="7" customWidth="1"/>
    <col min="13576" max="13576" width="15" style="7" customWidth="1"/>
    <col min="13577" max="13577" width="11.33203125" style="7" customWidth="1"/>
    <col min="13578" max="13578" width="12" style="7" customWidth="1"/>
    <col min="13579" max="13579" width="34.33203125" style="7" customWidth="1"/>
    <col min="13580" max="13580" width="9.6640625" style="7" customWidth="1"/>
    <col min="13581" max="13581" width="8.88671875" style="7"/>
    <col min="13582" max="13582" width="14.5546875" style="7" customWidth="1"/>
    <col min="13583" max="13583" width="12" style="7" customWidth="1"/>
    <col min="13584" max="13584" width="10.6640625" style="7" customWidth="1"/>
    <col min="13585" max="13585" width="18" style="7" customWidth="1"/>
    <col min="13586" max="13586" width="16.33203125" style="7" customWidth="1"/>
    <col min="13587" max="13827" width="8.88671875" style="7"/>
    <col min="13828" max="13828" width="10.44140625" style="7" customWidth="1"/>
    <col min="13829" max="13829" width="26.5546875" style="7" customWidth="1"/>
    <col min="13830" max="13831" width="12.5546875" style="7" customWidth="1"/>
    <col min="13832" max="13832" width="15" style="7" customWidth="1"/>
    <col min="13833" max="13833" width="11.33203125" style="7" customWidth="1"/>
    <col min="13834" max="13834" width="12" style="7" customWidth="1"/>
    <col min="13835" max="13835" width="34.33203125" style="7" customWidth="1"/>
    <col min="13836" max="13836" width="9.6640625" style="7" customWidth="1"/>
    <col min="13837" max="13837" width="8.88671875" style="7"/>
    <col min="13838" max="13838" width="14.5546875" style="7" customWidth="1"/>
    <col min="13839" max="13839" width="12" style="7" customWidth="1"/>
    <col min="13840" max="13840" width="10.6640625" style="7" customWidth="1"/>
    <col min="13841" max="13841" width="18" style="7" customWidth="1"/>
    <col min="13842" max="13842" width="16.33203125" style="7" customWidth="1"/>
    <col min="13843" max="14083" width="8.88671875" style="7"/>
    <col min="14084" max="14084" width="10.44140625" style="7" customWidth="1"/>
    <col min="14085" max="14085" width="26.5546875" style="7" customWidth="1"/>
    <col min="14086" max="14087" width="12.5546875" style="7" customWidth="1"/>
    <col min="14088" max="14088" width="15" style="7" customWidth="1"/>
    <col min="14089" max="14089" width="11.33203125" style="7" customWidth="1"/>
    <col min="14090" max="14090" width="12" style="7" customWidth="1"/>
    <col min="14091" max="14091" width="34.33203125" style="7" customWidth="1"/>
    <col min="14092" max="14092" width="9.6640625" style="7" customWidth="1"/>
    <col min="14093" max="14093" width="8.88671875" style="7"/>
    <col min="14094" max="14094" width="14.5546875" style="7" customWidth="1"/>
    <col min="14095" max="14095" width="12" style="7" customWidth="1"/>
    <col min="14096" max="14096" width="10.6640625" style="7" customWidth="1"/>
    <col min="14097" max="14097" width="18" style="7" customWidth="1"/>
    <col min="14098" max="14098" width="16.33203125" style="7" customWidth="1"/>
    <col min="14099" max="14339" width="8.88671875" style="7"/>
    <col min="14340" max="14340" width="10.44140625" style="7" customWidth="1"/>
    <col min="14341" max="14341" width="26.5546875" style="7" customWidth="1"/>
    <col min="14342" max="14343" width="12.5546875" style="7" customWidth="1"/>
    <col min="14344" max="14344" width="15" style="7" customWidth="1"/>
    <col min="14345" max="14345" width="11.33203125" style="7" customWidth="1"/>
    <col min="14346" max="14346" width="12" style="7" customWidth="1"/>
    <col min="14347" max="14347" width="34.33203125" style="7" customWidth="1"/>
    <col min="14348" max="14348" width="9.6640625" style="7" customWidth="1"/>
    <col min="14349" max="14349" width="8.88671875" style="7"/>
    <col min="14350" max="14350" width="14.5546875" style="7" customWidth="1"/>
    <col min="14351" max="14351" width="12" style="7" customWidth="1"/>
    <col min="14352" max="14352" width="10.6640625" style="7" customWidth="1"/>
    <col min="14353" max="14353" width="18" style="7" customWidth="1"/>
    <col min="14354" max="14354" width="16.33203125" style="7" customWidth="1"/>
    <col min="14355" max="14595" width="8.88671875" style="7"/>
    <col min="14596" max="14596" width="10.44140625" style="7" customWidth="1"/>
    <col min="14597" max="14597" width="26.5546875" style="7" customWidth="1"/>
    <col min="14598" max="14599" width="12.5546875" style="7" customWidth="1"/>
    <col min="14600" max="14600" width="15" style="7" customWidth="1"/>
    <col min="14601" max="14601" width="11.33203125" style="7" customWidth="1"/>
    <col min="14602" max="14602" width="12" style="7" customWidth="1"/>
    <col min="14603" max="14603" width="34.33203125" style="7" customWidth="1"/>
    <col min="14604" max="14604" width="9.6640625" style="7" customWidth="1"/>
    <col min="14605" max="14605" width="8.88671875" style="7"/>
    <col min="14606" max="14606" width="14.5546875" style="7" customWidth="1"/>
    <col min="14607" max="14607" width="12" style="7" customWidth="1"/>
    <col min="14608" max="14608" width="10.6640625" style="7" customWidth="1"/>
    <col min="14609" max="14609" width="18" style="7" customWidth="1"/>
    <col min="14610" max="14610" width="16.33203125" style="7" customWidth="1"/>
    <col min="14611" max="14851" width="8.88671875" style="7"/>
    <col min="14852" max="14852" width="10.44140625" style="7" customWidth="1"/>
    <col min="14853" max="14853" width="26.5546875" style="7" customWidth="1"/>
    <col min="14854" max="14855" width="12.5546875" style="7" customWidth="1"/>
    <col min="14856" max="14856" width="15" style="7" customWidth="1"/>
    <col min="14857" max="14857" width="11.33203125" style="7" customWidth="1"/>
    <col min="14858" max="14858" width="12" style="7" customWidth="1"/>
    <col min="14859" max="14859" width="34.33203125" style="7" customWidth="1"/>
    <col min="14860" max="14860" width="9.6640625" style="7" customWidth="1"/>
    <col min="14861" max="14861" width="8.88671875" style="7"/>
    <col min="14862" max="14862" width="14.5546875" style="7" customWidth="1"/>
    <col min="14863" max="14863" width="12" style="7" customWidth="1"/>
    <col min="14864" max="14864" width="10.6640625" style="7" customWidth="1"/>
    <col min="14865" max="14865" width="18" style="7" customWidth="1"/>
    <col min="14866" max="14866" width="16.33203125" style="7" customWidth="1"/>
    <col min="14867" max="15107" width="8.88671875" style="7"/>
    <col min="15108" max="15108" width="10.44140625" style="7" customWidth="1"/>
    <col min="15109" max="15109" width="26.5546875" style="7" customWidth="1"/>
    <col min="15110" max="15111" width="12.5546875" style="7" customWidth="1"/>
    <col min="15112" max="15112" width="15" style="7" customWidth="1"/>
    <col min="15113" max="15113" width="11.33203125" style="7" customWidth="1"/>
    <col min="15114" max="15114" width="12" style="7" customWidth="1"/>
    <col min="15115" max="15115" width="34.33203125" style="7" customWidth="1"/>
    <col min="15116" max="15116" width="9.6640625" style="7" customWidth="1"/>
    <col min="15117" max="15117" width="8.88671875" style="7"/>
    <col min="15118" max="15118" width="14.5546875" style="7" customWidth="1"/>
    <col min="15119" max="15119" width="12" style="7" customWidth="1"/>
    <col min="15120" max="15120" width="10.6640625" style="7" customWidth="1"/>
    <col min="15121" max="15121" width="18" style="7" customWidth="1"/>
    <col min="15122" max="15122" width="16.33203125" style="7" customWidth="1"/>
    <col min="15123" max="15363" width="8.88671875" style="7"/>
    <col min="15364" max="15364" width="10.44140625" style="7" customWidth="1"/>
    <col min="15365" max="15365" width="26.5546875" style="7" customWidth="1"/>
    <col min="15366" max="15367" width="12.5546875" style="7" customWidth="1"/>
    <col min="15368" max="15368" width="15" style="7" customWidth="1"/>
    <col min="15369" max="15369" width="11.33203125" style="7" customWidth="1"/>
    <col min="15370" max="15370" width="12" style="7" customWidth="1"/>
    <col min="15371" max="15371" width="34.33203125" style="7" customWidth="1"/>
    <col min="15372" max="15372" width="9.6640625" style="7" customWidth="1"/>
    <col min="15373" max="15373" width="8.88671875" style="7"/>
    <col min="15374" max="15374" width="14.5546875" style="7" customWidth="1"/>
    <col min="15375" max="15375" width="12" style="7" customWidth="1"/>
    <col min="15376" max="15376" width="10.6640625" style="7" customWidth="1"/>
    <col min="15377" max="15377" width="18" style="7" customWidth="1"/>
    <col min="15378" max="15378" width="16.33203125" style="7" customWidth="1"/>
    <col min="15379" max="15619" width="8.88671875" style="7"/>
    <col min="15620" max="15620" width="10.44140625" style="7" customWidth="1"/>
    <col min="15621" max="15621" width="26.5546875" style="7" customWidth="1"/>
    <col min="15622" max="15623" width="12.5546875" style="7" customWidth="1"/>
    <col min="15624" max="15624" width="15" style="7" customWidth="1"/>
    <col min="15625" max="15625" width="11.33203125" style="7" customWidth="1"/>
    <col min="15626" max="15626" width="12" style="7" customWidth="1"/>
    <col min="15627" max="15627" width="34.33203125" style="7" customWidth="1"/>
    <col min="15628" max="15628" width="9.6640625" style="7" customWidth="1"/>
    <col min="15629" max="15629" width="8.88671875" style="7"/>
    <col min="15630" max="15630" width="14.5546875" style="7" customWidth="1"/>
    <col min="15631" max="15631" width="12" style="7" customWidth="1"/>
    <col min="15632" max="15632" width="10.6640625" style="7" customWidth="1"/>
    <col min="15633" max="15633" width="18" style="7" customWidth="1"/>
    <col min="15634" max="15634" width="16.33203125" style="7" customWidth="1"/>
    <col min="15635" max="15875" width="8.88671875" style="7"/>
    <col min="15876" max="15876" width="10.44140625" style="7" customWidth="1"/>
    <col min="15877" max="15877" width="26.5546875" style="7" customWidth="1"/>
    <col min="15878" max="15879" width="12.5546875" style="7" customWidth="1"/>
    <col min="15880" max="15880" width="15" style="7" customWidth="1"/>
    <col min="15881" max="15881" width="11.33203125" style="7" customWidth="1"/>
    <col min="15882" max="15882" width="12" style="7" customWidth="1"/>
    <col min="15883" max="15883" width="34.33203125" style="7" customWidth="1"/>
    <col min="15884" max="15884" width="9.6640625" style="7" customWidth="1"/>
    <col min="15885" max="15885" width="8.88671875" style="7"/>
    <col min="15886" max="15886" width="14.5546875" style="7" customWidth="1"/>
    <col min="15887" max="15887" width="12" style="7" customWidth="1"/>
    <col min="15888" max="15888" width="10.6640625" style="7" customWidth="1"/>
    <col min="15889" max="15889" width="18" style="7" customWidth="1"/>
    <col min="15890" max="15890" width="16.33203125" style="7" customWidth="1"/>
    <col min="15891" max="16131" width="8.88671875" style="7"/>
    <col min="16132" max="16132" width="10.44140625" style="7" customWidth="1"/>
    <col min="16133" max="16133" width="26.5546875" style="7" customWidth="1"/>
    <col min="16134" max="16135" width="12.5546875" style="7" customWidth="1"/>
    <col min="16136" max="16136" width="15" style="7" customWidth="1"/>
    <col min="16137" max="16137" width="11.33203125" style="7" customWidth="1"/>
    <col min="16138" max="16138" width="12" style="7" customWidth="1"/>
    <col min="16139" max="16139" width="34.33203125" style="7" customWidth="1"/>
    <col min="16140" max="16140" width="9.6640625" style="7" customWidth="1"/>
    <col min="16141" max="16141" width="8.88671875" style="7"/>
    <col min="16142" max="16142" width="14.5546875" style="7" customWidth="1"/>
    <col min="16143" max="16143" width="12" style="7" customWidth="1"/>
    <col min="16144" max="16144" width="10.6640625" style="7" customWidth="1"/>
    <col min="16145" max="16145" width="18" style="7" customWidth="1"/>
    <col min="16146" max="16146" width="16.33203125" style="7" customWidth="1"/>
    <col min="16147" max="16384" width="8.88671875" style="7"/>
  </cols>
  <sheetData>
    <row r="3" spans="1:19" ht="46.5" customHeight="1" x14ac:dyDescent="0.3">
      <c r="A3" s="3"/>
      <c r="B3" s="3"/>
      <c r="C3" s="4"/>
      <c r="D3" s="4"/>
      <c r="E3" s="4"/>
      <c r="F3" s="5"/>
      <c r="G3" s="5"/>
      <c r="H3" s="5"/>
      <c r="I3" s="5"/>
      <c r="J3" s="5"/>
      <c r="K3" s="6"/>
      <c r="L3" s="6"/>
      <c r="M3" s="6"/>
      <c r="N3" s="5"/>
      <c r="O3" s="5"/>
      <c r="P3" s="5"/>
      <c r="Q3" s="5"/>
      <c r="R3" s="6"/>
      <c r="S3" s="6"/>
    </row>
    <row r="4" spans="1:19" ht="46.5" customHeight="1" x14ac:dyDescent="0.3">
      <c r="A4" s="8"/>
      <c r="B4" s="8"/>
      <c r="C4" s="4"/>
      <c r="D4" s="9" t="s">
        <v>73</v>
      </c>
      <c r="F4" s="10"/>
      <c r="G4" s="10"/>
      <c r="H4" s="10"/>
      <c r="I4" s="10"/>
      <c r="J4" s="30"/>
      <c r="K4" s="31"/>
      <c r="L4" s="31"/>
      <c r="M4" s="11"/>
      <c r="N4" s="10"/>
      <c r="O4" s="10"/>
      <c r="P4" s="10"/>
      <c r="Q4" s="10"/>
      <c r="R4" s="31"/>
      <c r="S4" s="11"/>
    </row>
    <row r="5" spans="1:19" ht="52.95" customHeight="1" thickBot="1" x14ac:dyDescent="0.45">
      <c r="A5" s="12"/>
      <c r="B5" s="8"/>
      <c r="C5" s="4"/>
      <c r="D5" s="4"/>
      <c r="E5" s="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13" customFormat="1" ht="20.25" customHeight="1" x14ac:dyDescent="0.4">
      <c r="A6" s="429" t="s">
        <v>69</v>
      </c>
      <c r="B6" s="429" t="s">
        <v>0</v>
      </c>
      <c r="C6" s="431" t="s">
        <v>28</v>
      </c>
      <c r="D6" s="214" t="s">
        <v>1</v>
      </c>
      <c r="E6" s="432" t="s">
        <v>23</v>
      </c>
      <c r="F6" s="433" t="s">
        <v>29</v>
      </c>
      <c r="G6" s="215" t="s">
        <v>41</v>
      </c>
      <c r="H6" s="429" t="s">
        <v>0</v>
      </c>
      <c r="I6" s="216" t="s">
        <v>1</v>
      </c>
      <c r="J6" s="435" t="s">
        <v>32</v>
      </c>
      <c r="K6" s="436" t="s">
        <v>33</v>
      </c>
      <c r="L6" s="435" t="s">
        <v>34</v>
      </c>
      <c r="M6" s="436" t="s">
        <v>35</v>
      </c>
      <c r="N6" s="427" t="s">
        <v>38</v>
      </c>
      <c r="O6" s="427" t="s">
        <v>40</v>
      </c>
      <c r="P6" s="427" t="s">
        <v>39</v>
      </c>
      <c r="Q6" s="427" t="s">
        <v>85</v>
      </c>
      <c r="R6" s="33"/>
    </row>
    <row r="7" spans="1:19" s="13" customFormat="1" ht="19.8" customHeight="1" x14ac:dyDescent="0.4">
      <c r="A7" s="430"/>
      <c r="B7" s="430"/>
      <c r="C7" s="428"/>
      <c r="D7" s="217" t="s">
        <v>3</v>
      </c>
      <c r="E7" s="430"/>
      <c r="F7" s="434"/>
      <c r="G7" s="218"/>
      <c r="H7" s="430"/>
      <c r="I7" s="219" t="s">
        <v>23</v>
      </c>
      <c r="J7" s="434"/>
      <c r="K7" s="437"/>
      <c r="L7" s="434"/>
      <c r="M7" s="437"/>
      <c r="N7" s="428"/>
      <c r="O7" s="428"/>
      <c r="P7" s="428"/>
      <c r="Q7" s="428"/>
      <c r="R7" s="33"/>
    </row>
    <row r="8" spans="1:19" ht="20.7" hidden="1" customHeight="1" x14ac:dyDescent="0.4">
      <c r="A8" s="220"/>
      <c r="B8" s="221"/>
      <c r="C8" s="221"/>
      <c r="D8" s="222">
        <v>43190</v>
      </c>
      <c r="E8" s="207">
        <f>D8+2</f>
        <v>43192</v>
      </c>
      <c r="F8" s="223"/>
      <c r="G8" s="224"/>
      <c r="H8" s="199"/>
      <c r="I8" s="200"/>
      <c r="J8" s="200"/>
      <c r="K8" s="200"/>
      <c r="L8" s="200"/>
      <c r="M8" s="200"/>
      <c r="N8" s="200"/>
      <c r="O8" s="200"/>
      <c r="P8" s="200"/>
      <c r="Q8" s="200"/>
      <c r="R8" s="33"/>
    </row>
    <row r="9" spans="1:19" ht="59.4" hidden="1" customHeight="1" x14ac:dyDescent="0.4">
      <c r="A9" s="418" t="s">
        <v>110</v>
      </c>
      <c r="B9" s="408" t="s">
        <v>148</v>
      </c>
      <c r="C9" s="415" t="s">
        <v>80</v>
      </c>
      <c r="D9" s="412">
        <v>43511</v>
      </c>
      <c r="E9" s="410">
        <f>D9+6</f>
        <v>43517</v>
      </c>
      <c r="F9" s="225" t="s">
        <v>109</v>
      </c>
      <c r="G9" s="226" t="s">
        <v>36</v>
      </c>
      <c r="H9" s="227" t="s">
        <v>128</v>
      </c>
      <c r="I9" s="200">
        <v>43520</v>
      </c>
      <c r="J9" s="207">
        <f>I9+12</f>
        <v>43532</v>
      </c>
      <c r="K9" s="207">
        <f>J9+6</f>
        <v>43538</v>
      </c>
      <c r="L9" s="207">
        <f>K9+2</f>
        <v>43540</v>
      </c>
      <c r="M9" s="207">
        <f>L9+3</f>
        <v>43543</v>
      </c>
      <c r="N9" s="207" t="s">
        <v>70</v>
      </c>
      <c r="O9" s="207" t="s">
        <v>70</v>
      </c>
      <c r="P9" s="207">
        <f>M9+4</f>
        <v>43547</v>
      </c>
      <c r="Q9" s="207" t="s">
        <v>70</v>
      </c>
      <c r="R9" s="33"/>
    </row>
    <row r="10" spans="1:19" ht="59.4" hidden="1" customHeight="1" x14ac:dyDescent="0.4">
      <c r="A10" s="419"/>
      <c r="B10" s="409"/>
      <c r="C10" s="416"/>
      <c r="D10" s="413"/>
      <c r="E10" s="411"/>
      <c r="F10" s="228" t="s">
        <v>109</v>
      </c>
      <c r="G10" s="226" t="s">
        <v>37</v>
      </c>
      <c r="H10" s="229" t="s">
        <v>21</v>
      </c>
      <c r="I10" s="201">
        <v>43522</v>
      </c>
      <c r="J10" s="230" t="s">
        <v>70</v>
      </c>
      <c r="K10" s="230" t="s">
        <v>70</v>
      </c>
      <c r="L10" s="230" t="s">
        <v>70</v>
      </c>
      <c r="M10" s="230" t="s">
        <v>70</v>
      </c>
      <c r="N10" s="207">
        <f>I10+14</f>
        <v>43536</v>
      </c>
      <c r="O10" s="207">
        <f>N10+3</f>
        <v>43539</v>
      </c>
      <c r="P10" s="207">
        <f>O10+3</f>
        <v>43542</v>
      </c>
      <c r="Q10" s="207">
        <f>P10+4</f>
        <v>43546</v>
      </c>
      <c r="R10" s="33"/>
    </row>
    <row r="11" spans="1:19" s="83" customFormat="1" ht="59.4" hidden="1" customHeight="1" x14ac:dyDescent="0.4">
      <c r="A11" s="418" t="s">
        <v>30</v>
      </c>
      <c r="B11" s="408" t="s">
        <v>149</v>
      </c>
      <c r="C11" s="415" t="s">
        <v>80</v>
      </c>
      <c r="D11" s="412">
        <f>D9+7</f>
        <v>43518</v>
      </c>
      <c r="E11" s="410">
        <f t="shared" ref="E11:E28" si="0">D11+6</f>
        <v>43524</v>
      </c>
      <c r="F11" s="231" t="s">
        <v>135</v>
      </c>
      <c r="G11" s="226" t="s">
        <v>36</v>
      </c>
      <c r="H11" s="227" t="s">
        <v>156</v>
      </c>
      <c r="I11" s="200">
        <f>I9+7</f>
        <v>43527</v>
      </c>
      <c r="J11" s="207">
        <f>I11+12</f>
        <v>43539</v>
      </c>
      <c r="K11" s="207">
        <f>J11+6</f>
        <v>43545</v>
      </c>
      <c r="L11" s="207">
        <f>K11+2</f>
        <v>43547</v>
      </c>
      <c r="M11" s="207">
        <f>L11+3</f>
        <v>43550</v>
      </c>
      <c r="N11" s="207" t="s">
        <v>70</v>
      </c>
      <c r="O11" s="207" t="s">
        <v>70</v>
      </c>
      <c r="P11" s="207">
        <f>M11+4</f>
        <v>43554</v>
      </c>
      <c r="Q11" s="207" t="s">
        <v>70</v>
      </c>
      <c r="R11" s="33"/>
      <c r="S11" s="7"/>
    </row>
    <row r="12" spans="1:19" ht="59.4" hidden="1" customHeight="1" x14ac:dyDescent="0.4">
      <c r="A12" s="419"/>
      <c r="B12" s="409"/>
      <c r="C12" s="416"/>
      <c r="D12" s="413"/>
      <c r="E12" s="411"/>
      <c r="F12" s="231" t="s">
        <v>137</v>
      </c>
      <c r="G12" s="226" t="s">
        <v>37</v>
      </c>
      <c r="H12" s="227" t="s">
        <v>111</v>
      </c>
      <c r="I12" s="200">
        <f>I10+7</f>
        <v>43529</v>
      </c>
      <c r="J12" s="207" t="s">
        <v>70</v>
      </c>
      <c r="K12" s="207" t="s">
        <v>70</v>
      </c>
      <c r="L12" s="207" t="s">
        <v>70</v>
      </c>
      <c r="M12" s="207" t="s">
        <v>70</v>
      </c>
      <c r="N12" s="207">
        <f>I12+16</f>
        <v>43545</v>
      </c>
      <c r="O12" s="207">
        <f>N12+3</f>
        <v>43548</v>
      </c>
      <c r="P12" s="207">
        <f>O12+3</f>
        <v>43551</v>
      </c>
      <c r="Q12" s="207">
        <f>P12+4</f>
        <v>43555</v>
      </c>
      <c r="R12" s="33"/>
    </row>
    <row r="13" spans="1:19" s="84" customFormat="1" ht="59.4" hidden="1" customHeight="1" x14ac:dyDescent="0.4">
      <c r="A13" s="418" t="s">
        <v>110</v>
      </c>
      <c r="B13" s="422" t="s">
        <v>150</v>
      </c>
      <c r="C13" s="415" t="s">
        <v>80</v>
      </c>
      <c r="D13" s="412">
        <f>D11+7</f>
        <v>43525</v>
      </c>
      <c r="E13" s="410">
        <f t="shared" si="0"/>
        <v>43531</v>
      </c>
      <c r="F13" s="231" t="s">
        <v>136</v>
      </c>
      <c r="G13" s="226" t="s">
        <v>36</v>
      </c>
      <c r="H13" s="227" t="s">
        <v>132</v>
      </c>
      <c r="I13" s="200">
        <f t="shared" ref="I13:I17" si="1">I11+7</f>
        <v>43534</v>
      </c>
      <c r="J13" s="207">
        <f>I13+12</f>
        <v>43546</v>
      </c>
      <c r="K13" s="207">
        <f t="shared" ref="K13:K24" si="2">J13+6</f>
        <v>43552</v>
      </c>
      <c r="L13" s="207">
        <f>K13+2</f>
        <v>43554</v>
      </c>
      <c r="M13" s="207">
        <f>L13+3</f>
        <v>43557</v>
      </c>
      <c r="N13" s="207" t="s">
        <v>70</v>
      </c>
      <c r="O13" s="207" t="s">
        <v>70</v>
      </c>
      <c r="P13" s="207">
        <f>M13+4</f>
        <v>43561</v>
      </c>
      <c r="Q13" s="207" t="s">
        <v>70</v>
      </c>
      <c r="R13" s="33"/>
      <c r="S13" s="7"/>
    </row>
    <row r="14" spans="1:19" ht="59.4" hidden="1" customHeight="1" x14ac:dyDescent="0.4">
      <c r="A14" s="419"/>
      <c r="B14" s="423"/>
      <c r="C14" s="416"/>
      <c r="D14" s="413"/>
      <c r="E14" s="411"/>
      <c r="F14" s="231" t="s">
        <v>125</v>
      </c>
      <c r="G14" s="226" t="s">
        <v>37</v>
      </c>
      <c r="H14" s="227" t="s">
        <v>111</v>
      </c>
      <c r="I14" s="200">
        <f t="shared" si="1"/>
        <v>43536</v>
      </c>
      <c r="J14" s="207" t="s">
        <v>70</v>
      </c>
      <c r="K14" s="207" t="s">
        <v>70</v>
      </c>
      <c r="L14" s="207" t="s">
        <v>70</v>
      </c>
      <c r="M14" s="207" t="s">
        <v>70</v>
      </c>
      <c r="N14" s="207">
        <f>I14+16</f>
        <v>43552</v>
      </c>
      <c r="O14" s="207">
        <f>N14+3</f>
        <v>43555</v>
      </c>
      <c r="P14" s="207">
        <f>O14+3</f>
        <v>43558</v>
      </c>
      <c r="Q14" s="207">
        <f>P14+4</f>
        <v>43562</v>
      </c>
      <c r="R14" s="33"/>
    </row>
    <row r="15" spans="1:19" ht="108" hidden="1" customHeight="1" x14ac:dyDescent="0.4">
      <c r="A15" s="418" t="s">
        <v>30</v>
      </c>
      <c r="B15" s="408" t="s">
        <v>163</v>
      </c>
      <c r="C15" s="415" t="s">
        <v>80</v>
      </c>
      <c r="D15" s="412">
        <v>43546</v>
      </c>
      <c r="E15" s="410">
        <f t="shared" si="0"/>
        <v>43552</v>
      </c>
      <c r="F15" s="231" t="s">
        <v>175</v>
      </c>
      <c r="G15" s="226" t="s">
        <v>36</v>
      </c>
      <c r="H15" s="227" t="s">
        <v>161</v>
      </c>
      <c r="I15" s="200">
        <f t="shared" si="1"/>
        <v>43541</v>
      </c>
      <c r="J15" s="207">
        <f>I15+12</f>
        <v>43553</v>
      </c>
      <c r="K15" s="207">
        <f t="shared" si="2"/>
        <v>43559</v>
      </c>
      <c r="L15" s="207">
        <f>K15+2</f>
        <v>43561</v>
      </c>
      <c r="M15" s="207">
        <f>L15+3</f>
        <v>43564</v>
      </c>
      <c r="N15" s="207" t="s">
        <v>70</v>
      </c>
      <c r="O15" s="207" t="s">
        <v>70</v>
      </c>
      <c r="P15" s="207">
        <f>M15+4</f>
        <v>43568</v>
      </c>
      <c r="Q15" s="207" t="s">
        <v>70</v>
      </c>
      <c r="R15" s="33"/>
    </row>
    <row r="16" spans="1:19" ht="108" hidden="1" customHeight="1" x14ac:dyDescent="0.4">
      <c r="A16" s="421"/>
      <c r="B16" s="426"/>
      <c r="C16" s="417"/>
      <c r="D16" s="414"/>
      <c r="E16" s="420"/>
      <c r="F16" s="231" t="s">
        <v>175</v>
      </c>
      <c r="G16" s="226" t="s">
        <v>36</v>
      </c>
      <c r="H16" s="227" t="s">
        <v>161</v>
      </c>
      <c r="I16" s="200">
        <f t="shared" si="1"/>
        <v>43543</v>
      </c>
      <c r="J16" s="207">
        <f t="shared" ref="J16:J18" si="3">I16+12</f>
        <v>43555</v>
      </c>
      <c r="K16" s="207">
        <f t="shared" ref="K16:K18" si="4">J16+6</f>
        <v>43561</v>
      </c>
      <c r="L16" s="207">
        <f t="shared" ref="L16:L18" si="5">K16+2</f>
        <v>43563</v>
      </c>
      <c r="M16" s="207">
        <f t="shared" ref="M16:M18" si="6">L16+3</f>
        <v>43566</v>
      </c>
      <c r="N16" s="207" t="s">
        <v>70</v>
      </c>
      <c r="O16" s="207" t="s">
        <v>70</v>
      </c>
      <c r="P16" s="207">
        <f t="shared" ref="P16:P18" si="7">M16+4</f>
        <v>43570</v>
      </c>
      <c r="Q16" s="207" t="s">
        <v>70</v>
      </c>
      <c r="R16" s="33"/>
    </row>
    <row r="17" spans="1:18" ht="108" hidden="1" customHeight="1" x14ac:dyDescent="0.4">
      <c r="A17" s="421"/>
      <c r="B17" s="426"/>
      <c r="C17" s="417"/>
      <c r="D17" s="414"/>
      <c r="E17" s="420"/>
      <c r="F17" s="231" t="s">
        <v>175</v>
      </c>
      <c r="G17" s="226" t="s">
        <v>36</v>
      </c>
      <c r="H17" s="227" t="s">
        <v>161</v>
      </c>
      <c r="I17" s="200">
        <f t="shared" si="1"/>
        <v>43548</v>
      </c>
      <c r="J17" s="207">
        <f t="shared" si="3"/>
        <v>43560</v>
      </c>
      <c r="K17" s="207">
        <f t="shared" si="4"/>
        <v>43566</v>
      </c>
      <c r="L17" s="207">
        <f t="shared" si="5"/>
        <v>43568</v>
      </c>
      <c r="M17" s="207">
        <f t="shared" si="6"/>
        <v>43571</v>
      </c>
      <c r="N17" s="207" t="s">
        <v>70</v>
      </c>
      <c r="O17" s="207" t="s">
        <v>70</v>
      </c>
      <c r="P17" s="207">
        <f t="shared" si="7"/>
        <v>43575</v>
      </c>
      <c r="Q17" s="207" t="s">
        <v>70</v>
      </c>
      <c r="R17" s="33"/>
    </row>
    <row r="18" spans="1:18" ht="59.4" hidden="1" customHeight="1" x14ac:dyDescent="0.4">
      <c r="A18" s="421"/>
      <c r="B18" s="426"/>
      <c r="C18" s="417"/>
      <c r="D18" s="414"/>
      <c r="E18" s="420"/>
      <c r="F18" s="231" t="s">
        <v>127</v>
      </c>
      <c r="G18" s="226" t="s">
        <v>36</v>
      </c>
      <c r="H18" s="227" t="s">
        <v>124</v>
      </c>
      <c r="I18" s="200">
        <f>E15+4</f>
        <v>43556</v>
      </c>
      <c r="J18" s="207">
        <f t="shared" si="3"/>
        <v>43568</v>
      </c>
      <c r="K18" s="207">
        <f t="shared" si="4"/>
        <v>43574</v>
      </c>
      <c r="L18" s="207">
        <f t="shared" si="5"/>
        <v>43576</v>
      </c>
      <c r="M18" s="207">
        <f t="shared" si="6"/>
        <v>43579</v>
      </c>
      <c r="N18" s="207" t="s">
        <v>70</v>
      </c>
      <c r="O18" s="207" t="s">
        <v>70</v>
      </c>
      <c r="P18" s="207">
        <f t="shared" si="7"/>
        <v>43583</v>
      </c>
      <c r="Q18" s="207" t="s">
        <v>70</v>
      </c>
      <c r="R18" s="33"/>
    </row>
    <row r="19" spans="1:18" ht="59.4" hidden="1" customHeight="1" x14ac:dyDescent="0.4">
      <c r="A19" s="419"/>
      <c r="B19" s="409"/>
      <c r="C19" s="416"/>
      <c r="D19" s="413"/>
      <c r="E19" s="411"/>
      <c r="F19" s="231" t="s">
        <v>129</v>
      </c>
      <c r="G19" s="226" t="s">
        <v>37</v>
      </c>
      <c r="H19" s="227" t="s">
        <v>224</v>
      </c>
      <c r="I19" s="200">
        <f>E15+5</f>
        <v>43557</v>
      </c>
      <c r="J19" s="207" t="s">
        <v>70</v>
      </c>
      <c r="K19" s="207" t="s">
        <v>70</v>
      </c>
      <c r="L19" s="207" t="s">
        <v>70</v>
      </c>
      <c r="M19" s="207" t="s">
        <v>70</v>
      </c>
      <c r="N19" s="207">
        <f>I19+16</f>
        <v>43573</v>
      </c>
      <c r="O19" s="207">
        <f>N19+3</f>
        <v>43576</v>
      </c>
      <c r="P19" s="207">
        <f>O19+3</f>
        <v>43579</v>
      </c>
      <c r="Q19" s="207">
        <f>P19+4</f>
        <v>43583</v>
      </c>
      <c r="R19" s="33"/>
    </row>
    <row r="20" spans="1:18" ht="59.4" hidden="1" customHeight="1" x14ac:dyDescent="0.4">
      <c r="A20" s="418" t="s">
        <v>110</v>
      </c>
      <c r="B20" s="408" t="s">
        <v>164</v>
      </c>
      <c r="C20" s="415" t="s">
        <v>80</v>
      </c>
      <c r="D20" s="412">
        <f>D15+7</f>
        <v>43553</v>
      </c>
      <c r="E20" s="410">
        <f t="shared" si="0"/>
        <v>43559</v>
      </c>
      <c r="F20" s="231" t="s">
        <v>155</v>
      </c>
      <c r="G20" s="226" t="s">
        <v>36</v>
      </c>
      <c r="H20" s="227" t="s">
        <v>161</v>
      </c>
      <c r="I20" s="200">
        <f>I18+7</f>
        <v>43563</v>
      </c>
      <c r="J20" s="207">
        <f>I20+12</f>
        <v>43575</v>
      </c>
      <c r="K20" s="207">
        <f t="shared" si="2"/>
        <v>43581</v>
      </c>
      <c r="L20" s="207">
        <f>K20+2</f>
        <v>43583</v>
      </c>
      <c r="M20" s="207">
        <f>L20+3</f>
        <v>43586</v>
      </c>
      <c r="N20" s="207" t="s">
        <v>70</v>
      </c>
      <c r="O20" s="207" t="s">
        <v>70</v>
      </c>
      <c r="P20" s="207">
        <f>M20+4</f>
        <v>43590</v>
      </c>
      <c r="Q20" s="207" t="s">
        <v>70</v>
      </c>
      <c r="R20" s="33"/>
    </row>
    <row r="21" spans="1:18" ht="59.4" hidden="1" customHeight="1" x14ac:dyDescent="0.4">
      <c r="A21" s="419"/>
      <c r="B21" s="409"/>
      <c r="C21" s="416"/>
      <c r="D21" s="413"/>
      <c r="E21" s="411"/>
      <c r="F21" s="231" t="s">
        <v>157</v>
      </c>
      <c r="G21" s="226" t="s">
        <v>37</v>
      </c>
      <c r="H21" s="227" t="s">
        <v>154</v>
      </c>
      <c r="I21" s="200">
        <f>I19+7</f>
        <v>43564</v>
      </c>
      <c r="J21" s="207" t="s">
        <v>70</v>
      </c>
      <c r="K21" s="207" t="s">
        <v>70</v>
      </c>
      <c r="L21" s="207" t="s">
        <v>70</v>
      </c>
      <c r="M21" s="207" t="s">
        <v>70</v>
      </c>
      <c r="N21" s="207">
        <f>I21+16</f>
        <v>43580</v>
      </c>
      <c r="O21" s="207">
        <f>N21+3</f>
        <v>43583</v>
      </c>
      <c r="P21" s="207">
        <f>O21+3</f>
        <v>43586</v>
      </c>
      <c r="Q21" s="207">
        <f>P21+4</f>
        <v>43590</v>
      </c>
      <c r="R21" s="33"/>
    </row>
    <row r="22" spans="1:18" ht="59.4" hidden="1" customHeight="1" x14ac:dyDescent="0.4">
      <c r="A22" s="418" t="s">
        <v>30</v>
      </c>
      <c r="B22" s="408" t="s">
        <v>165</v>
      </c>
      <c r="C22" s="415" t="s">
        <v>80</v>
      </c>
      <c r="D22" s="412">
        <f>D20+7</f>
        <v>43560</v>
      </c>
      <c r="E22" s="410">
        <f t="shared" si="0"/>
        <v>43566</v>
      </c>
      <c r="F22" s="231" t="s">
        <v>138</v>
      </c>
      <c r="G22" s="226" t="s">
        <v>36</v>
      </c>
      <c r="H22" s="227" t="s">
        <v>119</v>
      </c>
      <c r="I22" s="200">
        <f>I20+11</f>
        <v>43574</v>
      </c>
      <c r="J22" s="207">
        <f>I22+13</f>
        <v>43587</v>
      </c>
      <c r="K22" s="207">
        <f t="shared" si="2"/>
        <v>43593</v>
      </c>
      <c r="L22" s="207">
        <f>K22+2</f>
        <v>43595</v>
      </c>
      <c r="M22" s="207">
        <f>L22+5</f>
        <v>43600</v>
      </c>
      <c r="N22" s="230" t="s">
        <v>70</v>
      </c>
      <c r="O22" s="230" t="s">
        <v>70</v>
      </c>
      <c r="P22" s="230">
        <f>M22+4</f>
        <v>43604</v>
      </c>
      <c r="Q22" s="230" t="s">
        <v>70</v>
      </c>
      <c r="R22" s="33"/>
    </row>
    <row r="23" spans="1:18" ht="59.4" hidden="1" customHeight="1" x14ac:dyDescent="0.4">
      <c r="A23" s="419"/>
      <c r="B23" s="409"/>
      <c r="C23" s="416"/>
      <c r="D23" s="413"/>
      <c r="E23" s="411"/>
      <c r="F23" s="231" t="s">
        <v>202</v>
      </c>
      <c r="G23" s="226" t="s">
        <v>37</v>
      </c>
      <c r="H23" s="227" t="s">
        <v>117</v>
      </c>
      <c r="I23" s="200">
        <f t="shared" ref="I23:I86" si="8">I21+7</f>
        <v>43571</v>
      </c>
      <c r="J23" s="207" t="s">
        <v>70</v>
      </c>
      <c r="K23" s="207" t="s">
        <v>70</v>
      </c>
      <c r="L23" s="207" t="s">
        <v>70</v>
      </c>
      <c r="M23" s="207" t="s">
        <v>70</v>
      </c>
      <c r="N23" s="207">
        <f>I23+16</f>
        <v>43587</v>
      </c>
      <c r="O23" s="207">
        <f>N23+3</f>
        <v>43590</v>
      </c>
      <c r="P23" s="207">
        <f>O23+3</f>
        <v>43593</v>
      </c>
      <c r="Q23" s="207">
        <f>P23+4</f>
        <v>43597</v>
      </c>
      <c r="R23" s="33"/>
    </row>
    <row r="24" spans="1:18" ht="59.4" hidden="1" customHeight="1" x14ac:dyDescent="0.4">
      <c r="A24" s="418" t="s">
        <v>110</v>
      </c>
      <c r="B24" s="408" t="s">
        <v>166</v>
      </c>
      <c r="C24" s="415" t="s">
        <v>80</v>
      </c>
      <c r="D24" s="412">
        <f>D22+7</f>
        <v>43567</v>
      </c>
      <c r="E24" s="410">
        <f t="shared" si="0"/>
        <v>43573</v>
      </c>
      <c r="F24" s="231" t="s">
        <v>200</v>
      </c>
      <c r="G24" s="226" t="s">
        <v>36</v>
      </c>
      <c r="H24" s="227" t="s">
        <v>112</v>
      </c>
      <c r="I24" s="200">
        <f t="shared" si="8"/>
        <v>43581</v>
      </c>
      <c r="J24" s="207">
        <f>I24+13</f>
        <v>43594</v>
      </c>
      <c r="K24" s="207">
        <f t="shared" si="2"/>
        <v>43600</v>
      </c>
      <c r="L24" s="207">
        <f>K24+2</f>
        <v>43602</v>
      </c>
      <c r="M24" s="207">
        <f>L24+5</f>
        <v>43607</v>
      </c>
      <c r="N24" s="207" t="s">
        <v>70</v>
      </c>
      <c r="O24" s="207" t="s">
        <v>70</v>
      </c>
      <c r="P24" s="207">
        <f>M24+4</f>
        <v>43611</v>
      </c>
      <c r="Q24" s="207" t="s">
        <v>70</v>
      </c>
      <c r="R24" s="33"/>
    </row>
    <row r="25" spans="1:18" ht="59.4" hidden="1" customHeight="1" x14ac:dyDescent="0.4">
      <c r="A25" s="419"/>
      <c r="B25" s="409"/>
      <c r="C25" s="416"/>
      <c r="D25" s="413"/>
      <c r="E25" s="411"/>
      <c r="F25" s="231" t="s">
        <v>139</v>
      </c>
      <c r="G25" s="226" t="s">
        <v>37</v>
      </c>
      <c r="H25" s="227" t="s">
        <v>161</v>
      </c>
      <c r="I25" s="200">
        <f t="shared" si="8"/>
        <v>43578</v>
      </c>
      <c r="J25" s="207" t="s">
        <v>70</v>
      </c>
      <c r="K25" s="207" t="s">
        <v>70</v>
      </c>
      <c r="L25" s="207" t="s">
        <v>70</v>
      </c>
      <c r="M25" s="207" t="s">
        <v>70</v>
      </c>
      <c r="N25" s="207">
        <f>I25+16</f>
        <v>43594</v>
      </c>
      <c r="O25" s="207">
        <f>N25+3</f>
        <v>43597</v>
      </c>
      <c r="P25" s="207">
        <f>O25+3</f>
        <v>43600</v>
      </c>
      <c r="Q25" s="207">
        <f>P25+4</f>
        <v>43604</v>
      </c>
      <c r="R25" s="33"/>
    </row>
    <row r="26" spans="1:18" ht="59.4" hidden="1" customHeight="1" x14ac:dyDescent="0.4">
      <c r="A26" s="418" t="s">
        <v>30</v>
      </c>
      <c r="B26" s="408" t="s">
        <v>170</v>
      </c>
      <c r="C26" s="415" t="s">
        <v>80</v>
      </c>
      <c r="D26" s="412">
        <f>D24+7</f>
        <v>43574</v>
      </c>
      <c r="E26" s="410">
        <f>D26+6</f>
        <v>43580</v>
      </c>
      <c r="F26" s="231" t="s">
        <v>221</v>
      </c>
      <c r="G26" s="226" t="s">
        <v>36</v>
      </c>
      <c r="H26" s="227" t="s">
        <v>123</v>
      </c>
      <c r="I26" s="200">
        <f t="shared" si="8"/>
        <v>43588</v>
      </c>
      <c r="J26" s="207">
        <f>I26+13</f>
        <v>43601</v>
      </c>
      <c r="K26" s="207">
        <f>J26+6</f>
        <v>43607</v>
      </c>
      <c r="L26" s="207">
        <f>K26+2</f>
        <v>43609</v>
      </c>
      <c r="M26" s="207">
        <f>L26+5</f>
        <v>43614</v>
      </c>
      <c r="N26" s="207" t="s">
        <v>70</v>
      </c>
      <c r="O26" s="207" t="s">
        <v>70</v>
      </c>
      <c r="P26" s="207">
        <f>M26+4</f>
        <v>43618</v>
      </c>
      <c r="Q26" s="207"/>
      <c r="R26" s="33"/>
    </row>
    <row r="27" spans="1:18" ht="59.4" hidden="1" customHeight="1" x14ac:dyDescent="0.4">
      <c r="A27" s="419"/>
      <c r="B27" s="409"/>
      <c r="C27" s="416"/>
      <c r="D27" s="413"/>
      <c r="E27" s="411"/>
      <c r="F27" s="231" t="s">
        <v>203</v>
      </c>
      <c r="G27" s="226" t="s">
        <v>37</v>
      </c>
      <c r="H27" s="227" t="s">
        <v>115</v>
      </c>
      <c r="I27" s="200">
        <f t="shared" si="8"/>
        <v>43585</v>
      </c>
      <c r="J27" s="207" t="s">
        <v>70</v>
      </c>
      <c r="K27" s="207" t="s">
        <v>70</v>
      </c>
      <c r="L27" s="207" t="s">
        <v>70</v>
      </c>
      <c r="M27" s="207" t="s">
        <v>70</v>
      </c>
      <c r="N27" s="207">
        <f>I27+16</f>
        <v>43601</v>
      </c>
      <c r="O27" s="207">
        <f>N27+3</f>
        <v>43604</v>
      </c>
      <c r="P27" s="207">
        <f>O27+3</f>
        <v>43607</v>
      </c>
      <c r="Q27" s="207">
        <f>P27+4</f>
        <v>43611</v>
      </c>
      <c r="R27" s="33"/>
    </row>
    <row r="28" spans="1:18" ht="59.4" hidden="1" customHeight="1" x14ac:dyDescent="0.4">
      <c r="A28" s="418" t="s">
        <v>110</v>
      </c>
      <c r="B28" s="408" t="s">
        <v>195</v>
      </c>
      <c r="C28" s="415" t="s">
        <v>80</v>
      </c>
      <c r="D28" s="412">
        <f>D26+7</f>
        <v>43581</v>
      </c>
      <c r="E28" s="424">
        <f t="shared" si="0"/>
        <v>43587</v>
      </c>
      <c r="F28" s="231" t="s">
        <v>201</v>
      </c>
      <c r="G28" s="226" t="s">
        <v>36</v>
      </c>
      <c r="H28" s="227" t="s">
        <v>160</v>
      </c>
      <c r="I28" s="200">
        <f t="shared" si="8"/>
        <v>43595</v>
      </c>
      <c r="J28" s="207">
        <f>I28+13</f>
        <v>43608</v>
      </c>
      <c r="K28" s="207">
        <f>J28+5</f>
        <v>43613</v>
      </c>
      <c r="L28" s="207">
        <f>K28+2</f>
        <v>43615</v>
      </c>
      <c r="M28" s="207">
        <f>L28+5</f>
        <v>43620</v>
      </c>
      <c r="N28" s="207" t="s">
        <v>70</v>
      </c>
      <c r="O28" s="207" t="s">
        <v>70</v>
      </c>
      <c r="P28" s="207">
        <f>M28+4</f>
        <v>43624</v>
      </c>
      <c r="Q28" s="207" t="s">
        <v>70</v>
      </c>
      <c r="R28" s="33"/>
    </row>
    <row r="29" spans="1:18" ht="59.4" hidden="1" customHeight="1" x14ac:dyDescent="0.4">
      <c r="A29" s="419"/>
      <c r="B29" s="409"/>
      <c r="C29" s="416"/>
      <c r="D29" s="413"/>
      <c r="E29" s="425"/>
      <c r="F29" s="231" t="s">
        <v>204</v>
      </c>
      <c r="G29" s="226" t="s">
        <v>37</v>
      </c>
      <c r="H29" s="227" t="s">
        <v>21</v>
      </c>
      <c r="I29" s="200">
        <f t="shared" si="8"/>
        <v>43592</v>
      </c>
      <c r="J29" s="207" t="s">
        <v>70</v>
      </c>
      <c r="K29" s="207" t="s">
        <v>70</v>
      </c>
      <c r="L29" s="207" t="s">
        <v>70</v>
      </c>
      <c r="M29" s="207" t="s">
        <v>70</v>
      </c>
      <c r="N29" s="207">
        <f>I29+16</f>
        <v>43608</v>
      </c>
      <c r="O29" s="207">
        <f>N29+3</f>
        <v>43611</v>
      </c>
      <c r="P29" s="207">
        <f>O29+3</f>
        <v>43614</v>
      </c>
      <c r="Q29" s="207">
        <f>P29+4</f>
        <v>43618</v>
      </c>
      <c r="R29" s="33"/>
    </row>
    <row r="30" spans="1:18" ht="59.4" hidden="1" customHeight="1" x14ac:dyDescent="0.4">
      <c r="A30" s="418" t="s">
        <v>30</v>
      </c>
      <c r="B30" s="408" t="s">
        <v>196</v>
      </c>
      <c r="C30" s="415" t="s">
        <v>80</v>
      </c>
      <c r="D30" s="412">
        <f>D28+7</f>
        <v>43588</v>
      </c>
      <c r="E30" s="424">
        <f>E28+7</f>
        <v>43594</v>
      </c>
      <c r="F30" s="231" t="s">
        <v>222</v>
      </c>
      <c r="G30" s="226" t="s">
        <v>36</v>
      </c>
      <c r="H30" s="227" t="s">
        <v>101</v>
      </c>
      <c r="I30" s="200">
        <f t="shared" si="8"/>
        <v>43602</v>
      </c>
      <c r="J30" s="207">
        <f>I30+13</f>
        <v>43615</v>
      </c>
      <c r="K30" s="207">
        <f>J30+5</f>
        <v>43620</v>
      </c>
      <c r="L30" s="207">
        <f>K30+2</f>
        <v>43622</v>
      </c>
      <c r="M30" s="207">
        <f>L30+5</f>
        <v>43627</v>
      </c>
      <c r="N30" s="207" t="s">
        <v>70</v>
      </c>
      <c r="O30" s="207" t="s">
        <v>70</v>
      </c>
      <c r="P30" s="207">
        <f>M30+4</f>
        <v>43631</v>
      </c>
      <c r="Q30" s="207"/>
      <c r="R30" s="33"/>
    </row>
    <row r="31" spans="1:18" ht="59.4" hidden="1" customHeight="1" x14ac:dyDescent="0.4">
      <c r="A31" s="419"/>
      <c r="B31" s="409"/>
      <c r="C31" s="416"/>
      <c r="D31" s="413"/>
      <c r="E31" s="425"/>
      <c r="F31" s="231" t="s">
        <v>225</v>
      </c>
      <c r="G31" s="226" t="s">
        <v>37</v>
      </c>
      <c r="H31" s="227" t="s">
        <v>119</v>
      </c>
      <c r="I31" s="200">
        <f t="shared" si="8"/>
        <v>43599</v>
      </c>
      <c r="J31" s="207" t="s">
        <v>70</v>
      </c>
      <c r="K31" s="207" t="s">
        <v>70</v>
      </c>
      <c r="L31" s="207" t="s">
        <v>70</v>
      </c>
      <c r="M31" s="207" t="s">
        <v>70</v>
      </c>
      <c r="N31" s="207">
        <f>I31+16</f>
        <v>43615</v>
      </c>
      <c r="O31" s="207">
        <f>N31+3</f>
        <v>43618</v>
      </c>
      <c r="P31" s="207">
        <f>O31+3</f>
        <v>43621</v>
      </c>
      <c r="Q31" s="207">
        <f>P31+4</f>
        <v>43625</v>
      </c>
      <c r="R31" s="33"/>
    </row>
    <row r="32" spans="1:18" ht="59.4" hidden="1" customHeight="1" x14ac:dyDescent="0.4">
      <c r="A32" s="397" t="s">
        <v>110</v>
      </c>
      <c r="B32" s="399" t="s">
        <v>197</v>
      </c>
      <c r="C32" s="401" t="s">
        <v>80</v>
      </c>
      <c r="D32" s="403">
        <f>D30+7</f>
        <v>43595</v>
      </c>
      <c r="E32" s="405">
        <f>D32+6</f>
        <v>43601</v>
      </c>
      <c r="F32" s="239" t="s">
        <v>223</v>
      </c>
      <c r="G32" s="240" t="s">
        <v>36</v>
      </c>
      <c r="H32" s="227" t="s">
        <v>124</v>
      </c>
      <c r="I32" s="245">
        <f t="shared" si="8"/>
        <v>43609</v>
      </c>
      <c r="J32" s="243">
        <f>I32+13</f>
        <v>43622</v>
      </c>
      <c r="K32" s="243">
        <f>J32+5</f>
        <v>43627</v>
      </c>
      <c r="L32" s="243">
        <f>K32+2</f>
        <v>43629</v>
      </c>
      <c r="M32" s="243">
        <f>L32+5</f>
        <v>43634</v>
      </c>
      <c r="N32" s="243" t="s">
        <v>70</v>
      </c>
      <c r="O32" s="243" t="s">
        <v>70</v>
      </c>
      <c r="P32" s="243">
        <f>M32+4</f>
        <v>43638</v>
      </c>
      <c r="Q32" s="243" t="s">
        <v>70</v>
      </c>
      <c r="R32" s="33"/>
    </row>
    <row r="33" spans="1:18" ht="59.4" hidden="1" customHeight="1" x14ac:dyDescent="0.4">
      <c r="A33" s="398"/>
      <c r="B33" s="400"/>
      <c r="C33" s="402"/>
      <c r="D33" s="404"/>
      <c r="E33" s="407"/>
      <c r="F33" s="241" t="s">
        <v>137</v>
      </c>
      <c r="G33" s="240" t="s">
        <v>37</v>
      </c>
      <c r="H33" s="227" t="s">
        <v>115</v>
      </c>
      <c r="I33" s="245">
        <f t="shared" si="8"/>
        <v>43606</v>
      </c>
      <c r="J33" s="243" t="s">
        <v>70</v>
      </c>
      <c r="K33" s="243" t="s">
        <v>70</v>
      </c>
      <c r="L33" s="243" t="s">
        <v>70</v>
      </c>
      <c r="M33" s="243" t="s">
        <v>70</v>
      </c>
      <c r="N33" s="243">
        <f>I33+16</f>
        <v>43622</v>
      </c>
      <c r="O33" s="243">
        <f>N33+3</f>
        <v>43625</v>
      </c>
      <c r="P33" s="243">
        <f>O33+3</f>
        <v>43628</v>
      </c>
      <c r="Q33" s="243">
        <f>P33+4</f>
        <v>43632</v>
      </c>
      <c r="R33" s="33"/>
    </row>
    <row r="34" spans="1:18" ht="59.4" hidden="1" customHeight="1" x14ac:dyDescent="0.4">
      <c r="A34" s="397" t="s">
        <v>110</v>
      </c>
      <c r="B34" s="399" t="s">
        <v>195</v>
      </c>
      <c r="C34" s="401" t="s">
        <v>80</v>
      </c>
      <c r="D34" s="403">
        <f>D32+7</f>
        <v>43602</v>
      </c>
      <c r="E34" s="405">
        <f t="shared" ref="E34" si="9">D34+6</f>
        <v>43608</v>
      </c>
      <c r="F34" s="239" t="s">
        <v>125</v>
      </c>
      <c r="G34" s="242" t="s">
        <v>36</v>
      </c>
      <c r="H34" s="227" t="s">
        <v>115</v>
      </c>
      <c r="I34" s="245">
        <f t="shared" si="8"/>
        <v>43616</v>
      </c>
      <c r="J34" s="243">
        <f>I34+14</f>
        <v>43630</v>
      </c>
      <c r="K34" s="243">
        <f>J34+5</f>
        <v>43635</v>
      </c>
      <c r="L34" s="243">
        <f>K34+2</f>
        <v>43637</v>
      </c>
      <c r="M34" s="243">
        <f>L34+5</f>
        <v>43642</v>
      </c>
      <c r="N34" s="243" t="s">
        <v>70</v>
      </c>
      <c r="O34" s="243" t="s">
        <v>70</v>
      </c>
      <c r="P34" s="243">
        <f>M34+4</f>
        <v>43646</v>
      </c>
      <c r="Q34" s="243" t="s">
        <v>70</v>
      </c>
      <c r="R34" s="33"/>
    </row>
    <row r="35" spans="1:18" ht="59.4" hidden="1" customHeight="1" x14ac:dyDescent="0.4">
      <c r="A35" s="398"/>
      <c r="B35" s="400"/>
      <c r="C35" s="402"/>
      <c r="D35" s="404"/>
      <c r="E35" s="406"/>
      <c r="F35" s="239" t="s">
        <v>284</v>
      </c>
      <c r="G35" s="242" t="s">
        <v>37</v>
      </c>
      <c r="H35" s="227" t="s">
        <v>160</v>
      </c>
      <c r="I35" s="245">
        <f t="shared" si="8"/>
        <v>43613</v>
      </c>
      <c r="J35" s="243" t="s">
        <v>70</v>
      </c>
      <c r="K35" s="243" t="s">
        <v>70</v>
      </c>
      <c r="L35" s="243" t="s">
        <v>70</v>
      </c>
      <c r="M35" s="243" t="s">
        <v>70</v>
      </c>
      <c r="N35" s="243">
        <f>I35+16</f>
        <v>43629</v>
      </c>
      <c r="O35" s="243">
        <f>N35+3</f>
        <v>43632</v>
      </c>
      <c r="P35" s="243">
        <f>O35+3</f>
        <v>43635</v>
      </c>
      <c r="Q35" s="243">
        <f>P35+4</f>
        <v>43639</v>
      </c>
      <c r="R35" s="33"/>
    </row>
    <row r="36" spans="1:18" ht="59.4" hidden="1" customHeight="1" x14ac:dyDescent="0.4">
      <c r="A36" s="397" t="s">
        <v>30</v>
      </c>
      <c r="B36" s="399" t="s">
        <v>196</v>
      </c>
      <c r="C36" s="401" t="s">
        <v>80</v>
      </c>
      <c r="D36" s="403">
        <f>D34+7</f>
        <v>43609</v>
      </c>
      <c r="E36" s="405">
        <f>E34+7</f>
        <v>43615</v>
      </c>
      <c r="F36" s="239" t="s">
        <v>280</v>
      </c>
      <c r="G36" s="242" t="s">
        <v>36</v>
      </c>
      <c r="H36" s="227" t="s">
        <v>282</v>
      </c>
      <c r="I36" s="245">
        <f t="shared" si="8"/>
        <v>43623</v>
      </c>
      <c r="J36" s="243">
        <f>I36+14</f>
        <v>43637</v>
      </c>
      <c r="K36" s="243">
        <f>J36+5</f>
        <v>43642</v>
      </c>
      <c r="L36" s="243">
        <f>K36+2</f>
        <v>43644</v>
      </c>
      <c r="M36" s="243">
        <f>L36+5</f>
        <v>43649</v>
      </c>
      <c r="N36" s="243" t="s">
        <v>70</v>
      </c>
      <c r="O36" s="243" t="s">
        <v>70</v>
      </c>
      <c r="P36" s="243">
        <f>M36+4</f>
        <v>43653</v>
      </c>
      <c r="Q36" s="243"/>
      <c r="R36" s="33"/>
    </row>
    <row r="37" spans="1:18" ht="59.4" hidden="1" customHeight="1" x14ac:dyDescent="0.4">
      <c r="A37" s="398"/>
      <c r="B37" s="400"/>
      <c r="C37" s="402"/>
      <c r="D37" s="404"/>
      <c r="E37" s="406"/>
      <c r="F37" s="239" t="s">
        <v>285</v>
      </c>
      <c r="G37" s="242" t="s">
        <v>37</v>
      </c>
      <c r="H37" s="227" t="s">
        <v>112</v>
      </c>
      <c r="I37" s="245">
        <f t="shared" si="8"/>
        <v>43620</v>
      </c>
      <c r="J37" s="243" t="s">
        <v>70</v>
      </c>
      <c r="K37" s="243" t="s">
        <v>70</v>
      </c>
      <c r="L37" s="243" t="s">
        <v>70</v>
      </c>
      <c r="M37" s="243" t="s">
        <v>70</v>
      </c>
      <c r="N37" s="243">
        <f>I37+16</f>
        <v>43636</v>
      </c>
      <c r="O37" s="243">
        <f>N37+3</f>
        <v>43639</v>
      </c>
      <c r="P37" s="243">
        <f>O37+3</f>
        <v>43642</v>
      </c>
      <c r="Q37" s="243">
        <f>P37+4</f>
        <v>43646</v>
      </c>
      <c r="R37" s="33"/>
    </row>
    <row r="38" spans="1:18" ht="59.4" hidden="1" customHeight="1" x14ac:dyDescent="0.35">
      <c r="A38" s="397" t="s">
        <v>110</v>
      </c>
      <c r="B38" s="399" t="s">
        <v>197</v>
      </c>
      <c r="C38" s="401" t="s">
        <v>80</v>
      </c>
      <c r="D38" s="403">
        <f>D36+7</f>
        <v>43616</v>
      </c>
      <c r="E38" s="405">
        <f>D38+6</f>
        <v>43622</v>
      </c>
      <c r="F38" s="239" t="s">
        <v>281</v>
      </c>
      <c r="G38" s="240" t="s">
        <v>36</v>
      </c>
      <c r="H38" s="227" t="s">
        <v>283</v>
      </c>
      <c r="I38" s="243">
        <f t="shared" si="8"/>
        <v>43630</v>
      </c>
      <c r="J38" s="243">
        <f>I38+14</f>
        <v>43644</v>
      </c>
      <c r="K38" s="243">
        <f>J38+5</f>
        <v>43649</v>
      </c>
      <c r="L38" s="243">
        <f>K38+2</f>
        <v>43651</v>
      </c>
      <c r="M38" s="243">
        <f>L38+5</f>
        <v>43656</v>
      </c>
      <c r="N38" s="243" t="s">
        <v>70</v>
      </c>
      <c r="O38" s="243" t="s">
        <v>70</v>
      </c>
      <c r="P38" s="243">
        <f>M38+4</f>
        <v>43660</v>
      </c>
      <c r="Q38" s="243" t="s">
        <v>70</v>
      </c>
      <c r="R38" s="33"/>
    </row>
    <row r="39" spans="1:18" ht="59.4" hidden="1" customHeight="1" x14ac:dyDescent="0.35">
      <c r="A39" s="398"/>
      <c r="B39" s="400"/>
      <c r="C39" s="402"/>
      <c r="D39" s="404"/>
      <c r="E39" s="407"/>
      <c r="F39" s="241" t="s">
        <v>286</v>
      </c>
      <c r="G39" s="240" t="s">
        <v>37</v>
      </c>
      <c r="H39" s="227" t="s">
        <v>132</v>
      </c>
      <c r="I39" s="243">
        <f t="shared" si="8"/>
        <v>43627</v>
      </c>
      <c r="J39" s="243" t="s">
        <v>70</v>
      </c>
      <c r="K39" s="243" t="s">
        <v>70</v>
      </c>
      <c r="L39" s="243" t="s">
        <v>70</v>
      </c>
      <c r="M39" s="243" t="s">
        <v>70</v>
      </c>
      <c r="N39" s="243">
        <f>I39+16</f>
        <v>43643</v>
      </c>
      <c r="O39" s="243">
        <f>N39+3</f>
        <v>43646</v>
      </c>
      <c r="P39" s="243">
        <f>O39+3</f>
        <v>43649</v>
      </c>
      <c r="Q39" s="243">
        <f>P39+4</f>
        <v>43653</v>
      </c>
      <c r="R39" s="33"/>
    </row>
    <row r="40" spans="1:18" ht="59.4" hidden="1" customHeight="1" x14ac:dyDescent="0.35">
      <c r="A40" s="397" t="s">
        <v>110</v>
      </c>
      <c r="B40" s="399" t="s">
        <v>197</v>
      </c>
      <c r="C40" s="401" t="s">
        <v>80</v>
      </c>
      <c r="D40" s="403">
        <f>D38+7</f>
        <v>43623</v>
      </c>
      <c r="E40" s="405">
        <f>D40+6</f>
        <v>43629</v>
      </c>
      <c r="F40" s="239" t="s">
        <v>127</v>
      </c>
      <c r="G40" s="240" t="s">
        <v>36</v>
      </c>
      <c r="H40" s="227" t="s">
        <v>326</v>
      </c>
      <c r="I40" s="243">
        <f t="shared" si="8"/>
        <v>43637</v>
      </c>
      <c r="J40" s="243">
        <f>I40+13</f>
        <v>43650</v>
      </c>
      <c r="K40" s="243">
        <f>J40+5</f>
        <v>43655</v>
      </c>
      <c r="L40" s="243">
        <f>K40+2</f>
        <v>43657</v>
      </c>
      <c r="M40" s="243">
        <f>L40+5</f>
        <v>43662</v>
      </c>
      <c r="N40" s="243" t="s">
        <v>70</v>
      </c>
      <c r="O40" s="243" t="s">
        <v>70</v>
      </c>
      <c r="P40" s="243">
        <f>M40+4</f>
        <v>43666</v>
      </c>
      <c r="Q40" s="243" t="s">
        <v>70</v>
      </c>
      <c r="R40" s="33"/>
    </row>
    <row r="41" spans="1:18" ht="59.4" hidden="1" customHeight="1" x14ac:dyDescent="0.35">
      <c r="A41" s="398"/>
      <c r="B41" s="400"/>
      <c r="C41" s="402"/>
      <c r="D41" s="404"/>
      <c r="E41" s="407"/>
      <c r="F41" s="241" t="s">
        <v>129</v>
      </c>
      <c r="G41" s="240" t="s">
        <v>37</v>
      </c>
      <c r="H41" s="227" t="s">
        <v>331</v>
      </c>
      <c r="I41" s="243">
        <f t="shared" si="8"/>
        <v>43634</v>
      </c>
      <c r="J41" s="243" t="s">
        <v>70</v>
      </c>
      <c r="K41" s="243" t="s">
        <v>70</v>
      </c>
      <c r="L41" s="243" t="s">
        <v>70</v>
      </c>
      <c r="M41" s="243" t="s">
        <v>70</v>
      </c>
      <c r="N41" s="243">
        <f>I41+16</f>
        <v>43650</v>
      </c>
      <c r="O41" s="243">
        <f>N41+3</f>
        <v>43653</v>
      </c>
      <c r="P41" s="243">
        <f>O41+3</f>
        <v>43656</v>
      </c>
      <c r="Q41" s="243">
        <f>P41+4</f>
        <v>43660</v>
      </c>
      <c r="R41" s="33"/>
    </row>
    <row r="42" spans="1:18" ht="59.4" hidden="1" customHeight="1" x14ac:dyDescent="0.35">
      <c r="A42" s="397" t="s">
        <v>110</v>
      </c>
      <c r="B42" s="399" t="s">
        <v>195</v>
      </c>
      <c r="C42" s="401" t="s">
        <v>80</v>
      </c>
      <c r="D42" s="403">
        <f>D40+7</f>
        <v>43630</v>
      </c>
      <c r="E42" s="405">
        <f t="shared" ref="E42" si="10">D42+6</f>
        <v>43636</v>
      </c>
      <c r="F42" s="239" t="s">
        <v>157</v>
      </c>
      <c r="G42" s="244" t="s">
        <v>36</v>
      </c>
      <c r="H42" s="227" t="s">
        <v>327</v>
      </c>
      <c r="I42" s="243">
        <f t="shared" si="8"/>
        <v>43644</v>
      </c>
      <c r="J42" s="243">
        <f>I42+14</f>
        <v>43658</v>
      </c>
      <c r="K42" s="243">
        <f>J42+5</f>
        <v>43663</v>
      </c>
      <c r="L42" s="243">
        <f>K42+2</f>
        <v>43665</v>
      </c>
      <c r="M42" s="243">
        <f>L42+5</f>
        <v>43670</v>
      </c>
      <c r="N42" s="243" t="s">
        <v>70</v>
      </c>
      <c r="O42" s="243" t="s">
        <v>70</v>
      </c>
      <c r="P42" s="243">
        <f>M42+4</f>
        <v>43674</v>
      </c>
      <c r="Q42" s="243" t="s">
        <v>70</v>
      </c>
      <c r="R42" s="33"/>
    </row>
    <row r="43" spans="1:18" ht="59.4" hidden="1" customHeight="1" x14ac:dyDescent="0.35">
      <c r="A43" s="398"/>
      <c r="B43" s="400"/>
      <c r="C43" s="402"/>
      <c r="D43" s="404"/>
      <c r="E43" s="406"/>
      <c r="F43" s="239" t="s">
        <v>330</v>
      </c>
      <c r="G43" s="244" t="s">
        <v>37</v>
      </c>
      <c r="H43" s="227" t="s">
        <v>332</v>
      </c>
      <c r="I43" s="243">
        <f t="shared" si="8"/>
        <v>43641</v>
      </c>
      <c r="J43" s="243" t="s">
        <v>70</v>
      </c>
      <c r="K43" s="243" t="s">
        <v>70</v>
      </c>
      <c r="L43" s="243" t="s">
        <v>70</v>
      </c>
      <c r="M43" s="243" t="s">
        <v>70</v>
      </c>
      <c r="N43" s="243">
        <f>I43+16</f>
        <v>43657</v>
      </c>
      <c r="O43" s="243">
        <f>N43+3</f>
        <v>43660</v>
      </c>
      <c r="P43" s="243">
        <f>O43+3</f>
        <v>43663</v>
      </c>
      <c r="Q43" s="243">
        <f>P43+4</f>
        <v>43667</v>
      </c>
      <c r="R43" s="33"/>
    </row>
    <row r="44" spans="1:18" ht="59.4" hidden="1" customHeight="1" x14ac:dyDescent="0.35">
      <c r="A44" s="397" t="s">
        <v>30</v>
      </c>
      <c r="B44" s="399" t="s">
        <v>196</v>
      </c>
      <c r="C44" s="401" t="s">
        <v>80</v>
      </c>
      <c r="D44" s="403">
        <f>D42+7</f>
        <v>43637</v>
      </c>
      <c r="E44" s="405">
        <f>E42+7</f>
        <v>43643</v>
      </c>
      <c r="F44" s="239" t="s">
        <v>138</v>
      </c>
      <c r="G44" s="244" t="s">
        <v>36</v>
      </c>
      <c r="H44" s="227" t="s">
        <v>328</v>
      </c>
      <c r="I44" s="243">
        <f t="shared" si="8"/>
        <v>43651</v>
      </c>
      <c r="J44" s="243">
        <f>I44+14</f>
        <v>43665</v>
      </c>
      <c r="K44" s="243">
        <f>J44+5</f>
        <v>43670</v>
      </c>
      <c r="L44" s="243">
        <f>K44+2</f>
        <v>43672</v>
      </c>
      <c r="M44" s="243">
        <f>L44+5</f>
        <v>43677</v>
      </c>
      <c r="N44" s="243" t="s">
        <v>70</v>
      </c>
      <c r="O44" s="243" t="s">
        <v>70</v>
      </c>
      <c r="P44" s="243">
        <f>M44+4</f>
        <v>43681</v>
      </c>
      <c r="Q44" s="243"/>
      <c r="R44" s="33"/>
    </row>
    <row r="45" spans="1:18" ht="59.4" hidden="1" customHeight="1" x14ac:dyDescent="0.35">
      <c r="A45" s="398"/>
      <c r="B45" s="400"/>
      <c r="C45" s="402"/>
      <c r="D45" s="404"/>
      <c r="E45" s="406"/>
      <c r="F45" s="239" t="s">
        <v>202</v>
      </c>
      <c r="G45" s="244" t="s">
        <v>37</v>
      </c>
      <c r="H45" s="227" t="s">
        <v>333</v>
      </c>
      <c r="I45" s="243">
        <f>I43+7</f>
        <v>43648</v>
      </c>
      <c r="J45" s="243" t="s">
        <v>70</v>
      </c>
      <c r="K45" s="243" t="s">
        <v>70</v>
      </c>
      <c r="L45" s="243" t="s">
        <v>70</v>
      </c>
      <c r="M45" s="243" t="s">
        <v>70</v>
      </c>
      <c r="N45" s="243">
        <f>I45+16</f>
        <v>43664</v>
      </c>
      <c r="O45" s="243">
        <f>N45+3</f>
        <v>43667</v>
      </c>
      <c r="P45" s="243">
        <f>O45+3</f>
        <v>43670</v>
      </c>
      <c r="Q45" s="243">
        <f>P45+4</f>
        <v>43674</v>
      </c>
      <c r="R45" s="33"/>
    </row>
    <row r="46" spans="1:18" ht="59.4" hidden="1" customHeight="1" x14ac:dyDescent="0.35">
      <c r="A46" s="397" t="s">
        <v>110</v>
      </c>
      <c r="B46" s="399" t="s">
        <v>197</v>
      </c>
      <c r="C46" s="401" t="s">
        <v>80</v>
      </c>
      <c r="D46" s="403">
        <f>D44+7</f>
        <v>43644</v>
      </c>
      <c r="E46" s="405">
        <f>D46+6</f>
        <v>43650</v>
      </c>
      <c r="F46" s="239" t="s">
        <v>200</v>
      </c>
      <c r="G46" s="240" t="s">
        <v>36</v>
      </c>
      <c r="H46" s="227" t="s">
        <v>329</v>
      </c>
      <c r="I46" s="243">
        <v>43657</v>
      </c>
      <c r="J46" s="243">
        <f>I46+14</f>
        <v>43671</v>
      </c>
      <c r="K46" s="243">
        <f>J46+5</f>
        <v>43676</v>
      </c>
      <c r="L46" s="243">
        <f>K46+2</f>
        <v>43678</v>
      </c>
      <c r="M46" s="243">
        <f>L46+5</f>
        <v>43683</v>
      </c>
      <c r="N46" s="243" t="s">
        <v>70</v>
      </c>
      <c r="O46" s="243" t="s">
        <v>70</v>
      </c>
      <c r="P46" s="243">
        <f>M46+4</f>
        <v>43687</v>
      </c>
      <c r="Q46" s="243" t="s">
        <v>70</v>
      </c>
      <c r="R46" s="33"/>
    </row>
    <row r="47" spans="1:18" ht="59.4" hidden="1" customHeight="1" x14ac:dyDescent="0.35">
      <c r="A47" s="398"/>
      <c r="B47" s="400"/>
      <c r="C47" s="402"/>
      <c r="D47" s="404"/>
      <c r="E47" s="407"/>
      <c r="F47" s="241" t="s">
        <v>139</v>
      </c>
      <c r="G47" s="240" t="s">
        <v>37</v>
      </c>
      <c r="H47" s="227" t="s">
        <v>334</v>
      </c>
      <c r="I47" s="243">
        <f t="shared" si="8"/>
        <v>43655</v>
      </c>
      <c r="J47" s="243" t="s">
        <v>70</v>
      </c>
      <c r="K47" s="243" t="s">
        <v>70</v>
      </c>
      <c r="L47" s="243" t="s">
        <v>70</v>
      </c>
      <c r="M47" s="243" t="s">
        <v>70</v>
      </c>
      <c r="N47" s="243">
        <f>I47+16</f>
        <v>43671</v>
      </c>
      <c r="O47" s="243">
        <f>N47+3</f>
        <v>43674</v>
      </c>
      <c r="P47" s="243">
        <f>O47+3</f>
        <v>43677</v>
      </c>
      <c r="Q47" s="243">
        <f>P47+4</f>
        <v>43681</v>
      </c>
      <c r="R47" s="33"/>
    </row>
    <row r="48" spans="1:18" ht="59.4" hidden="1" customHeight="1" x14ac:dyDescent="0.35">
      <c r="A48" s="397" t="s">
        <v>110</v>
      </c>
      <c r="B48" s="399" t="s">
        <v>197</v>
      </c>
      <c r="C48" s="401" t="s">
        <v>80</v>
      </c>
      <c r="D48" s="403">
        <f>D46+7</f>
        <v>43651</v>
      </c>
      <c r="E48" s="405">
        <f>D48+6</f>
        <v>43657</v>
      </c>
      <c r="F48" s="239" t="s">
        <v>221</v>
      </c>
      <c r="G48" s="240" t="s">
        <v>36</v>
      </c>
      <c r="H48" s="227" t="s">
        <v>361</v>
      </c>
      <c r="I48" s="243">
        <f t="shared" si="8"/>
        <v>43664</v>
      </c>
      <c r="J48" s="243">
        <f>I48+15</f>
        <v>43679</v>
      </c>
      <c r="K48" s="243">
        <f>J48+5</f>
        <v>43684</v>
      </c>
      <c r="L48" s="243">
        <f>K48+3</f>
        <v>43687</v>
      </c>
      <c r="M48" s="243">
        <f>L48+5</f>
        <v>43692</v>
      </c>
      <c r="N48" s="243" t="s">
        <v>70</v>
      </c>
      <c r="O48" s="243" t="s">
        <v>70</v>
      </c>
      <c r="P48" s="243">
        <f>M48+2</f>
        <v>43694</v>
      </c>
      <c r="Q48" s="243" t="s">
        <v>70</v>
      </c>
      <c r="R48" s="33"/>
    </row>
    <row r="49" spans="1:18" ht="59.4" hidden="1" customHeight="1" x14ac:dyDescent="0.35">
      <c r="A49" s="398"/>
      <c r="B49" s="400"/>
      <c r="C49" s="402"/>
      <c r="D49" s="404"/>
      <c r="E49" s="407"/>
      <c r="F49" s="241" t="s">
        <v>203</v>
      </c>
      <c r="G49" s="240" t="s">
        <v>37</v>
      </c>
      <c r="H49" s="227" t="s">
        <v>362</v>
      </c>
      <c r="I49" s="243">
        <v>43663</v>
      </c>
      <c r="J49" s="243" t="s">
        <v>70</v>
      </c>
      <c r="K49" s="243" t="s">
        <v>70</v>
      </c>
      <c r="L49" s="243" t="s">
        <v>70</v>
      </c>
      <c r="M49" s="243" t="s">
        <v>70</v>
      </c>
      <c r="N49" s="243">
        <f>I49+15</f>
        <v>43678</v>
      </c>
      <c r="O49" s="243">
        <f>N49+3</f>
        <v>43681</v>
      </c>
      <c r="P49" s="243">
        <f>O49+3</f>
        <v>43684</v>
      </c>
      <c r="Q49" s="243">
        <f>P49+4</f>
        <v>43688</v>
      </c>
      <c r="R49" s="33"/>
    </row>
    <row r="50" spans="1:18" ht="59.4" hidden="1" customHeight="1" x14ac:dyDescent="0.35">
      <c r="A50" s="397" t="s">
        <v>110</v>
      </c>
      <c r="B50" s="399" t="s">
        <v>195</v>
      </c>
      <c r="C50" s="401" t="s">
        <v>80</v>
      </c>
      <c r="D50" s="403">
        <f>D48+7</f>
        <v>43658</v>
      </c>
      <c r="E50" s="405">
        <f t="shared" ref="E50" si="11">D50+6</f>
        <v>43664</v>
      </c>
      <c r="F50" s="239" t="s">
        <v>179</v>
      </c>
      <c r="G50" s="244" t="s">
        <v>36</v>
      </c>
      <c r="H50" s="227" t="s">
        <v>327</v>
      </c>
      <c r="I50" s="243">
        <f t="shared" si="8"/>
        <v>43671</v>
      </c>
      <c r="J50" s="243">
        <f>I50+15</f>
        <v>43686</v>
      </c>
      <c r="K50" s="243">
        <f>J50+5</f>
        <v>43691</v>
      </c>
      <c r="L50" s="243">
        <f>K50+3</f>
        <v>43694</v>
      </c>
      <c r="M50" s="243">
        <f>L50+5</f>
        <v>43699</v>
      </c>
      <c r="N50" s="243" t="s">
        <v>70</v>
      </c>
      <c r="O50" s="243" t="s">
        <v>70</v>
      </c>
      <c r="P50" s="243">
        <f>M50+2</f>
        <v>43701</v>
      </c>
      <c r="Q50" s="243" t="s">
        <v>70</v>
      </c>
      <c r="R50" s="33"/>
    </row>
    <row r="51" spans="1:18" ht="59.4" hidden="1" customHeight="1" x14ac:dyDescent="0.35">
      <c r="A51" s="398"/>
      <c r="B51" s="400"/>
      <c r="C51" s="402"/>
      <c r="D51" s="404"/>
      <c r="E51" s="406"/>
      <c r="F51" s="239" t="s">
        <v>204</v>
      </c>
      <c r="G51" s="244" t="s">
        <v>37</v>
      </c>
      <c r="H51" s="227" t="s">
        <v>332</v>
      </c>
      <c r="I51" s="243">
        <f t="shared" si="8"/>
        <v>43670</v>
      </c>
      <c r="J51" s="243" t="s">
        <v>70</v>
      </c>
      <c r="K51" s="243" t="s">
        <v>70</v>
      </c>
      <c r="L51" s="243" t="s">
        <v>70</v>
      </c>
      <c r="M51" s="243" t="s">
        <v>70</v>
      </c>
      <c r="N51" s="243">
        <f>I51+16</f>
        <v>43686</v>
      </c>
      <c r="O51" s="243">
        <f>N51+3</f>
        <v>43689</v>
      </c>
      <c r="P51" s="243">
        <f>O51+3</f>
        <v>43692</v>
      </c>
      <c r="Q51" s="243">
        <f>P51+4</f>
        <v>43696</v>
      </c>
      <c r="R51" s="33"/>
    </row>
    <row r="52" spans="1:18" ht="59.4" hidden="1" customHeight="1" x14ac:dyDescent="0.35">
      <c r="A52" s="397" t="s">
        <v>30</v>
      </c>
      <c r="B52" s="399" t="s">
        <v>196</v>
      </c>
      <c r="C52" s="401" t="s">
        <v>80</v>
      </c>
      <c r="D52" s="403">
        <f>D50+7</f>
        <v>43665</v>
      </c>
      <c r="E52" s="405">
        <f>E50+7</f>
        <v>43671</v>
      </c>
      <c r="F52" s="291" t="s">
        <v>109</v>
      </c>
      <c r="G52" s="292" t="s">
        <v>36</v>
      </c>
      <c r="H52" s="293" t="s">
        <v>326</v>
      </c>
      <c r="I52" s="247">
        <f t="shared" si="8"/>
        <v>43678</v>
      </c>
      <c r="J52" s="247" t="s">
        <v>70</v>
      </c>
      <c r="K52" s="247" t="s">
        <v>70</v>
      </c>
      <c r="L52" s="247" t="s">
        <v>70</v>
      </c>
      <c r="M52" s="247" t="s">
        <v>70</v>
      </c>
      <c r="N52" s="247" t="s">
        <v>70</v>
      </c>
      <c r="O52" s="247" t="s">
        <v>70</v>
      </c>
      <c r="P52" s="247" t="s">
        <v>70</v>
      </c>
      <c r="Q52" s="247"/>
      <c r="R52" s="33"/>
    </row>
    <row r="53" spans="1:18" ht="59.4" hidden="1" customHeight="1" x14ac:dyDescent="0.35">
      <c r="A53" s="398"/>
      <c r="B53" s="400"/>
      <c r="C53" s="402"/>
      <c r="D53" s="404"/>
      <c r="E53" s="406"/>
      <c r="F53" s="291" t="s">
        <v>109</v>
      </c>
      <c r="G53" s="292" t="s">
        <v>37</v>
      </c>
      <c r="H53" s="293" t="s">
        <v>362</v>
      </c>
      <c r="I53" s="290">
        <f t="shared" si="8"/>
        <v>43677</v>
      </c>
      <c r="J53" s="290" t="s">
        <v>70</v>
      </c>
      <c r="K53" s="290" t="s">
        <v>70</v>
      </c>
      <c r="L53" s="290" t="s">
        <v>70</v>
      </c>
      <c r="M53" s="290" t="s">
        <v>70</v>
      </c>
      <c r="N53" s="290" t="s">
        <v>70</v>
      </c>
      <c r="O53" s="290" t="s">
        <v>70</v>
      </c>
      <c r="P53" s="290" t="s">
        <v>70</v>
      </c>
      <c r="Q53" s="290" t="s">
        <v>70</v>
      </c>
      <c r="R53" s="33"/>
    </row>
    <row r="54" spans="1:18" ht="59.4" hidden="1" customHeight="1" x14ac:dyDescent="0.35">
      <c r="A54" s="397" t="s">
        <v>110</v>
      </c>
      <c r="B54" s="399" t="s">
        <v>197</v>
      </c>
      <c r="C54" s="401" t="s">
        <v>80</v>
      </c>
      <c r="D54" s="403">
        <f>D52+7</f>
        <v>43672</v>
      </c>
      <c r="E54" s="405">
        <f>D54+6</f>
        <v>43678</v>
      </c>
      <c r="F54" s="239" t="s">
        <v>223</v>
      </c>
      <c r="G54" s="244" t="s">
        <v>36</v>
      </c>
      <c r="H54" s="227" t="s">
        <v>326</v>
      </c>
      <c r="I54" s="243">
        <f t="shared" si="8"/>
        <v>43685</v>
      </c>
      <c r="J54" s="243">
        <f>I54+15</f>
        <v>43700</v>
      </c>
      <c r="K54" s="243">
        <f>J54+5</f>
        <v>43705</v>
      </c>
      <c r="L54" s="243">
        <f>K54+3</f>
        <v>43708</v>
      </c>
      <c r="M54" s="243">
        <f>L54+5</f>
        <v>43713</v>
      </c>
      <c r="N54" s="243" t="s">
        <v>70</v>
      </c>
      <c r="O54" s="243" t="s">
        <v>70</v>
      </c>
      <c r="P54" s="243">
        <f>M54+2</f>
        <v>43715</v>
      </c>
      <c r="Q54" s="243" t="s">
        <v>70</v>
      </c>
      <c r="R54" s="33"/>
    </row>
    <row r="55" spans="1:18" ht="59.4" hidden="1" customHeight="1" x14ac:dyDescent="0.35">
      <c r="A55" s="398"/>
      <c r="B55" s="400"/>
      <c r="C55" s="402"/>
      <c r="D55" s="404"/>
      <c r="E55" s="407"/>
      <c r="F55" s="241" t="s">
        <v>137</v>
      </c>
      <c r="G55" s="240" t="s">
        <v>37</v>
      </c>
      <c r="H55" s="227" t="s">
        <v>362</v>
      </c>
      <c r="I55" s="243">
        <f t="shared" si="8"/>
        <v>43684</v>
      </c>
      <c r="J55" s="243" t="s">
        <v>70</v>
      </c>
      <c r="K55" s="243" t="s">
        <v>70</v>
      </c>
      <c r="L55" s="243" t="s">
        <v>70</v>
      </c>
      <c r="M55" s="243" t="s">
        <v>70</v>
      </c>
      <c r="N55" s="243">
        <f>I55+16</f>
        <v>43700</v>
      </c>
      <c r="O55" s="243">
        <f>N55+3</f>
        <v>43703</v>
      </c>
      <c r="P55" s="243">
        <f>O55+3</f>
        <v>43706</v>
      </c>
      <c r="Q55" s="243">
        <f>P55+4</f>
        <v>43710</v>
      </c>
      <c r="R55" s="33"/>
    </row>
    <row r="56" spans="1:18" ht="59.4" hidden="1" customHeight="1" x14ac:dyDescent="0.35">
      <c r="A56" s="397" t="s">
        <v>30</v>
      </c>
      <c r="B56" s="399" t="s">
        <v>196</v>
      </c>
      <c r="C56" s="401" t="s">
        <v>80</v>
      </c>
      <c r="D56" s="403">
        <f>D54+7</f>
        <v>43679</v>
      </c>
      <c r="E56" s="405">
        <f>E54+7</f>
        <v>43685</v>
      </c>
      <c r="F56" s="239" t="s">
        <v>280</v>
      </c>
      <c r="G56" s="244" t="s">
        <v>36</v>
      </c>
      <c r="H56" s="227" t="s">
        <v>336</v>
      </c>
      <c r="I56" s="243">
        <f t="shared" si="8"/>
        <v>43692</v>
      </c>
      <c r="J56" s="243">
        <f>I56+15</f>
        <v>43707</v>
      </c>
      <c r="K56" s="243">
        <f>J56+5</f>
        <v>43712</v>
      </c>
      <c r="L56" s="243">
        <f>K56+3</f>
        <v>43715</v>
      </c>
      <c r="M56" s="243">
        <f>L56+5</f>
        <v>43720</v>
      </c>
      <c r="N56" s="243" t="s">
        <v>70</v>
      </c>
      <c r="O56" s="243" t="s">
        <v>70</v>
      </c>
      <c r="P56" s="243">
        <f>M56+2</f>
        <v>43722</v>
      </c>
      <c r="Q56" s="243"/>
      <c r="R56" s="33"/>
    </row>
    <row r="57" spans="1:18" ht="59.4" hidden="1" customHeight="1" x14ac:dyDescent="0.35">
      <c r="A57" s="398"/>
      <c r="B57" s="400"/>
      <c r="C57" s="402"/>
      <c r="D57" s="404"/>
      <c r="E57" s="406"/>
      <c r="F57" s="239" t="s">
        <v>284</v>
      </c>
      <c r="G57" s="244" t="s">
        <v>37</v>
      </c>
      <c r="H57" s="227" t="s">
        <v>363</v>
      </c>
      <c r="I57" s="243">
        <f t="shared" si="8"/>
        <v>43691</v>
      </c>
      <c r="J57" s="243" t="s">
        <v>70</v>
      </c>
      <c r="K57" s="243" t="s">
        <v>70</v>
      </c>
      <c r="L57" s="243" t="s">
        <v>70</v>
      </c>
      <c r="M57" s="243" t="s">
        <v>70</v>
      </c>
      <c r="N57" s="243">
        <f>I57+16</f>
        <v>43707</v>
      </c>
      <c r="O57" s="243">
        <f>N57+3</f>
        <v>43710</v>
      </c>
      <c r="P57" s="243">
        <f>O57+3</f>
        <v>43713</v>
      </c>
      <c r="Q57" s="243">
        <f>P57+4</f>
        <v>43717</v>
      </c>
      <c r="R57" s="33"/>
    </row>
    <row r="58" spans="1:18" ht="59.4" hidden="1" customHeight="1" x14ac:dyDescent="0.35">
      <c r="A58" s="397" t="s">
        <v>110</v>
      </c>
      <c r="B58" s="399" t="s">
        <v>197</v>
      </c>
      <c r="C58" s="401" t="s">
        <v>80</v>
      </c>
      <c r="D58" s="403">
        <f>D56+7</f>
        <v>43686</v>
      </c>
      <c r="E58" s="405">
        <f>D58+6</f>
        <v>43692</v>
      </c>
      <c r="F58" s="239" t="s">
        <v>125</v>
      </c>
      <c r="G58" s="240" t="s">
        <v>36</v>
      </c>
      <c r="H58" s="227" t="s">
        <v>362</v>
      </c>
      <c r="I58" s="243">
        <f t="shared" si="8"/>
        <v>43699</v>
      </c>
      <c r="J58" s="243">
        <f>I58+15</f>
        <v>43714</v>
      </c>
      <c r="K58" s="243">
        <f>J58+5</f>
        <v>43719</v>
      </c>
      <c r="L58" s="243">
        <f>K58+3</f>
        <v>43722</v>
      </c>
      <c r="M58" s="243">
        <f>L58+5</f>
        <v>43727</v>
      </c>
      <c r="N58" s="243" t="s">
        <v>70</v>
      </c>
      <c r="O58" s="243" t="s">
        <v>70</v>
      </c>
      <c r="P58" s="243">
        <f>M58+2</f>
        <v>43729</v>
      </c>
      <c r="Q58" s="243" t="s">
        <v>70</v>
      </c>
      <c r="R58" s="33"/>
    </row>
    <row r="59" spans="1:18" ht="59.4" hidden="1" customHeight="1" x14ac:dyDescent="0.35">
      <c r="A59" s="398"/>
      <c r="B59" s="400"/>
      <c r="C59" s="402"/>
      <c r="D59" s="404"/>
      <c r="E59" s="407"/>
      <c r="F59" s="241" t="s">
        <v>285</v>
      </c>
      <c r="G59" s="240" t="s">
        <v>37</v>
      </c>
      <c r="H59" s="227" t="s">
        <v>329</v>
      </c>
      <c r="I59" s="243">
        <f t="shared" si="8"/>
        <v>43698</v>
      </c>
      <c r="J59" s="243" t="s">
        <v>70</v>
      </c>
      <c r="K59" s="243" t="s">
        <v>70</v>
      </c>
      <c r="L59" s="243" t="s">
        <v>70</v>
      </c>
      <c r="M59" s="243" t="s">
        <v>70</v>
      </c>
      <c r="N59" s="243">
        <f>I59+16</f>
        <v>43714</v>
      </c>
      <c r="O59" s="243">
        <f>N59+3</f>
        <v>43717</v>
      </c>
      <c r="P59" s="243">
        <f>O59+3</f>
        <v>43720</v>
      </c>
      <c r="Q59" s="243">
        <f>P59+4</f>
        <v>43724</v>
      </c>
      <c r="R59" s="33"/>
    </row>
    <row r="60" spans="1:18" ht="59.4" hidden="1" customHeight="1" x14ac:dyDescent="0.35">
      <c r="A60" s="397" t="s">
        <v>30</v>
      </c>
      <c r="B60" s="399" t="s">
        <v>196</v>
      </c>
      <c r="C60" s="401" t="s">
        <v>80</v>
      </c>
      <c r="D60" s="403">
        <f>D58+7</f>
        <v>43693</v>
      </c>
      <c r="E60" s="405">
        <f>E58+7</f>
        <v>43699</v>
      </c>
      <c r="F60" s="239" t="s">
        <v>281</v>
      </c>
      <c r="G60" s="244" t="s">
        <v>36</v>
      </c>
      <c r="H60" s="227" t="s">
        <v>333</v>
      </c>
      <c r="I60" s="243">
        <f t="shared" si="8"/>
        <v>43706</v>
      </c>
      <c r="J60" s="243">
        <f>I60+15</f>
        <v>43721</v>
      </c>
      <c r="K60" s="243">
        <f>J60+5</f>
        <v>43726</v>
      </c>
      <c r="L60" s="243">
        <f>K60+3</f>
        <v>43729</v>
      </c>
      <c r="M60" s="243">
        <f>L60+5</f>
        <v>43734</v>
      </c>
      <c r="N60" s="243" t="s">
        <v>70</v>
      </c>
      <c r="O60" s="243" t="s">
        <v>70</v>
      </c>
      <c r="P60" s="243">
        <f>M60+2</f>
        <v>43736</v>
      </c>
      <c r="Q60" s="243"/>
      <c r="R60" s="33"/>
    </row>
    <row r="61" spans="1:18" ht="59.4" hidden="1" customHeight="1" x14ac:dyDescent="0.35">
      <c r="A61" s="398"/>
      <c r="B61" s="400"/>
      <c r="C61" s="402"/>
      <c r="D61" s="404"/>
      <c r="E61" s="406"/>
      <c r="F61" s="239" t="s">
        <v>286</v>
      </c>
      <c r="G61" s="244" t="s">
        <v>37</v>
      </c>
      <c r="H61" s="227" t="s">
        <v>333</v>
      </c>
      <c r="I61" s="243">
        <f t="shared" si="8"/>
        <v>43705</v>
      </c>
      <c r="J61" s="243" t="s">
        <v>70</v>
      </c>
      <c r="K61" s="243" t="s">
        <v>70</v>
      </c>
      <c r="L61" s="243" t="s">
        <v>70</v>
      </c>
      <c r="M61" s="243" t="s">
        <v>70</v>
      </c>
      <c r="N61" s="243">
        <f>I61+16</f>
        <v>43721</v>
      </c>
      <c r="O61" s="243">
        <f>N61+3</f>
        <v>43724</v>
      </c>
      <c r="P61" s="243">
        <f>O61+3</f>
        <v>43727</v>
      </c>
      <c r="Q61" s="243">
        <f>P61+4</f>
        <v>43731</v>
      </c>
      <c r="R61" s="33"/>
    </row>
    <row r="62" spans="1:18" ht="59.4" hidden="1" customHeight="1" x14ac:dyDescent="0.35">
      <c r="A62" s="397" t="s">
        <v>110</v>
      </c>
      <c r="B62" s="399" t="s">
        <v>197</v>
      </c>
      <c r="C62" s="401" t="s">
        <v>80</v>
      </c>
      <c r="D62" s="403">
        <f>D60+7</f>
        <v>43700</v>
      </c>
      <c r="E62" s="405">
        <f>D62+6</f>
        <v>43706</v>
      </c>
      <c r="F62" s="239" t="s">
        <v>127</v>
      </c>
      <c r="G62" s="240" t="s">
        <v>36</v>
      </c>
      <c r="H62" s="227" t="s">
        <v>364</v>
      </c>
      <c r="I62" s="243">
        <f t="shared" si="8"/>
        <v>43713</v>
      </c>
      <c r="J62" s="243">
        <f>I62+15</f>
        <v>43728</v>
      </c>
      <c r="K62" s="243">
        <f>J62+5</f>
        <v>43733</v>
      </c>
      <c r="L62" s="243">
        <f>K62+3</f>
        <v>43736</v>
      </c>
      <c r="M62" s="243">
        <f>L62+5</f>
        <v>43741</v>
      </c>
      <c r="N62" s="243" t="s">
        <v>70</v>
      </c>
      <c r="O62" s="243" t="s">
        <v>70</v>
      </c>
      <c r="P62" s="243">
        <f>M62+2</f>
        <v>43743</v>
      </c>
      <c r="Q62" s="243" t="s">
        <v>70</v>
      </c>
      <c r="R62" s="33"/>
    </row>
    <row r="63" spans="1:18" ht="59.4" hidden="1" customHeight="1" x14ac:dyDescent="0.35">
      <c r="A63" s="398"/>
      <c r="B63" s="400"/>
      <c r="C63" s="402"/>
      <c r="D63" s="404"/>
      <c r="E63" s="407"/>
      <c r="F63" s="241" t="s">
        <v>129</v>
      </c>
      <c r="G63" s="240" t="s">
        <v>37</v>
      </c>
      <c r="H63" s="227" t="s">
        <v>365</v>
      </c>
      <c r="I63" s="243">
        <f t="shared" si="8"/>
        <v>43712</v>
      </c>
      <c r="J63" s="243" t="s">
        <v>70</v>
      </c>
      <c r="K63" s="243" t="s">
        <v>70</v>
      </c>
      <c r="L63" s="243" t="s">
        <v>70</v>
      </c>
      <c r="M63" s="243" t="s">
        <v>70</v>
      </c>
      <c r="N63" s="243">
        <f>I63+16</f>
        <v>43728</v>
      </c>
      <c r="O63" s="243">
        <f>N63+3</f>
        <v>43731</v>
      </c>
      <c r="P63" s="243">
        <f>O63+3</f>
        <v>43734</v>
      </c>
      <c r="Q63" s="243">
        <f>P63+4</f>
        <v>43738</v>
      </c>
      <c r="R63" s="33"/>
    </row>
    <row r="64" spans="1:18" ht="59.4" hidden="1" customHeight="1" x14ac:dyDescent="0.35">
      <c r="A64" s="397" t="s">
        <v>30</v>
      </c>
      <c r="B64" s="399" t="s">
        <v>196</v>
      </c>
      <c r="C64" s="401" t="s">
        <v>80</v>
      </c>
      <c r="D64" s="403">
        <f>D62+7</f>
        <v>43707</v>
      </c>
      <c r="E64" s="405">
        <f>E62+7</f>
        <v>43713</v>
      </c>
      <c r="F64" s="239" t="s">
        <v>157</v>
      </c>
      <c r="G64" s="244" t="s">
        <v>36</v>
      </c>
      <c r="H64" s="227" t="s">
        <v>337</v>
      </c>
      <c r="I64" s="243">
        <f t="shared" si="8"/>
        <v>43720</v>
      </c>
      <c r="J64" s="243">
        <f>I64+15</f>
        <v>43735</v>
      </c>
      <c r="K64" s="243">
        <f>J64+5</f>
        <v>43740</v>
      </c>
      <c r="L64" s="243">
        <f>K64+3</f>
        <v>43743</v>
      </c>
      <c r="M64" s="243">
        <f>L64+5</f>
        <v>43748</v>
      </c>
      <c r="N64" s="243" t="s">
        <v>70</v>
      </c>
      <c r="O64" s="243" t="s">
        <v>70</v>
      </c>
      <c r="P64" s="243">
        <f>M64+2</f>
        <v>43750</v>
      </c>
      <c r="Q64" s="243"/>
      <c r="R64" s="33"/>
    </row>
    <row r="65" spans="1:18" ht="59.4" hidden="1" customHeight="1" x14ac:dyDescent="0.35">
      <c r="A65" s="398"/>
      <c r="B65" s="400"/>
      <c r="C65" s="402"/>
      <c r="D65" s="404"/>
      <c r="E65" s="406"/>
      <c r="F65" s="239" t="s">
        <v>330</v>
      </c>
      <c r="G65" s="244" t="s">
        <v>37</v>
      </c>
      <c r="H65" s="227" t="s">
        <v>383</v>
      </c>
      <c r="I65" s="243">
        <f t="shared" si="8"/>
        <v>43719</v>
      </c>
      <c r="J65" s="243" t="s">
        <v>70</v>
      </c>
      <c r="K65" s="243" t="s">
        <v>70</v>
      </c>
      <c r="L65" s="243" t="s">
        <v>70</v>
      </c>
      <c r="M65" s="243" t="s">
        <v>70</v>
      </c>
      <c r="N65" s="243">
        <f>I65+16</f>
        <v>43735</v>
      </c>
      <c r="O65" s="243">
        <f>N65+3</f>
        <v>43738</v>
      </c>
      <c r="P65" s="243">
        <f>O65+3</f>
        <v>43741</v>
      </c>
      <c r="Q65" s="243">
        <f>P65+4</f>
        <v>43745</v>
      </c>
      <c r="R65" s="33"/>
    </row>
    <row r="66" spans="1:18" ht="59.4" hidden="1" customHeight="1" x14ac:dyDescent="0.35">
      <c r="A66" s="397" t="s">
        <v>110</v>
      </c>
      <c r="B66" s="399" t="s">
        <v>197</v>
      </c>
      <c r="C66" s="401" t="s">
        <v>80</v>
      </c>
      <c r="D66" s="403">
        <f>D64+7</f>
        <v>43714</v>
      </c>
      <c r="E66" s="405">
        <f>D66+6</f>
        <v>43720</v>
      </c>
      <c r="F66" s="239" t="s">
        <v>138</v>
      </c>
      <c r="G66" s="240" t="s">
        <v>36</v>
      </c>
      <c r="H66" s="227" t="s">
        <v>327</v>
      </c>
      <c r="I66" s="243">
        <f t="shared" si="8"/>
        <v>43727</v>
      </c>
      <c r="J66" s="243">
        <f>I66+15</f>
        <v>43742</v>
      </c>
      <c r="K66" s="243">
        <f>J66+5</f>
        <v>43747</v>
      </c>
      <c r="L66" s="243">
        <f>K66+3</f>
        <v>43750</v>
      </c>
      <c r="M66" s="243">
        <f>L66+5</f>
        <v>43755</v>
      </c>
      <c r="N66" s="243" t="s">
        <v>70</v>
      </c>
      <c r="O66" s="243" t="s">
        <v>70</v>
      </c>
      <c r="P66" s="243">
        <f>M66+2</f>
        <v>43757</v>
      </c>
      <c r="Q66" s="243" t="s">
        <v>70</v>
      </c>
      <c r="R66" s="33"/>
    </row>
    <row r="67" spans="1:18" ht="59.4" hidden="1" customHeight="1" x14ac:dyDescent="0.35">
      <c r="A67" s="398"/>
      <c r="B67" s="400"/>
      <c r="C67" s="402"/>
      <c r="D67" s="404"/>
      <c r="E67" s="407"/>
      <c r="F67" s="241" t="s">
        <v>202</v>
      </c>
      <c r="G67" s="240" t="s">
        <v>37</v>
      </c>
      <c r="H67" s="227" t="s">
        <v>363</v>
      </c>
      <c r="I67" s="243">
        <f t="shared" si="8"/>
        <v>43726</v>
      </c>
      <c r="J67" s="243" t="s">
        <v>70</v>
      </c>
      <c r="K67" s="243" t="s">
        <v>70</v>
      </c>
      <c r="L67" s="243" t="s">
        <v>70</v>
      </c>
      <c r="M67" s="243" t="s">
        <v>70</v>
      </c>
      <c r="N67" s="243">
        <f>I67+16</f>
        <v>43742</v>
      </c>
      <c r="O67" s="243">
        <f>N67+3</f>
        <v>43745</v>
      </c>
      <c r="P67" s="243">
        <f>O67+3</f>
        <v>43748</v>
      </c>
      <c r="Q67" s="243">
        <f>P67+4</f>
        <v>43752</v>
      </c>
      <c r="R67" s="33"/>
    </row>
    <row r="68" spans="1:18" ht="59.4" hidden="1" customHeight="1" x14ac:dyDescent="0.35">
      <c r="A68" s="397" t="s">
        <v>30</v>
      </c>
      <c r="B68" s="399" t="s">
        <v>196</v>
      </c>
      <c r="C68" s="401" t="s">
        <v>80</v>
      </c>
      <c r="D68" s="403">
        <f>D66+7</f>
        <v>43721</v>
      </c>
      <c r="E68" s="405">
        <f>E66+7</f>
        <v>43727</v>
      </c>
      <c r="F68" s="239" t="s">
        <v>200</v>
      </c>
      <c r="G68" s="244" t="s">
        <v>36</v>
      </c>
      <c r="H68" s="227" t="s">
        <v>326</v>
      </c>
      <c r="I68" s="243">
        <f t="shared" si="8"/>
        <v>43734</v>
      </c>
      <c r="J68" s="243">
        <f>I68+15</f>
        <v>43749</v>
      </c>
      <c r="K68" s="243">
        <f>J68+5</f>
        <v>43754</v>
      </c>
      <c r="L68" s="243">
        <f>K68+3</f>
        <v>43757</v>
      </c>
      <c r="M68" s="243">
        <f>L68+5</f>
        <v>43762</v>
      </c>
      <c r="N68" s="243" t="s">
        <v>70</v>
      </c>
      <c r="O68" s="243" t="s">
        <v>70</v>
      </c>
      <c r="P68" s="243">
        <f>M68+2</f>
        <v>43764</v>
      </c>
      <c r="Q68" s="243"/>
      <c r="R68" s="33"/>
    </row>
    <row r="69" spans="1:18" ht="59.4" hidden="1" customHeight="1" x14ac:dyDescent="0.35">
      <c r="A69" s="398"/>
      <c r="B69" s="400"/>
      <c r="C69" s="402"/>
      <c r="D69" s="404"/>
      <c r="E69" s="406"/>
      <c r="F69" s="239" t="s">
        <v>139</v>
      </c>
      <c r="G69" s="244" t="s">
        <v>37</v>
      </c>
      <c r="H69" s="227" t="s">
        <v>329</v>
      </c>
      <c r="I69" s="243">
        <f t="shared" si="8"/>
        <v>43733</v>
      </c>
      <c r="J69" s="243" t="s">
        <v>70</v>
      </c>
      <c r="K69" s="243" t="s">
        <v>70</v>
      </c>
      <c r="L69" s="243" t="s">
        <v>70</v>
      </c>
      <c r="M69" s="243" t="s">
        <v>70</v>
      </c>
      <c r="N69" s="243">
        <f>I69+16</f>
        <v>43749</v>
      </c>
      <c r="O69" s="243">
        <f>N69+3</f>
        <v>43752</v>
      </c>
      <c r="P69" s="243">
        <f>O69+3</f>
        <v>43755</v>
      </c>
      <c r="Q69" s="243">
        <f>P69+4</f>
        <v>43759</v>
      </c>
      <c r="R69" s="33"/>
    </row>
    <row r="70" spans="1:18" ht="59.4" hidden="1" customHeight="1" x14ac:dyDescent="0.35">
      <c r="A70" s="397" t="s">
        <v>110</v>
      </c>
      <c r="B70" s="399" t="s">
        <v>197</v>
      </c>
      <c r="C70" s="401" t="s">
        <v>80</v>
      </c>
      <c r="D70" s="403">
        <f>D68+7</f>
        <v>43728</v>
      </c>
      <c r="E70" s="405">
        <f>D70+6</f>
        <v>43734</v>
      </c>
      <c r="F70" s="239" t="s">
        <v>280</v>
      </c>
      <c r="G70" s="240" t="s">
        <v>36</v>
      </c>
      <c r="H70" s="227" t="s">
        <v>336</v>
      </c>
      <c r="I70" s="243">
        <f t="shared" si="8"/>
        <v>43741</v>
      </c>
      <c r="J70" s="243">
        <f>I70+15</f>
        <v>43756</v>
      </c>
      <c r="K70" s="243">
        <f>J70+5</f>
        <v>43761</v>
      </c>
      <c r="L70" s="243">
        <f>K70+3</f>
        <v>43764</v>
      </c>
      <c r="M70" s="243">
        <f>L70+5</f>
        <v>43769</v>
      </c>
      <c r="N70" s="243" t="s">
        <v>70</v>
      </c>
      <c r="O70" s="243" t="s">
        <v>70</v>
      </c>
      <c r="P70" s="243">
        <f>M70+2</f>
        <v>43771</v>
      </c>
      <c r="Q70" s="243" t="s">
        <v>70</v>
      </c>
      <c r="R70" s="33"/>
    </row>
    <row r="71" spans="1:18" ht="59.4" hidden="1" customHeight="1" x14ac:dyDescent="0.35">
      <c r="A71" s="398"/>
      <c r="B71" s="400"/>
      <c r="C71" s="402"/>
      <c r="D71" s="404"/>
      <c r="E71" s="407"/>
      <c r="F71" s="241" t="s">
        <v>203</v>
      </c>
      <c r="G71" s="240" t="s">
        <v>37</v>
      </c>
      <c r="H71" s="227" t="s">
        <v>328</v>
      </c>
      <c r="I71" s="243">
        <f t="shared" si="8"/>
        <v>43740</v>
      </c>
      <c r="J71" s="243" t="s">
        <v>70</v>
      </c>
      <c r="K71" s="243" t="s">
        <v>70</v>
      </c>
      <c r="L71" s="243" t="s">
        <v>70</v>
      </c>
      <c r="M71" s="243" t="s">
        <v>70</v>
      </c>
      <c r="N71" s="243">
        <f>I71+16</f>
        <v>43756</v>
      </c>
      <c r="O71" s="243">
        <f>N71+3</f>
        <v>43759</v>
      </c>
      <c r="P71" s="243">
        <f>O71+3</f>
        <v>43762</v>
      </c>
      <c r="Q71" s="243">
        <f>P71+4</f>
        <v>43766</v>
      </c>
      <c r="R71" s="33"/>
    </row>
    <row r="72" spans="1:18" ht="59.4" hidden="1" customHeight="1" x14ac:dyDescent="0.35">
      <c r="A72" s="397" t="s">
        <v>110</v>
      </c>
      <c r="B72" s="399" t="s">
        <v>197</v>
      </c>
      <c r="C72" s="401" t="s">
        <v>80</v>
      </c>
      <c r="D72" s="403">
        <f>D70+7</f>
        <v>43735</v>
      </c>
      <c r="E72" s="405">
        <f>D72+6</f>
        <v>43741</v>
      </c>
      <c r="F72" s="239" t="s">
        <v>400</v>
      </c>
      <c r="G72" s="240" t="s">
        <v>36</v>
      </c>
      <c r="H72" s="227" t="s">
        <v>333</v>
      </c>
      <c r="I72" s="243">
        <f t="shared" si="8"/>
        <v>43748</v>
      </c>
      <c r="J72" s="243">
        <f>I72+15</f>
        <v>43763</v>
      </c>
      <c r="K72" s="243">
        <f>J72+5</f>
        <v>43768</v>
      </c>
      <c r="L72" s="243">
        <f>K72+3</f>
        <v>43771</v>
      </c>
      <c r="M72" s="243">
        <f>L72+5</f>
        <v>43776</v>
      </c>
      <c r="N72" s="243" t="s">
        <v>70</v>
      </c>
      <c r="O72" s="243" t="s">
        <v>70</v>
      </c>
      <c r="P72" s="243">
        <f>M72+2</f>
        <v>43778</v>
      </c>
      <c r="Q72" s="243" t="s">
        <v>70</v>
      </c>
      <c r="R72" s="33"/>
    </row>
    <row r="73" spans="1:18" ht="59.4" hidden="1" customHeight="1" x14ac:dyDescent="0.35">
      <c r="A73" s="398"/>
      <c r="B73" s="400"/>
      <c r="C73" s="402"/>
      <c r="D73" s="404"/>
      <c r="E73" s="407"/>
      <c r="F73" s="241" t="s">
        <v>204</v>
      </c>
      <c r="G73" s="240" t="s">
        <v>37</v>
      </c>
      <c r="H73" s="227" t="s">
        <v>331</v>
      </c>
      <c r="I73" s="243">
        <f t="shared" si="8"/>
        <v>43747</v>
      </c>
      <c r="J73" s="243" t="s">
        <v>70</v>
      </c>
      <c r="K73" s="243" t="s">
        <v>70</v>
      </c>
      <c r="L73" s="243" t="s">
        <v>70</v>
      </c>
      <c r="M73" s="243" t="s">
        <v>70</v>
      </c>
      <c r="N73" s="243">
        <f>I73+16</f>
        <v>43763</v>
      </c>
      <c r="O73" s="243">
        <f>N73+3</f>
        <v>43766</v>
      </c>
      <c r="P73" s="243">
        <f>O73+3</f>
        <v>43769</v>
      </c>
      <c r="Q73" s="243">
        <f>P73+4</f>
        <v>43773</v>
      </c>
      <c r="R73" s="33"/>
    </row>
    <row r="74" spans="1:18" ht="59.4" hidden="1" customHeight="1" x14ac:dyDescent="0.35">
      <c r="A74" s="397" t="s">
        <v>30</v>
      </c>
      <c r="B74" s="399" t="s">
        <v>196</v>
      </c>
      <c r="C74" s="401" t="s">
        <v>80</v>
      </c>
      <c r="D74" s="403">
        <f>D72+7</f>
        <v>43742</v>
      </c>
      <c r="E74" s="405">
        <f>E72+7</f>
        <v>43748</v>
      </c>
      <c r="F74" s="239" t="s">
        <v>320</v>
      </c>
      <c r="G74" s="244" t="s">
        <v>36</v>
      </c>
      <c r="H74" s="227" t="s">
        <v>368</v>
      </c>
      <c r="I74" s="243">
        <f t="shared" si="8"/>
        <v>43755</v>
      </c>
      <c r="J74" s="243">
        <f>I74+15</f>
        <v>43770</v>
      </c>
      <c r="K74" s="243">
        <f>J74+5</f>
        <v>43775</v>
      </c>
      <c r="L74" s="243">
        <f>K74+3</f>
        <v>43778</v>
      </c>
      <c r="M74" s="243">
        <f>L74+5</f>
        <v>43783</v>
      </c>
      <c r="N74" s="243" t="s">
        <v>70</v>
      </c>
      <c r="O74" s="243" t="s">
        <v>70</v>
      </c>
      <c r="P74" s="243">
        <f>M74+2</f>
        <v>43785</v>
      </c>
      <c r="Q74" s="243"/>
      <c r="R74" s="33"/>
    </row>
    <row r="75" spans="1:18" ht="59.4" hidden="1" customHeight="1" x14ac:dyDescent="0.35">
      <c r="A75" s="398"/>
      <c r="B75" s="400"/>
      <c r="C75" s="402"/>
      <c r="D75" s="404"/>
      <c r="E75" s="406"/>
      <c r="F75" s="239" t="s">
        <v>403</v>
      </c>
      <c r="G75" s="244" t="s">
        <v>37</v>
      </c>
      <c r="H75" s="227" t="s">
        <v>383</v>
      </c>
      <c r="I75" s="243">
        <f t="shared" si="8"/>
        <v>43754</v>
      </c>
      <c r="J75" s="243" t="s">
        <v>70</v>
      </c>
      <c r="K75" s="243" t="s">
        <v>70</v>
      </c>
      <c r="L75" s="243" t="s">
        <v>70</v>
      </c>
      <c r="M75" s="243" t="s">
        <v>70</v>
      </c>
      <c r="N75" s="243">
        <f>I75+16</f>
        <v>43770</v>
      </c>
      <c r="O75" s="243">
        <f>N75+3</f>
        <v>43773</v>
      </c>
      <c r="P75" s="243">
        <f>O75+3</f>
        <v>43776</v>
      </c>
      <c r="Q75" s="243">
        <f>P75+4</f>
        <v>43780</v>
      </c>
      <c r="R75" s="33"/>
    </row>
    <row r="76" spans="1:18" ht="59.4" hidden="1" customHeight="1" x14ac:dyDescent="0.35">
      <c r="A76" s="397" t="s">
        <v>110</v>
      </c>
      <c r="B76" s="399" t="s">
        <v>197</v>
      </c>
      <c r="C76" s="401" t="s">
        <v>80</v>
      </c>
      <c r="D76" s="403">
        <f>D74+7</f>
        <v>43749</v>
      </c>
      <c r="E76" s="405">
        <f>D76+6</f>
        <v>43755</v>
      </c>
      <c r="F76" s="317" t="s">
        <v>109</v>
      </c>
      <c r="G76" s="318" t="s">
        <v>36</v>
      </c>
      <c r="H76" s="319" t="s">
        <v>336</v>
      </c>
      <c r="I76" s="320">
        <f t="shared" si="8"/>
        <v>43762</v>
      </c>
      <c r="J76" s="320" t="s">
        <v>70</v>
      </c>
      <c r="K76" s="320" t="s">
        <v>70</v>
      </c>
      <c r="L76" s="320" t="s">
        <v>70</v>
      </c>
      <c r="M76" s="320" t="s">
        <v>70</v>
      </c>
      <c r="N76" s="320" t="s">
        <v>70</v>
      </c>
      <c r="O76" s="320" t="s">
        <v>70</v>
      </c>
      <c r="P76" s="320" t="s">
        <v>70</v>
      </c>
      <c r="Q76" s="320" t="s">
        <v>70</v>
      </c>
      <c r="R76" s="33"/>
    </row>
    <row r="77" spans="1:18" ht="59.4" hidden="1" customHeight="1" x14ac:dyDescent="0.35">
      <c r="A77" s="398"/>
      <c r="B77" s="400"/>
      <c r="C77" s="402"/>
      <c r="D77" s="404"/>
      <c r="E77" s="407"/>
      <c r="F77" s="321" t="s">
        <v>109</v>
      </c>
      <c r="G77" s="318" t="s">
        <v>37</v>
      </c>
      <c r="H77" s="319" t="s">
        <v>328</v>
      </c>
      <c r="I77" s="320">
        <f t="shared" si="8"/>
        <v>43761</v>
      </c>
      <c r="J77" s="320" t="s">
        <v>70</v>
      </c>
      <c r="K77" s="320" t="s">
        <v>70</v>
      </c>
      <c r="L77" s="320" t="s">
        <v>70</v>
      </c>
      <c r="M77" s="320" t="s">
        <v>70</v>
      </c>
      <c r="N77" s="320" t="s">
        <v>70</v>
      </c>
      <c r="O77" s="320" t="s">
        <v>70</v>
      </c>
      <c r="P77" s="320" t="s">
        <v>70</v>
      </c>
      <c r="Q77" s="320" t="s">
        <v>70</v>
      </c>
      <c r="R77" s="33"/>
    </row>
    <row r="78" spans="1:18" ht="59.4" hidden="1" customHeight="1" x14ac:dyDescent="0.35">
      <c r="A78" s="397" t="s">
        <v>110</v>
      </c>
      <c r="B78" s="399" t="s">
        <v>197</v>
      </c>
      <c r="C78" s="401" t="s">
        <v>80</v>
      </c>
      <c r="D78" s="403">
        <f>D76+7</f>
        <v>43756</v>
      </c>
      <c r="E78" s="405">
        <f>D78+6</f>
        <v>43762</v>
      </c>
      <c r="F78" s="239" t="s">
        <v>223</v>
      </c>
      <c r="G78" s="240" t="s">
        <v>36</v>
      </c>
      <c r="H78" s="227" t="s">
        <v>401</v>
      </c>
      <c r="I78" s="243">
        <f t="shared" si="8"/>
        <v>43769</v>
      </c>
      <c r="J78" s="243">
        <f>I78+15</f>
        <v>43784</v>
      </c>
      <c r="K78" s="243">
        <f>J78+5</f>
        <v>43789</v>
      </c>
      <c r="L78" s="243">
        <f>K78+3</f>
        <v>43792</v>
      </c>
      <c r="M78" s="243">
        <f>L78+5</f>
        <v>43797</v>
      </c>
      <c r="N78" s="243" t="s">
        <v>70</v>
      </c>
      <c r="O78" s="243" t="s">
        <v>70</v>
      </c>
      <c r="P78" s="243">
        <f>M78+2</f>
        <v>43799</v>
      </c>
      <c r="Q78" s="243" t="s">
        <v>70</v>
      </c>
      <c r="R78" s="33"/>
    </row>
    <row r="79" spans="1:18" ht="59.4" hidden="1" customHeight="1" x14ac:dyDescent="0.35">
      <c r="A79" s="398"/>
      <c r="B79" s="400"/>
      <c r="C79" s="402"/>
      <c r="D79" s="404"/>
      <c r="E79" s="407"/>
      <c r="F79" s="241" t="s">
        <v>284</v>
      </c>
      <c r="G79" s="240" t="s">
        <v>37</v>
      </c>
      <c r="H79" s="227" t="s">
        <v>404</v>
      </c>
      <c r="I79" s="243">
        <f t="shared" si="8"/>
        <v>43768</v>
      </c>
      <c r="J79" s="243" t="s">
        <v>70</v>
      </c>
      <c r="K79" s="243" t="s">
        <v>70</v>
      </c>
      <c r="L79" s="243" t="s">
        <v>70</v>
      </c>
      <c r="M79" s="243" t="s">
        <v>70</v>
      </c>
      <c r="N79" s="243">
        <f>I79+16</f>
        <v>43784</v>
      </c>
      <c r="O79" s="243">
        <f>N79+3</f>
        <v>43787</v>
      </c>
      <c r="P79" s="243">
        <f>O79+3</f>
        <v>43790</v>
      </c>
      <c r="Q79" s="243">
        <f>P79+4</f>
        <v>43794</v>
      </c>
      <c r="R79" s="33"/>
    </row>
    <row r="80" spans="1:18" ht="59.4" hidden="1" customHeight="1" x14ac:dyDescent="0.35">
      <c r="A80" s="397" t="s">
        <v>30</v>
      </c>
      <c r="B80" s="399" t="s">
        <v>196</v>
      </c>
      <c r="C80" s="401" t="s">
        <v>80</v>
      </c>
      <c r="D80" s="403">
        <f>D78+7</f>
        <v>43763</v>
      </c>
      <c r="E80" s="405">
        <f>E78+7</f>
        <v>43769</v>
      </c>
      <c r="F80" s="239" t="s">
        <v>125</v>
      </c>
      <c r="G80" s="244" t="s">
        <v>36</v>
      </c>
      <c r="H80" s="227" t="s">
        <v>328</v>
      </c>
      <c r="I80" s="243">
        <f t="shared" si="8"/>
        <v>43776</v>
      </c>
      <c r="J80" s="243">
        <f>I80+15</f>
        <v>43791</v>
      </c>
      <c r="K80" s="243">
        <f>J80+5</f>
        <v>43796</v>
      </c>
      <c r="L80" s="243">
        <f>K80+3</f>
        <v>43799</v>
      </c>
      <c r="M80" s="243">
        <f>L80+5</f>
        <v>43804</v>
      </c>
      <c r="N80" s="243" t="s">
        <v>70</v>
      </c>
      <c r="O80" s="243" t="s">
        <v>70</v>
      </c>
      <c r="P80" s="243">
        <f>M80+2</f>
        <v>43806</v>
      </c>
      <c r="Q80" s="243"/>
      <c r="R80" s="33"/>
    </row>
    <row r="81" spans="1:18" ht="59.4" hidden="1" customHeight="1" x14ac:dyDescent="0.35">
      <c r="A81" s="398"/>
      <c r="B81" s="400"/>
      <c r="C81" s="402"/>
      <c r="D81" s="404"/>
      <c r="E81" s="406"/>
      <c r="F81" s="239" t="s">
        <v>285</v>
      </c>
      <c r="G81" s="244" t="s">
        <v>37</v>
      </c>
      <c r="H81" s="227" t="s">
        <v>326</v>
      </c>
      <c r="I81" s="243">
        <f t="shared" si="8"/>
        <v>43775</v>
      </c>
      <c r="J81" s="243" t="s">
        <v>70</v>
      </c>
      <c r="K81" s="243" t="s">
        <v>70</v>
      </c>
      <c r="L81" s="243" t="s">
        <v>70</v>
      </c>
      <c r="M81" s="243" t="s">
        <v>70</v>
      </c>
      <c r="N81" s="243">
        <f>I81+16</f>
        <v>43791</v>
      </c>
      <c r="O81" s="243">
        <f>N81+3</f>
        <v>43794</v>
      </c>
      <c r="P81" s="243">
        <f>O81+3</f>
        <v>43797</v>
      </c>
      <c r="Q81" s="243">
        <f>P81+4</f>
        <v>43801</v>
      </c>
      <c r="R81" s="33"/>
    </row>
    <row r="82" spans="1:18" ht="59.4" hidden="1" customHeight="1" x14ac:dyDescent="0.35">
      <c r="A82" s="397" t="s">
        <v>110</v>
      </c>
      <c r="B82" s="399" t="s">
        <v>197</v>
      </c>
      <c r="C82" s="401" t="s">
        <v>80</v>
      </c>
      <c r="D82" s="403">
        <f>D80+7</f>
        <v>43770</v>
      </c>
      <c r="E82" s="405">
        <f>D82+6</f>
        <v>43776</v>
      </c>
      <c r="F82" s="239" t="s">
        <v>280</v>
      </c>
      <c r="G82" s="240" t="s">
        <v>36</v>
      </c>
      <c r="H82" s="227" t="s">
        <v>402</v>
      </c>
      <c r="I82" s="243">
        <f t="shared" si="8"/>
        <v>43783</v>
      </c>
      <c r="J82" s="243">
        <f>I82+15</f>
        <v>43798</v>
      </c>
      <c r="K82" s="243">
        <f>J82+5</f>
        <v>43803</v>
      </c>
      <c r="L82" s="243">
        <f>K82+3</f>
        <v>43806</v>
      </c>
      <c r="M82" s="243">
        <f>L82+5</f>
        <v>43811</v>
      </c>
      <c r="N82" s="243" t="s">
        <v>70</v>
      </c>
      <c r="O82" s="243" t="s">
        <v>70</v>
      </c>
      <c r="P82" s="243">
        <f>M82+2</f>
        <v>43813</v>
      </c>
      <c r="Q82" s="243" t="s">
        <v>70</v>
      </c>
      <c r="R82" s="33"/>
    </row>
    <row r="83" spans="1:18" ht="59.4" hidden="1" customHeight="1" x14ac:dyDescent="0.35">
      <c r="A83" s="398"/>
      <c r="B83" s="400"/>
      <c r="C83" s="402"/>
      <c r="D83" s="404"/>
      <c r="E83" s="407"/>
      <c r="F83" s="241" t="s">
        <v>286</v>
      </c>
      <c r="G83" s="240" t="s">
        <v>37</v>
      </c>
      <c r="H83" s="227" t="s">
        <v>405</v>
      </c>
      <c r="I83" s="243">
        <f t="shared" si="8"/>
        <v>43782</v>
      </c>
      <c r="J83" s="243" t="s">
        <v>70</v>
      </c>
      <c r="K83" s="243" t="s">
        <v>70</v>
      </c>
      <c r="L83" s="243" t="s">
        <v>70</v>
      </c>
      <c r="M83" s="243" t="s">
        <v>70</v>
      </c>
      <c r="N83" s="243">
        <f>I83+16</f>
        <v>43798</v>
      </c>
      <c r="O83" s="243">
        <f>N83+3</f>
        <v>43801</v>
      </c>
      <c r="P83" s="243">
        <f>O83+3</f>
        <v>43804</v>
      </c>
      <c r="Q83" s="243">
        <f>P83+4</f>
        <v>43808</v>
      </c>
      <c r="R83" s="33"/>
    </row>
    <row r="84" spans="1:18" ht="59.4" hidden="1" customHeight="1" x14ac:dyDescent="0.35">
      <c r="A84" s="397" t="s">
        <v>110</v>
      </c>
      <c r="B84" s="399" t="s">
        <v>197</v>
      </c>
      <c r="C84" s="401" t="s">
        <v>80</v>
      </c>
      <c r="D84" s="403">
        <f>D82+7</f>
        <v>43777</v>
      </c>
      <c r="E84" s="405">
        <f>D84+6</f>
        <v>43783</v>
      </c>
      <c r="F84" s="239" t="s">
        <v>225</v>
      </c>
      <c r="G84" s="240" t="s">
        <v>36</v>
      </c>
      <c r="H84" s="227" t="s">
        <v>327</v>
      </c>
      <c r="I84" s="243">
        <f t="shared" si="8"/>
        <v>43790</v>
      </c>
      <c r="J84" s="243">
        <f>I84+15</f>
        <v>43805</v>
      </c>
      <c r="K84" s="243">
        <f>J84+5</f>
        <v>43810</v>
      </c>
      <c r="L84" s="243">
        <f>K84+3</f>
        <v>43813</v>
      </c>
      <c r="M84" s="243">
        <f>L84+5</f>
        <v>43818</v>
      </c>
      <c r="N84" s="243" t="s">
        <v>70</v>
      </c>
      <c r="O84" s="243" t="s">
        <v>70</v>
      </c>
      <c r="P84" s="243">
        <f>M84+2</f>
        <v>43820</v>
      </c>
      <c r="Q84" s="243" t="s">
        <v>70</v>
      </c>
      <c r="R84" s="33"/>
    </row>
    <row r="85" spans="1:18" ht="59.4" hidden="1" customHeight="1" x14ac:dyDescent="0.35">
      <c r="A85" s="398"/>
      <c r="B85" s="400"/>
      <c r="C85" s="402"/>
      <c r="D85" s="404"/>
      <c r="E85" s="407"/>
      <c r="F85" s="241" t="s">
        <v>129</v>
      </c>
      <c r="G85" s="240" t="s">
        <v>37</v>
      </c>
      <c r="H85" s="227" t="s">
        <v>381</v>
      </c>
      <c r="I85" s="243">
        <f t="shared" si="8"/>
        <v>43789</v>
      </c>
      <c r="J85" s="243" t="s">
        <v>70</v>
      </c>
      <c r="K85" s="243" t="s">
        <v>70</v>
      </c>
      <c r="L85" s="243" t="s">
        <v>70</v>
      </c>
      <c r="M85" s="243" t="s">
        <v>70</v>
      </c>
      <c r="N85" s="243">
        <f>I85+16</f>
        <v>43805</v>
      </c>
      <c r="O85" s="243">
        <f>N85+3</f>
        <v>43808</v>
      </c>
      <c r="P85" s="243">
        <f>O85+3</f>
        <v>43811</v>
      </c>
      <c r="Q85" s="243">
        <f>P85+4</f>
        <v>43815</v>
      </c>
      <c r="R85" s="33"/>
    </row>
    <row r="86" spans="1:18" ht="59.4" hidden="1" customHeight="1" x14ac:dyDescent="0.35">
      <c r="A86" s="397" t="s">
        <v>110</v>
      </c>
      <c r="B86" s="399" t="s">
        <v>197</v>
      </c>
      <c r="C86" s="401" t="s">
        <v>80</v>
      </c>
      <c r="D86" s="403">
        <f>D84+7</f>
        <v>43784</v>
      </c>
      <c r="E86" s="405">
        <f>D86+6</f>
        <v>43790</v>
      </c>
      <c r="F86" s="239" t="s">
        <v>157</v>
      </c>
      <c r="G86" s="240" t="s">
        <v>36</v>
      </c>
      <c r="H86" s="227" t="s">
        <v>282</v>
      </c>
      <c r="I86" s="243">
        <f t="shared" si="8"/>
        <v>43797</v>
      </c>
      <c r="J86" s="243">
        <f>I86+15</f>
        <v>43812</v>
      </c>
      <c r="K86" s="243">
        <f>J86+5</f>
        <v>43817</v>
      </c>
      <c r="L86" s="243">
        <f>K86+3</f>
        <v>43820</v>
      </c>
      <c r="M86" s="243">
        <f>L86+5</f>
        <v>43825</v>
      </c>
      <c r="N86" s="243" t="s">
        <v>70</v>
      </c>
      <c r="O86" s="243" t="s">
        <v>70</v>
      </c>
      <c r="P86" s="243">
        <f>M86+2</f>
        <v>43827</v>
      </c>
      <c r="Q86" s="243" t="s">
        <v>70</v>
      </c>
      <c r="R86" s="33"/>
    </row>
    <row r="87" spans="1:18" ht="59.4" hidden="1" customHeight="1" x14ac:dyDescent="0.35">
      <c r="A87" s="398"/>
      <c r="B87" s="400"/>
      <c r="C87" s="402"/>
      <c r="D87" s="404"/>
      <c r="E87" s="407"/>
      <c r="F87" s="241" t="s">
        <v>330</v>
      </c>
      <c r="G87" s="240" t="s">
        <v>37</v>
      </c>
      <c r="H87" s="227" t="s">
        <v>366</v>
      </c>
      <c r="I87" s="243">
        <f t="shared" ref="I87:I111" si="12">I85+7</f>
        <v>43796</v>
      </c>
      <c r="J87" s="243" t="s">
        <v>70</v>
      </c>
      <c r="K87" s="243" t="s">
        <v>70</v>
      </c>
      <c r="L87" s="243" t="s">
        <v>70</v>
      </c>
      <c r="M87" s="243" t="s">
        <v>70</v>
      </c>
      <c r="N87" s="243">
        <f>I87+16</f>
        <v>43812</v>
      </c>
      <c r="O87" s="243">
        <f>N87+3</f>
        <v>43815</v>
      </c>
      <c r="P87" s="243">
        <f>O87+3</f>
        <v>43818</v>
      </c>
      <c r="Q87" s="243">
        <f>P87+4</f>
        <v>43822</v>
      </c>
      <c r="R87" s="33"/>
    </row>
    <row r="88" spans="1:18" ht="59.4" hidden="1" customHeight="1" x14ac:dyDescent="0.35">
      <c r="A88" s="397" t="s">
        <v>30</v>
      </c>
      <c r="B88" s="399" t="s">
        <v>196</v>
      </c>
      <c r="C88" s="401" t="s">
        <v>80</v>
      </c>
      <c r="D88" s="403">
        <f>D86+7</f>
        <v>43791</v>
      </c>
      <c r="E88" s="405">
        <f>E86+7</f>
        <v>43797</v>
      </c>
      <c r="F88" s="291" t="s">
        <v>109</v>
      </c>
      <c r="G88" s="292" t="s">
        <v>36</v>
      </c>
      <c r="H88" s="293" t="s">
        <v>328</v>
      </c>
      <c r="I88" s="316">
        <f t="shared" si="12"/>
        <v>43804</v>
      </c>
      <c r="J88" s="316" t="s">
        <v>70</v>
      </c>
      <c r="K88" s="316" t="s">
        <v>70</v>
      </c>
      <c r="L88" s="316" t="s">
        <v>70</v>
      </c>
      <c r="M88" s="316" t="s">
        <v>70</v>
      </c>
      <c r="N88" s="316" t="s">
        <v>70</v>
      </c>
      <c r="O88" s="316" t="s">
        <v>70</v>
      </c>
      <c r="P88" s="316" t="s">
        <v>70</v>
      </c>
      <c r="Q88" s="243"/>
      <c r="R88" s="33"/>
    </row>
    <row r="89" spans="1:18" ht="59.4" hidden="1" customHeight="1" x14ac:dyDescent="0.35">
      <c r="A89" s="398"/>
      <c r="B89" s="400"/>
      <c r="C89" s="402"/>
      <c r="D89" s="404"/>
      <c r="E89" s="406"/>
      <c r="F89" s="291" t="s">
        <v>109</v>
      </c>
      <c r="G89" s="292" t="s">
        <v>37</v>
      </c>
      <c r="H89" s="293" t="s">
        <v>326</v>
      </c>
      <c r="I89" s="316">
        <f t="shared" si="12"/>
        <v>43803</v>
      </c>
      <c r="J89" s="316" t="s">
        <v>70</v>
      </c>
      <c r="K89" s="316" t="s">
        <v>70</v>
      </c>
      <c r="L89" s="316" t="s">
        <v>70</v>
      </c>
      <c r="M89" s="316" t="s">
        <v>70</v>
      </c>
      <c r="N89" s="316" t="s">
        <v>70</v>
      </c>
      <c r="O89" s="316" t="s">
        <v>70</v>
      </c>
      <c r="P89" s="316" t="s">
        <v>70</v>
      </c>
      <c r="Q89" s="316" t="s">
        <v>70</v>
      </c>
      <c r="R89" s="33"/>
    </row>
    <row r="90" spans="1:18" ht="59.4" hidden="1" customHeight="1" x14ac:dyDescent="0.35">
      <c r="A90" s="397" t="s">
        <v>110</v>
      </c>
      <c r="B90" s="399" t="s">
        <v>197</v>
      </c>
      <c r="C90" s="401" t="s">
        <v>80</v>
      </c>
      <c r="D90" s="403">
        <f>D88+7</f>
        <v>43798</v>
      </c>
      <c r="E90" s="405">
        <f>D90+6</f>
        <v>43804</v>
      </c>
      <c r="F90" s="239" t="s">
        <v>200</v>
      </c>
      <c r="G90" s="240" t="s">
        <v>36</v>
      </c>
      <c r="H90" s="227" t="s">
        <v>401</v>
      </c>
      <c r="I90" s="243">
        <f t="shared" si="12"/>
        <v>43811</v>
      </c>
      <c r="J90" s="243">
        <f>I90+15</f>
        <v>43826</v>
      </c>
      <c r="K90" s="243">
        <f>J90+5</f>
        <v>43831</v>
      </c>
      <c r="L90" s="243">
        <f>K90+3</f>
        <v>43834</v>
      </c>
      <c r="M90" s="243">
        <f>L90+5</f>
        <v>43839</v>
      </c>
      <c r="N90" s="243" t="s">
        <v>70</v>
      </c>
      <c r="O90" s="243" t="s">
        <v>70</v>
      </c>
      <c r="P90" s="243">
        <f>M90+2</f>
        <v>43841</v>
      </c>
      <c r="Q90" s="243" t="s">
        <v>70</v>
      </c>
      <c r="R90" s="33"/>
    </row>
    <row r="91" spans="1:18" ht="59.4" hidden="1" customHeight="1" x14ac:dyDescent="0.35">
      <c r="A91" s="398"/>
      <c r="B91" s="400"/>
      <c r="C91" s="402"/>
      <c r="D91" s="404"/>
      <c r="E91" s="407"/>
      <c r="F91" s="241" t="s">
        <v>139</v>
      </c>
      <c r="G91" s="240" t="s">
        <v>37</v>
      </c>
      <c r="H91" s="227" t="s">
        <v>326</v>
      </c>
      <c r="I91" s="243">
        <f t="shared" si="12"/>
        <v>43810</v>
      </c>
      <c r="J91" s="243" t="s">
        <v>70</v>
      </c>
      <c r="K91" s="243" t="s">
        <v>70</v>
      </c>
      <c r="L91" s="243" t="s">
        <v>70</v>
      </c>
      <c r="M91" s="243" t="s">
        <v>70</v>
      </c>
      <c r="N91" s="243">
        <f>I91+16</f>
        <v>43826</v>
      </c>
      <c r="O91" s="243">
        <f>N91+3</f>
        <v>43829</v>
      </c>
      <c r="P91" s="243">
        <f>O91+3</f>
        <v>43832</v>
      </c>
      <c r="Q91" s="243">
        <f>P91+4</f>
        <v>43836</v>
      </c>
      <c r="R91" s="33"/>
    </row>
    <row r="92" spans="1:18" ht="59.4" customHeight="1" x14ac:dyDescent="0.35">
      <c r="A92" s="397" t="s">
        <v>110</v>
      </c>
      <c r="B92" s="399" t="s">
        <v>197</v>
      </c>
      <c r="C92" s="401" t="s">
        <v>80</v>
      </c>
      <c r="D92" s="403">
        <f>D90+7</f>
        <v>43805</v>
      </c>
      <c r="E92" s="405">
        <f>D92+6</f>
        <v>43811</v>
      </c>
      <c r="F92" s="239" t="s">
        <v>418</v>
      </c>
      <c r="G92" s="240" t="s">
        <v>36</v>
      </c>
      <c r="H92" s="227" t="s">
        <v>381</v>
      </c>
      <c r="I92" s="243">
        <f t="shared" si="12"/>
        <v>43818</v>
      </c>
      <c r="J92" s="243">
        <f>I92+15</f>
        <v>43833</v>
      </c>
      <c r="K92" s="243">
        <f>J92+5</f>
        <v>43838</v>
      </c>
      <c r="L92" s="243">
        <f>K92+3</f>
        <v>43841</v>
      </c>
      <c r="M92" s="243">
        <f>L92+5</f>
        <v>43846</v>
      </c>
      <c r="N92" s="243" t="s">
        <v>70</v>
      </c>
      <c r="O92" s="243" t="s">
        <v>70</v>
      </c>
      <c r="P92" s="243">
        <f>M92+2</f>
        <v>43848</v>
      </c>
      <c r="Q92" s="243" t="s">
        <v>70</v>
      </c>
      <c r="R92" s="33"/>
    </row>
    <row r="93" spans="1:18" ht="59.4" customHeight="1" x14ac:dyDescent="0.35">
      <c r="A93" s="398"/>
      <c r="B93" s="400"/>
      <c r="C93" s="402"/>
      <c r="D93" s="404"/>
      <c r="E93" s="407"/>
      <c r="F93" s="241" t="s">
        <v>203</v>
      </c>
      <c r="G93" s="240" t="s">
        <v>37</v>
      </c>
      <c r="H93" s="227" t="s">
        <v>327</v>
      </c>
      <c r="I93" s="243">
        <f t="shared" si="12"/>
        <v>43817</v>
      </c>
      <c r="J93" s="243" t="s">
        <v>70</v>
      </c>
      <c r="K93" s="243" t="s">
        <v>70</v>
      </c>
      <c r="L93" s="243" t="s">
        <v>70</v>
      </c>
      <c r="M93" s="243" t="s">
        <v>70</v>
      </c>
      <c r="N93" s="243">
        <f>I93+16</f>
        <v>43833</v>
      </c>
      <c r="O93" s="243">
        <f>N93+3</f>
        <v>43836</v>
      </c>
      <c r="P93" s="243">
        <f>O93+3</f>
        <v>43839</v>
      </c>
      <c r="Q93" s="243">
        <f>P93+4</f>
        <v>43843</v>
      </c>
      <c r="R93" s="33"/>
    </row>
    <row r="94" spans="1:18" ht="59.4" customHeight="1" x14ac:dyDescent="0.35">
      <c r="A94" s="397" t="s">
        <v>110</v>
      </c>
      <c r="B94" s="399" t="s">
        <v>197</v>
      </c>
      <c r="C94" s="401" t="s">
        <v>80</v>
      </c>
      <c r="D94" s="403">
        <f>D92+7</f>
        <v>43812</v>
      </c>
      <c r="E94" s="405">
        <f>D94+6</f>
        <v>43818</v>
      </c>
      <c r="F94" s="239" t="s">
        <v>221</v>
      </c>
      <c r="G94" s="240" t="s">
        <v>36</v>
      </c>
      <c r="H94" s="227" t="s">
        <v>368</v>
      </c>
      <c r="I94" s="243">
        <f t="shared" si="12"/>
        <v>43825</v>
      </c>
      <c r="J94" s="243">
        <f>I94+15</f>
        <v>43840</v>
      </c>
      <c r="K94" s="243">
        <f>J94+5</f>
        <v>43845</v>
      </c>
      <c r="L94" s="243">
        <f>K94+3</f>
        <v>43848</v>
      </c>
      <c r="M94" s="243">
        <f>L94+5</f>
        <v>43853</v>
      </c>
      <c r="N94" s="243" t="s">
        <v>70</v>
      </c>
      <c r="O94" s="243" t="s">
        <v>70</v>
      </c>
      <c r="P94" s="243">
        <f>M94+2</f>
        <v>43855</v>
      </c>
      <c r="Q94" s="243" t="s">
        <v>70</v>
      </c>
      <c r="R94" s="33"/>
    </row>
    <row r="95" spans="1:18" ht="59.4" customHeight="1" x14ac:dyDescent="0.35">
      <c r="A95" s="398"/>
      <c r="B95" s="400"/>
      <c r="C95" s="402"/>
      <c r="D95" s="404"/>
      <c r="E95" s="407"/>
      <c r="F95" s="241" t="s">
        <v>204</v>
      </c>
      <c r="G95" s="240" t="s">
        <v>37</v>
      </c>
      <c r="H95" s="227" t="s">
        <v>365</v>
      </c>
      <c r="I95" s="243">
        <f t="shared" si="12"/>
        <v>43824</v>
      </c>
      <c r="J95" s="243" t="s">
        <v>70</v>
      </c>
      <c r="K95" s="243" t="s">
        <v>70</v>
      </c>
      <c r="L95" s="243" t="s">
        <v>70</v>
      </c>
      <c r="M95" s="243" t="s">
        <v>70</v>
      </c>
      <c r="N95" s="243">
        <f>I95+16</f>
        <v>43840</v>
      </c>
      <c r="O95" s="243">
        <f>N95+3</f>
        <v>43843</v>
      </c>
      <c r="P95" s="243">
        <f>O95+3</f>
        <v>43846</v>
      </c>
      <c r="Q95" s="243">
        <f>P95+4</f>
        <v>43850</v>
      </c>
      <c r="R95" s="33"/>
    </row>
    <row r="96" spans="1:18" ht="59.4" customHeight="1" x14ac:dyDescent="0.35">
      <c r="A96" s="397" t="s">
        <v>30</v>
      </c>
      <c r="B96" s="399" t="s">
        <v>196</v>
      </c>
      <c r="C96" s="401" t="s">
        <v>80</v>
      </c>
      <c r="D96" s="403">
        <f>D94+7</f>
        <v>43819</v>
      </c>
      <c r="E96" s="405">
        <f>E94+7</f>
        <v>43825</v>
      </c>
      <c r="F96" s="239" t="s">
        <v>320</v>
      </c>
      <c r="G96" s="244" t="s">
        <v>36</v>
      </c>
      <c r="H96" s="227" t="s">
        <v>399</v>
      </c>
      <c r="I96" s="243">
        <f t="shared" si="12"/>
        <v>43832</v>
      </c>
      <c r="J96" s="243">
        <f>I96+15</f>
        <v>43847</v>
      </c>
      <c r="K96" s="243">
        <f>J96+5</f>
        <v>43852</v>
      </c>
      <c r="L96" s="243">
        <f>K96+3</f>
        <v>43855</v>
      </c>
      <c r="M96" s="243">
        <f>L96+5</f>
        <v>43860</v>
      </c>
      <c r="N96" s="243" t="s">
        <v>70</v>
      </c>
      <c r="O96" s="243" t="s">
        <v>70</v>
      </c>
      <c r="P96" s="243">
        <f>M96+2</f>
        <v>43862</v>
      </c>
      <c r="Q96" s="243" t="s">
        <v>70</v>
      </c>
      <c r="R96" s="33"/>
    </row>
    <row r="97" spans="1:18" ht="59.4" customHeight="1" x14ac:dyDescent="0.35">
      <c r="A97" s="398"/>
      <c r="B97" s="400"/>
      <c r="C97" s="402"/>
      <c r="D97" s="404"/>
      <c r="E97" s="406"/>
      <c r="F97" s="239" t="s">
        <v>419</v>
      </c>
      <c r="G97" s="244" t="s">
        <v>37</v>
      </c>
      <c r="H97" s="227" t="s">
        <v>383</v>
      </c>
      <c r="I97" s="243">
        <f t="shared" si="12"/>
        <v>43831</v>
      </c>
      <c r="J97" s="243" t="s">
        <v>70</v>
      </c>
      <c r="K97" s="327" t="s">
        <v>70</v>
      </c>
      <c r="L97" s="327" t="s">
        <v>70</v>
      </c>
      <c r="M97" s="327" t="s">
        <v>70</v>
      </c>
      <c r="N97" s="327" t="s">
        <v>70</v>
      </c>
      <c r="O97" s="327" t="s">
        <v>70</v>
      </c>
      <c r="P97" s="327" t="s">
        <v>70</v>
      </c>
      <c r="Q97" s="327" t="s">
        <v>70</v>
      </c>
      <c r="R97" s="33"/>
    </row>
    <row r="98" spans="1:18" ht="59.4" customHeight="1" x14ac:dyDescent="0.35">
      <c r="A98" s="397" t="s">
        <v>110</v>
      </c>
      <c r="B98" s="399" t="s">
        <v>197</v>
      </c>
      <c r="C98" s="401" t="s">
        <v>80</v>
      </c>
      <c r="D98" s="403">
        <f>D96+7</f>
        <v>43826</v>
      </c>
      <c r="E98" s="405">
        <f>D98+6</f>
        <v>43832</v>
      </c>
      <c r="F98" s="239" t="s">
        <v>207</v>
      </c>
      <c r="G98" s="240" t="s">
        <v>36</v>
      </c>
      <c r="H98" s="227" t="s">
        <v>407</v>
      </c>
      <c r="I98" s="243">
        <f t="shared" si="12"/>
        <v>43839</v>
      </c>
      <c r="J98" s="243">
        <f>I98+15</f>
        <v>43854</v>
      </c>
      <c r="K98" s="243">
        <f>J98+5</f>
        <v>43859</v>
      </c>
      <c r="L98" s="243">
        <f>K98+3</f>
        <v>43862</v>
      </c>
      <c r="M98" s="243">
        <f>L98+5</f>
        <v>43867</v>
      </c>
      <c r="N98" s="243" t="s">
        <v>70</v>
      </c>
      <c r="O98" s="243" t="s">
        <v>70</v>
      </c>
      <c r="P98" s="243">
        <f>M98+2</f>
        <v>43869</v>
      </c>
      <c r="Q98" s="243" t="s">
        <v>70</v>
      </c>
      <c r="R98" s="33"/>
    </row>
    <row r="99" spans="1:18" ht="59.4" customHeight="1" x14ac:dyDescent="0.35">
      <c r="A99" s="398"/>
      <c r="B99" s="400"/>
      <c r="C99" s="402"/>
      <c r="D99" s="404"/>
      <c r="E99" s="407"/>
      <c r="F99" s="241" t="s">
        <v>420</v>
      </c>
      <c r="G99" s="240" t="s">
        <v>37</v>
      </c>
      <c r="H99" s="227" t="s">
        <v>332</v>
      </c>
      <c r="I99" s="243">
        <f t="shared" si="12"/>
        <v>43838</v>
      </c>
      <c r="J99" s="243" t="s">
        <v>70</v>
      </c>
      <c r="K99" s="243" t="s">
        <v>70</v>
      </c>
      <c r="L99" s="243" t="s">
        <v>70</v>
      </c>
      <c r="M99" s="243" t="s">
        <v>70</v>
      </c>
      <c r="N99" s="243">
        <f>I99+16</f>
        <v>43854</v>
      </c>
      <c r="O99" s="243">
        <f>N99+3</f>
        <v>43857</v>
      </c>
      <c r="P99" s="243">
        <f>O99+3</f>
        <v>43860</v>
      </c>
      <c r="Q99" s="243">
        <f>P99+4</f>
        <v>43864</v>
      </c>
      <c r="R99" s="33"/>
    </row>
    <row r="100" spans="1:18" ht="59.4" customHeight="1" x14ac:dyDescent="0.35">
      <c r="A100" s="397" t="s">
        <v>30</v>
      </c>
      <c r="B100" s="399" t="s">
        <v>196</v>
      </c>
      <c r="C100" s="401" t="s">
        <v>80</v>
      </c>
      <c r="D100" s="403">
        <f>D98+7</f>
        <v>43833</v>
      </c>
      <c r="E100" s="405">
        <f>E98+7</f>
        <v>43839</v>
      </c>
      <c r="F100" s="239" t="s">
        <v>281</v>
      </c>
      <c r="G100" s="244" t="s">
        <v>36</v>
      </c>
      <c r="H100" s="227" t="s">
        <v>363</v>
      </c>
      <c r="I100" s="243">
        <f t="shared" si="12"/>
        <v>43846</v>
      </c>
      <c r="J100" s="243">
        <f>I100+15</f>
        <v>43861</v>
      </c>
      <c r="K100" s="243">
        <f>J100+5</f>
        <v>43866</v>
      </c>
      <c r="L100" s="243">
        <f>K100+3</f>
        <v>43869</v>
      </c>
      <c r="M100" s="243">
        <f>L100+5</f>
        <v>43874</v>
      </c>
      <c r="N100" s="243" t="s">
        <v>70</v>
      </c>
      <c r="O100" s="243" t="s">
        <v>70</v>
      </c>
      <c r="P100" s="243">
        <f>M100+2</f>
        <v>43876</v>
      </c>
      <c r="Q100" s="243" t="s">
        <v>70</v>
      </c>
      <c r="R100" s="33"/>
    </row>
    <row r="101" spans="1:18" ht="59.4" customHeight="1" x14ac:dyDescent="0.35">
      <c r="A101" s="398"/>
      <c r="B101" s="400"/>
      <c r="C101" s="402"/>
      <c r="D101" s="404"/>
      <c r="E101" s="406"/>
      <c r="F101" s="239" t="s">
        <v>284</v>
      </c>
      <c r="G101" s="244" t="s">
        <v>37</v>
      </c>
      <c r="H101" s="227" t="s">
        <v>364</v>
      </c>
      <c r="I101" s="243">
        <f t="shared" si="12"/>
        <v>43845</v>
      </c>
      <c r="J101" s="243" t="s">
        <v>70</v>
      </c>
      <c r="K101" s="330" t="s">
        <v>70</v>
      </c>
      <c r="L101" s="330" t="s">
        <v>70</v>
      </c>
      <c r="M101" s="330" t="s">
        <v>70</v>
      </c>
      <c r="N101" s="330" t="s">
        <v>70</v>
      </c>
      <c r="O101" s="330" t="s">
        <v>70</v>
      </c>
      <c r="P101" s="330" t="s">
        <v>70</v>
      </c>
      <c r="Q101" s="330" t="s">
        <v>70</v>
      </c>
      <c r="R101" s="33"/>
    </row>
    <row r="102" spans="1:18" ht="59.4" customHeight="1" x14ac:dyDescent="0.35">
      <c r="A102" s="397" t="s">
        <v>110</v>
      </c>
      <c r="B102" s="399" t="s">
        <v>197</v>
      </c>
      <c r="C102" s="401" t="s">
        <v>80</v>
      </c>
      <c r="D102" s="403">
        <f>D100+7</f>
        <v>43840</v>
      </c>
      <c r="E102" s="405">
        <f>D102+6</f>
        <v>43846</v>
      </c>
      <c r="F102" s="239" t="s">
        <v>125</v>
      </c>
      <c r="G102" s="240" t="s">
        <v>36</v>
      </c>
      <c r="H102" s="227" t="s">
        <v>327</v>
      </c>
      <c r="I102" s="243">
        <f t="shared" si="12"/>
        <v>43853</v>
      </c>
      <c r="J102" s="243">
        <f>I102+15</f>
        <v>43868</v>
      </c>
      <c r="K102" s="243">
        <f>J102+5</f>
        <v>43873</v>
      </c>
      <c r="L102" s="243">
        <f>K102+3</f>
        <v>43876</v>
      </c>
      <c r="M102" s="243">
        <f>L102+5</f>
        <v>43881</v>
      </c>
      <c r="N102" s="243" t="s">
        <v>70</v>
      </c>
      <c r="O102" s="243" t="s">
        <v>70</v>
      </c>
      <c r="P102" s="243">
        <f>M102+2</f>
        <v>43883</v>
      </c>
      <c r="Q102" s="243" t="s">
        <v>70</v>
      </c>
      <c r="R102" s="33"/>
    </row>
    <row r="103" spans="1:18" ht="59.4" customHeight="1" x14ac:dyDescent="0.35">
      <c r="A103" s="398"/>
      <c r="B103" s="400"/>
      <c r="C103" s="402"/>
      <c r="D103" s="404"/>
      <c r="E103" s="407"/>
      <c r="F103" s="241" t="s">
        <v>285</v>
      </c>
      <c r="G103" s="240" t="s">
        <v>37</v>
      </c>
      <c r="H103" s="227" t="s">
        <v>401</v>
      </c>
      <c r="I103" s="243">
        <f t="shared" si="12"/>
        <v>43852</v>
      </c>
      <c r="J103" s="243" t="s">
        <v>70</v>
      </c>
      <c r="K103" s="243" t="s">
        <v>70</v>
      </c>
      <c r="L103" s="243" t="s">
        <v>70</v>
      </c>
      <c r="M103" s="243" t="s">
        <v>70</v>
      </c>
      <c r="N103" s="243">
        <f>I103+16</f>
        <v>43868</v>
      </c>
      <c r="O103" s="243">
        <f>N103+3</f>
        <v>43871</v>
      </c>
      <c r="P103" s="243">
        <f>O103+3</f>
        <v>43874</v>
      </c>
      <c r="Q103" s="243">
        <f>P103+4</f>
        <v>43878</v>
      </c>
      <c r="R103" s="33"/>
    </row>
    <row r="104" spans="1:18" ht="59.4" customHeight="1" x14ac:dyDescent="0.35">
      <c r="A104" s="397" t="s">
        <v>30</v>
      </c>
      <c r="B104" s="399" t="s">
        <v>196</v>
      </c>
      <c r="C104" s="401" t="s">
        <v>80</v>
      </c>
      <c r="D104" s="403">
        <f>D102+7</f>
        <v>43847</v>
      </c>
      <c r="E104" s="405">
        <f>E102+7</f>
        <v>43853</v>
      </c>
      <c r="F104" s="239" t="s">
        <v>400</v>
      </c>
      <c r="G104" s="244" t="s">
        <v>36</v>
      </c>
      <c r="H104" s="227" t="s">
        <v>363</v>
      </c>
      <c r="I104" s="243">
        <f t="shared" si="12"/>
        <v>43860</v>
      </c>
      <c r="J104" s="243">
        <f>I104+15</f>
        <v>43875</v>
      </c>
      <c r="K104" s="243">
        <f>J104+5</f>
        <v>43880</v>
      </c>
      <c r="L104" s="243">
        <f>K104+3</f>
        <v>43883</v>
      </c>
      <c r="M104" s="243">
        <f>L104+5</f>
        <v>43888</v>
      </c>
      <c r="N104" s="243" t="s">
        <v>70</v>
      </c>
      <c r="O104" s="243" t="s">
        <v>70</v>
      </c>
      <c r="P104" s="243">
        <f>M104+2</f>
        <v>43890</v>
      </c>
      <c r="Q104" s="243" t="s">
        <v>70</v>
      </c>
      <c r="R104" s="33"/>
    </row>
    <row r="105" spans="1:18" ht="59.4" customHeight="1" x14ac:dyDescent="0.35">
      <c r="A105" s="398"/>
      <c r="B105" s="400"/>
      <c r="C105" s="402"/>
      <c r="D105" s="404"/>
      <c r="E105" s="406"/>
      <c r="F105" s="239" t="s">
        <v>286</v>
      </c>
      <c r="G105" s="244" t="s">
        <v>37</v>
      </c>
      <c r="H105" s="227" t="s">
        <v>445</v>
      </c>
      <c r="I105" s="243">
        <f t="shared" si="12"/>
        <v>43859</v>
      </c>
      <c r="J105" s="243" t="s">
        <v>70</v>
      </c>
      <c r="K105" s="330" t="s">
        <v>70</v>
      </c>
      <c r="L105" s="330" t="s">
        <v>70</v>
      </c>
      <c r="M105" s="330" t="s">
        <v>70</v>
      </c>
      <c r="N105" s="330" t="s">
        <v>70</v>
      </c>
      <c r="O105" s="330" t="s">
        <v>70</v>
      </c>
      <c r="P105" s="330" t="s">
        <v>70</v>
      </c>
      <c r="Q105" s="330" t="s">
        <v>70</v>
      </c>
      <c r="R105" s="33"/>
    </row>
    <row r="106" spans="1:18" ht="59.4" customHeight="1" x14ac:dyDescent="0.35">
      <c r="A106" s="397" t="s">
        <v>110</v>
      </c>
      <c r="B106" s="399" t="s">
        <v>197</v>
      </c>
      <c r="C106" s="401" t="s">
        <v>80</v>
      </c>
      <c r="D106" s="403">
        <f>D104+7</f>
        <v>43854</v>
      </c>
      <c r="E106" s="405">
        <f>D106+6</f>
        <v>43860</v>
      </c>
      <c r="F106" s="239" t="s">
        <v>225</v>
      </c>
      <c r="G106" s="240" t="s">
        <v>36</v>
      </c>
      <c r="H106" s="227" t="s">
        <v>337</v>
      </c>
      <c r="I106" s="243">
        <f t="shared" si="12"/>
        <v>43867</v>
      </c>
      <c r="J106" s="243">
        <f>I106+15</f>
        <v>43882</v>
      </c>
      <c r="K106" s="243">
        <f>J106+5</f>
        <v>43887</v>
      </c>
      <c r="L106" s="243">
        <f>K106+3</f>
        <v>43890</v>
      </c>
      <c r="M106" s="243">
        <f>L106+5</f>
        <v>43895</v>
      </c>
      <c r="N106" s="243" t="s">
        <v>70</v>
      </c>
      <c r="O106" s="243" t="s">
        <v>70</v>
      </c>
      <c r="P106" s="243">
        <f>M106+2</f>
        <v>43897</v>
      </c>
      <c r="Q106" s="243" t="s">
        <v>70</v>
      </c>
      <c r="R106" s="33"/>
    </row>
    <row r="107" spans="1:18" ht="59.4" customHeight="1" x14ac:dyDescent="0.35">
      <c r="A107" s="398"/>
      <c r="B107" s="400"/>
      <c r="C107" s="402"/>
      <c r="D107" s="404"/>
      <c r="E107" s="407"/>
      <c r="F107" s="241" t="s">
        <v>129</v>
      </c>
      <c r="G107" s="240" t="s">
        <v>37</v>
      </c>
      <c r="H107" s="227" t="s">
        <v>382</v>
      </c>
      <c r="I107" s="243">
        <f t="shared" si="12"/>
        <v>43866</v>
      </c>
      <c r="J107" s="243" t="s">
        <v>70</v>
      </c>
      <c r="K107" s="243" t="s">
        <v>70</v>
      </c>
      <c r="L107" s="243" t="s">
        <v>70</v>
      </c>
      <c r="M107" s="243" t="s">
        <v>70</v>
      </c>
      <c r="N107" s="243">
        <f>I107+16</f>
        <v>43882</v>
      </c>
      <c r="O107" s="243">
        <f>N107+3</f>
        <v>43885</v>
      </c>
      <c r="P107" s="243">
        <f>O107+3</f>
        <v>43888</v>
      </c>
      <c r="Q107" s="243">
        <f>P107+4</f>
        <v>43892</v>
      </c>
      <c r="R107" s="33"/>
    </row>
    <row r="108" spans="1:18" ht="59.4" customHeight="1" x14ac:dyDescent="0.35">
      <c r="A108" s="397" t="s">
        <v>30</v>
      </c>
      <c r="B108" s="399" t="s">
        <v>196</v>
      </c>
      <c r="C108" s="401" t="s">
        <v>80</v>
      </c>
      <c r="D108" s="403">
        <f>D106+7</f>
        <v>43861</v>
      </c>
      <c r="E108" s="405">
        <f>E106+7</f>
        <v>43867</v>
      </c>
      <c r="F108" s="291" t="s">
        <v>109</v>
      </c>
      <c r="G108" s="292" t="s">
        <v>36</v>
      </c>
      <c r="H108" s="293" t="s">
        <v>399</v>
      </c>
      <c r="I108" s="330">
        <f t="shared" si="12"/>
        <v>43874</v>
      </c>
      <c r="J108" s="330" t="s">
        <v>70</v>
      </c>
      <c r="K108" s="330" t="s">
        <v>70</v>
      </c>
      <c r="L108" s="330" t="s">
        <v>70</v>
      </c>
      <c r="M108" s="330" t="s">
        <v>70</v>
      </c>
      <c r="N108" s="330" t="s">
        <v>70</v>
      </c>
      <c r="O108" s="330" t="s">
        <v>70</v>
      </c>
      <c r="P108" s="330" t="s">
        <v>70</v>
      </c>
      <c r="Q108" s="330" t="s">
        <v>70</v>
      </c>
      <c r="R108" s="33"/>
    </row>
    <row r="109" spans="1:18" ht="59.4" customHeight="1" x14ac:dyDescent="0.35">
      <c r="A109" s="398"/>
      <c r="B109" s="400"/>
      <c r="C109" s="402"/>
      <c r="D109" s="404"/>
      <c r="E109" s="406"/>
      <c r="F109" s="239" t="s">
        <v>330</v>
      </c>
      <c r="G109" s="244" t="s">
        <v>37</v>
      </c>
      <c r="H109" s="227" t="s">
        <v>383</v>
      </c>
      <c r="I109" s="243">
        <f t="shared" si="12"/>
        <v>43873</v>
      </c>
      <c r="J109" s="243" t="s">
        <v>70</v>
      </c>
      <c r="K109" s="330" t="s">
        <v>70</v>
      </c>
      <c r="L109" s="330" t="s">
        <v>70</v>
      </c>
      <c r="M109" s="330" t="s">
        <v>70</v>
      </c>
      <c r="N109" s="243">
        <f>I109+16</f>
        <v>43889</v>
      </c>
      <c r="O109" s="243">
        <f>N109+3</f>
        <v>43892</v>
      </c>
      <c r="P109" s="243">
        <f>O109+3</f>
        <v>43895</v>
      </c>
      <c r="Q109" s="243">
        <f>P109+4</f>
        <v>43899</v>
      </c>
      <c r="R109" s="33"/>
    </row>
    <row r="110" spans="1:18" ht="59.4" customHeight="1" x14ac:dyDescent="0.35">
      <c r="A110" s="397" t="s">
        <v>110</v>
      </c>
      <c r="B110" s="399" t="s">
        <v>197</v>
      </c>
      <c r="C110" s="401" t="s">
        <v>80</v>
      </c>
      <c r="D110" s="403">
        <f>D108+7</f>
        <v>43868</v>
      </c>
      <c r="E110" s="405">
        <f>D110+6</f>
        <v>43874</v>
      </c>
      <c r="F110" s="239" t="s">
        <v>444</v>
      </c>
      <c r="G110" s="240" t="s">
        <v>36</v>
      </c>
      <c r="H110" s="227" t="s">
        <v>335</v>
      </c>
      <c r="I110" s="243">
        <f t="shared" si="12"/>
        <v>43881</v>
      </c>
      <c r="J110" s="243">
        <f>I110+15</f>
        <v>43896</v>
      </c>
      <c r="K110" s="243">
        <f>J110+5</f>
        <v>43901</v>
      </c>
      <c r="L110" s="243">
        <f>K110+3</f>
        <v>43904</v>
      </c>
      <c r="M110" s="243">
        <f>L110+5</f>
        <v>43909</v>
      </c>
      <c r="N110" s="243" t="s">
        <v>70</v>
      </c>
      <c r="O110" s="243" t="s">
        <v>70</v>
      </c>
      <c r="P110" s="243">
        <f>M110+2</f>
        <v>43911</v>
      </c>
      <c r="Q110" s="243" t="s">
        <v>70</v>
      </c>
      <c r="R110" s="33"/>
    </row>
    <row r="111" spans="1:18" ht="59.4" customHeight="1" x14ac:dyDescent="0.35">
      <c r="A111" s="398"/>
      <c r="B111" s="400"/>
      <c r="C111" s="402"/>
      <c r="D111" s="404"/>
      <c r="E111" s="407"/>
      <c r="F111" s="241" t="s">
        <v>446</v>
      </c>
      <c r="G111" s="240" t="s">
        <v>37</v>
      </c>
      <c r="H111" s="227" t="s">
        <v>334</v>
      </c>
      <c r="I111" s="243">
        <f t="shared" si="12"/>
        <v>43880</v>
      </c>
      <c r="J111" s="243" t="s">
        <v>70</v>
      </c>
      <c r="K111" s="243" t="s">
        <v>70</v>
      </c>
      <c r="L111" s="243" t="s">
        <v>70</v>
      </c>
      <c r="M111" s="243" t="s">
        <v>70</v>
      </c>
      <c r="N111" s="243">
        <f>I111+16</f>
        <v>43896</v>
      </c>
      <c r="O111" s="243">
        <f>N111+3</f>
        <v>43899</v>
      </c>
      <c r="P111" s="243">
        <f>O111+3</f>
        <v>43902</v>
      </c>
      <c r="Q111" s="243">
        <f>P111+4</f>
        <v>43906</v>
      </c>
      <c r="R111" s="33"/>
    </row>
    <row r="112" spans="1:18" ht="20.7" customHeight="1" x14ac:dyDescent="0.4">
      <c r="A112" s="232"/>
      <c r="B112" s="233"/>
      <c r="C112" s="234"/>
      <c r="D112" s="44"/>
      <c r="E112" s="45"/>
      <c r="F112" s="46"/>
      <c r="G112" s="46"/>
      <c r="H112" s="47"/>
      <c r="I112" s="45"/>
      <c r="J112" s="48"/>
      <c r="K112" s="48"/>
      <c r="L112" s="48"/>
      <c r="M112" s="48"/>
      <c r="N112" s="45"/>
      <c r="O112" s="45"/>
      <c r="P112" s="45"/>
      <c r="Q112" s="45"/>
      <c r="R112" s="33"/>
    </row>
    <row r="113" spans="1:19" ht="22.8" x14ac:dyDescent="0.4">
      <c r="A113" s="209" t="s">
        <v>4</v>
      </c>
      <c r="B113" s="235"/>
      <c r="C113" s="236"/>
      <c r="D113" s="36"/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14"/>
    </row>
    <row r="114" spans="1:19" ht="22.8" x14ac:dyDescent="0.4">
      <c r="A114" s="212" t="s">
        <v>82</v>
      </c>
      <c r="B114" s="237"/>
      <c r="C114" s="238"/>
      <c r="D114" s="40"/>
      <c r="E114" s="40"/>
      <c r="F114" s="41"/>
      <c r="G114" s="41"/>
      <c r="H114" s="41"/>
      <c r="I114" s="41"/>
      <c r="J114" s="41"/>
      <c r="K114" s="42"/>
      <c r="L114" s="42"/>
      <c r="M114" s="42"/>
      <c r="N114" s="41"/>
      <c r="O114" s="41"/>
      <c r="P114" s="41"/>
      <c r="Q114" s="41"/>
      <c r="R114" s="42"/>
      <c r="S114" s="16"/>
    </row>
    <row r="115" spans="1:19" ht="22.8" x14ac:dyDescent="0.4">
      <c r="A115" s="213" t="s">
        <v>107</v>
      </c>
      <c r="B115" s="211"/>
      <c r="C115" s="212"/>
      <c r="D115" s="38"/>
      <c r="E115" s="38"/>
      <c r="F115" s="41"/>
      <c r="G115" s="41"/>
      <c r="H115" s="41"/>
      <c r="I115" s="41"/>
      <c r="J115" s="41"/>
      <c r="K115" s="43"/>
      <c r="L115" s="43"/>
      <c r="M115" s="43"/>
      <c r="N115" s="41"/>
      <c r="O115" s="41"/>
      <c r="P115" s="41"/>
      <c r="Q115" s="41"/>
      <c r="R115" s="43"/>
      <c r="S115" s="17"/>
    </row>
    <row r="116" spans="1:19" ht="22.8" x14ac:dyDescent="0.4">
      <c r="A116" s="213"/>
      <c r="B116" s="213"/>
      <c r="C116" s="211"/>
      <c r="D116" s="15"/>
      <c r="E116" s="20"/>
      <c r="F116" s="20"/>
      <c r="G116" s="20"/>
      <c r="H116" s="20"/>
      <c r="I116" s="20"/>
      <c r="J116" s="20"/>
      <c r="K116" s="21"/>
      <c r="L116" s="21"/>
      <c r="M116" s="21"/>
      <c r="N116" s="20"/>
      <c r="O116" s="20"/>
      <c r="P116" s="20"/>
      <c r="Q116" s="20"/>
      <c r="R116" s="21"/>
      <c r="S116" s="21"/>
    </row>
    <row r="117" spans="1:19" ht="22.8" x14ac:dyDescent="0.4">
      <c r="A117" s="210"/>
      <c r="B117" s="210"/>
      <c r="C117" s="211"/>
      <c r="D117" s="15"/>
      <c r="E117" s="20"/>
      <c r="F117" s="20"/>
      <c r="G117" s="20"/>
      <c r="H117" s="20"/>
      <c r="I117" s="20"/>
      <c r="J117" s="20"/>
      <c r="K117" s="23"/>
      <c r="L117" s="23"/>
      <c r="M117" s="23"/>
      <c r="N117" s="20"/>
      <c r="O117" s="20"/>
      <c r="P117" s="20"/>
      <c r="Q117" s="20"/>
      <c r="R117" s="23"/>
      <c r="S117" s="23"/>
    </row>
    <row r="118" spans="1:19" ht="15.6" x14ac:dyDescent="0.3">
      <c r="A118" s="18"/>
      <c r="B118" s="18"/>
      <c r="C118" s="15"/>
      <c r="D118" s="15"/>
      <c r="E118" s="15"/>
      <c r="F118" s="15"/>
      <c r="G118" s="15"/>
      <c r="H118" s="15"/>
      <c r="I118" s="15"/>
      <c r="J118" s="15"/>
      <c r="K118" s="24"/>
      <c r="L118" s="24"/>
      <c r="M118" s="24"/>
      <c r="N118" s="15"/>
      <c r="O118" s="15"/>
      <c r="P118" s="15"/>
      <c r="Q118" s="15"/>
      <c r="R118" s="24"/>
      <c r="S118" s="24"/>
    </row>
    <row r="119" spans="1:19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</sheetData>
  <mergeCells count="264">
    <mergeCell ref="A108:A109"/>
    <mergeCell ref="B108:B109"/>
    <mergeCell ref="C108:C109"/>
    <mergeCell ref="D108:D109"/>
    <mergeCell ref="E108:E109"/>
    <mergeCell ref="A110:A111"/>
    <mergeCell ref="B110:B111"/>
    <mergeCell ref="C110:C111"/>
    <mergeCell ref="D110:D111"/>
    <mergeCell ref="E110:E111"/>
    <mergeCell ref="A104:A105"/>
    <mergeCell ref="B104:B105"/>
    <mergeCell ref="C104:C105"/>
    <mergeCell ref="D104:D105"/>
    <mergeCell ref="E104:E105"/>
    <mergeCell ref="A106:A107"/>
    <mergeCell ref="B106:B107"/>
    <mergeCell ref="C106:C107"/>
    <mergeCell ref="D106:D107"/>
    <mergeCell ref="E106:E107"/>
    <mergeCell ref="A100:A101"/>
    <mergeCell ref="B100:B101"/>
    <mergeCell ref="C100:C101"/>
    <mergeCell ref="D100:D101"/>
    <mergeCell ref="E100:E101"/>
    <mergeCell ref="A102:A103"/>
    <mergeCell ref="B102:B103"/>
    <mergeCell ref="C102:C103"/>
    <mergeCell ref="D102:D103"/>
    <mergeCell ref="E102:E103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E90:E91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E86:E87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A52:A53"/>
    <mergeCell ref="B52:B53"/>
    <mergeCell ref="C52:C53"/>
    <mergeCell ref="D52:D53"/>
    <mergeCell ref="E52:E53"/>
    <mergeCell ref="A54:A55"/>
    <mergeCell ref="B54:B55"/>
    <mergeCell ref="C54:C55"/>
    <mergeCell ref="D54:D55"/>
    <mergeCell ref="E54:E55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D26:D27"/>
    <mergeCell ref="D30:D31"/>
    <mergeCell ref="E26:E27"/>
    <mergeCell ref="E30:E31"/>
    <mergeCell ref="A30:A31"/>
    <mergeCell ref="B30:B31"/>
    <mergeCell ref="A26:A27"/>
    <mergeCell ref="B26:B27"/>
    <mergeCell ref="C26:C27"/>
    <mergeCell ref="C30:C31"/>
    <mergeCell ref="A11:A12"/>
    <mergeCell ref="O6:O7"/>
    <mergeCell ref="P6:P7"/>
    <mergeCell ref="Q6:Q7"/>
    <mergeCell ref="A6:A7"/>
    <mergeCell ref="B6:B7"/>
    <mergeCell ref="C6:C7"/>
    <mergeCell ref="E6:E7"/>
    <mergeCell ref="F6:F7"/>
    <mergeCell ref="H6:H7"/>
    <mergeCell ref="J6:J7"/>
    <mergeCell ref="K6:K7"/>
    <mergeCell ref="L6:L7"/>
    <mergeCell ref="M6:M7"/>
    <mergeCell ref="N6:N7"/>
    <mergeCell ref="C11:C12"/>
    <mergeCell ref="C9:C10"/>
    <mergeCell ref="A24:A25"/>
    <mergeCell ref="A28:A29"/>
    <mergeCell ref="A32:A33"/>
    <mergeCell ref="D9:D10"/>
    <mergeCell ref="E9:E10"/>
    <mergeCell ref="D11:D12"/>
    <mergeCell ref="E11:E12"/>
    <mergeCell ref="E13:E14"/>
    <mergeCell ref="D13:D14"/>
    <mergeCell ref="E15:E19"/>
    <mergeCell ref="A9:A10"/>
    <mergeCell ref="A13:A14"/>
    <mergeCell ref="A15:A19"/>
    <mergeCell ref="A20:A21"/>
    <mergeCell ref="A22:A23"/>
    <mergeCell ref="B9:B10"/>
    <mergeCell ref="C32:C33"/>
    <mergeCell ref="B11:B12"/>
    <mergeCell ref="C13:C14"/>
    <mergeCell ref="B13:B14"/>
    <mergeCell ref="E28:E29"/>
    <mergeCell ref="D28:D29"/>
    <mergeCell ref="B15:B19"/>
    <mergeCell ref="B20:B21"/>
    <mergeCell ref="B22:B23"/>
    <mergeCell ref="B24:B25"/>
    <mergeCell ref="B28:B29"/>
    <mergeCell ref="B32:B33"/>
    <mergeCell ref="E32:E33"/>
    <mergeCell ref="D32:D33"/>
    <mergeCell ref="E24:E25"/>
    <mergeCell ref="D24:D25"/>
    <mergeCell ref="D15:D19"/>
    <mergeCell ref="E20:E21"/>
    <mergeCell ref="D20:D21"/>
    <mergeCell ref="E22:E23"/>
    <mergeCell ref="D22:D23"/>
    <mergeCell ref="C24:C25"/>
    <mergeCell ref="C20:C21"/>
    <mergeCell ref="C22:C23"/>
    <mergeCell ref="C28:C29"/>
    <mergeCell ref="C15:C19"/>
    <mergeCell ref="A72:A73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  <mergeCell ref="A80:A81"/>
    <mergeCell ref="B80:B81"/>
    <mergeCell ref="C80:C81"/>
    <mergeCell ref="D80:D81"/>
    <mergeCell ref="E80:E81"/>
    <mergeCell ref="A82:A83"/>
    <mergeCell ref="B82:B83"/>
    <mergeCell ref="C82:C83"/>
    <mergeCell ref="D82:D83"/>
    <mergeCell ref="E82:E83"/>
    <mergeCell ref="A92:A93"/>
    <mergeCell ref="B92:B93"/>
    <mergeCell ref="C92:C93"/>
    <mergeCell ref="D92:D93"/>
    <mergeCell ref="E92:E93"/>
    <mergeCell ref="A94:A95"/>
    <mergeCell ref="B94:B95"/>
    <mergeCell ref="C94:C95"/>
    <mergeCell ref="D94:D95"/>
    <mergeCell ref="E94:E95"/>
    <mergeCell ref="A96:A97"/>
    <mergeCell ref="B96:B97"/>
    <mergeCell ref="C96:C97"/>
    <mergeCell ref="D96:D97"/>
    <mergeCell ref="E96:E97"/>
    <mergeCell ref="A98:A99"/>
    <mergeCell ref="B98:B99"/>
    <mergeCell ref="C98:C99"/>
    <mergeCell ref="D98:D99"/>
    <mergeCell ref="E98:E99"/>
  </mergeCells>
  <conditionalFormatting sqref="B32 B112 F8:H8 G13:H15 G9:H11 G20:H22 F23:H23 F12:H12 G18:H18 G24:H27 F28:H33 F19:H19 F112:H112">
    <cfRule type="expression" dxfId="133" priority="108">
      <formula>#REF!="ONE"</formula>
    </cfRule>
  </conditionalFormatting>
  <conditionalFormatting sqref="B9 B11 B13 B15 B20 B22 B24 B28 B18">
    <cfRule type="expression" dxfId="132" priority="107">
      <formula>#REF!="ONE"</formula>
    </cfRule>
  </conditionalFormatting>
  <conditionalFormatting sqref="F10">
    <cfRule type="expression" dxfId="131" priority="67">
      <formula>#REF!="ONE"</formula>
    </cfRule>
  </conditionalFormatting>
  <conditionalFormatting sqref="F9">
    <cfRule type="expression" dxfId="130" priority="64">
      <formula>#REF!="ONE"</formula>
    </cfRule>
  </conditionalFormatting>
  <conditionalFormatting sqref="F22">
    <cfRule type="expression" dxfId="129" priority="56">
      <formula>#REF!="ONE"</formula>
    </cfRule>
  </conditionalFormatting>
  <conditionalFormatting sqref="F15">
    <cfRule type="expression" dxfId="128" priority="54">
      <formula>#REF!="ONE"</formula>
    </cfRule>
  </conditionalFormatting>
  <conditionalFormatting sqref="F14">
    <cfRule type="expression" dxfId="127" priority="53">
      <formula>#REF!="ONE"</formula>
    </cfRule>
  </conditionalFormatting>
  <conditionalFormatting sqref="F11">
    <cfRule type="expression" dxfId="126" priority="50">
      <formula>#REF!="ONE"</formula>
    </cfRule>
  </conditionalFormatting>
  <conditionalFormatting sqref="F13">
    <cfRule type="expression" dxfId="125" priority="49">
      <formula>#REF!="ONE"</formula>
    </cfRule>
  </conditionalFormatting>
  <conditionalFormatting sqref="F24:F27">
    <cfRule type="expression" dxfId="124" priority="48">
      <formula>#REF!="ONE"</formula>
    </cfRule>
  </conditionalFormatting>
  <conditionalFormatting sqref="G16:H17">
    <cfRule type="expression" dxfId="123" priority="47">
      <formula>#REF!="ONE"</formula>
    </cfRule>
  </conditionalFormatting>
  <conditionalFormatting sqref="B16:B17">
    <cfRule type="expression" dxfId="122" priority="46">
      <formula>#REF!="ONE"</formula>
    </cfRule>
  </conditionalFormatting>
  <conditionalFormatting sqref="F16:F17">
    <cfRule type="expression" dxfId="121" priority="45">
      <formula>#REF!="ONE"</formula>
    </cfRule>
  </conditionalFormatting>
  <conditionalFormatting sqref="B30">
    <cfRule type="expression" dxfId="120" priority="44">
      <formula>#REF!="ONE"</formula>
    </cfRule>
  </conditionalFormatting>
  <conditionalFormatting sqref="B26">
    <cfRule type="expression" dxfId="119" priority="43">
      <formula>#REF!="ONE"</formula>
    </cfRule>
  </conditionalFormatting>
  <conditionalFormatting sqref="F18">
    <cfRule type="expression" dxfId="118" priority="42">
      <formula>#REF!="ONE"</formula>
    </cfRule>
  </conditionalFormatting>
  <conditionalFormatting sqref="F20">
    <cfRule type="expression" dxfId="117" priority="41">
      <formula>#REF!="ONE"</formula>
    </cfRule>
  </conditionalFormatting>
  <conditionalFormatting sqref="F21">
    <cfRule type="expression" dxfId="116" priority="40">
      <formula>#REF!="ONE"</formula>
    </cfRule>
  </conditionalFormatting>
  <conditionalFormatting sqref="B38 F34:H39">
    <cfRule type="expression" dxfId="115" priority="39">
      <formula>#REF!="ONE"</formula>
    </cfRule>
  </conditionalFormatting>
  <conditionalFormatting sqref="B34">
    <cfRule type="expression" dxfId="114" priority="38">
      <formula>#REF!="ONE"</formula>
    </cfRule>
  </conditionalFormatting>
  <conditionalFormatting sqref="B36">
    <cfRule type="expression" dxfId="113" priority="37">
      <formula>#REF!="ONE"</formula>
    </cfRule>
  </conditionalFormatting>
  <conditionalFormatting sqref="B40 F40:H41">
    <cfRule type="expression" dxfId="112" priority="36">
      <formula>#REF!="ONE"</formula>
    </cfRule>
  </conditionalFormatting>
  <conditionalFormatting sqref="B46 F42:H47">
    <cfRule type="expression" dxfId="111" priority="35">
      <formula>#REF!="ONE"</formula>
    </cfRule>
  </conditionalFormatting>
  <conditionalFormatting sqref="B42">
    <cfRule type="expression" dxfId="110" priority="34">
      <formula>#REF!="ONE"</formula>
    </cfRule>
  </conditionalFormatting>
  <conditionalFormatting sqref="B44">
    <cfRule type="expression" dxfId="109" priority="33">
      <formula>#REF!="ONE"</formula>
    </cfRule>
  </conditionalFormatting>
  <conditionalFormatting sqref="B48 F48:H49">
    <cfRule type="expression" dxfId="108" priority="32">
      <formula>#REF!="ONE"</formula>
    </cfRule>
  </conditionalFormatting>
  <conditionalFormatting sqref="B54 F50:H55">
    <cfRule type="expression" dxfId="107" priority="31">
      <formula>#REF!="ONE"</formula>
    </cfRule>
  </conditionalFormatting>
  <conditionalFormatting sqref="B50">
    <cfRule type="expression" dxfId="106" priority="30">
      <formula>#REF!="ONE"</formula>
    </cfRule>
  </conditionalFormatting>
  <conditionalFormatting sqref="B52">
    <cfRule type="expression" dxfId="105" priority="29">
      <formula>#REF!="ONE"</formula>
    </cfRule>
  </conditionalFormatting>
  <conditionalFormatting sqref="B58 F56:H59">
    <cfRule type="expression" dxfId="104" priority="28">
      <formula>#REF!="ONE"</formula>
    </cfRule>
  </conditionalFormatting>
  <conditionalFormatting sqref="B56">
    <cfRule type="expression" dxfId="103" priority="27">
      <formula>#REF!="ONE"</formula>
    </cfRule>
  </conditionalFormatting>
  <conditionalFormatting sqref="B62 F60:H63">
    <cfRule type="expression" dxfId="102" priority="26">
      <formula>#REF!="ONE"</formula>
    </cfRule>
  </conditionalFormatting>
  <conditionalFormatting sqref="B60">
    <cfRule type="expression" dxfId="101" priority="25">
      <formula>#REF!="ONE"</formula>
    </cfRule>
  </conditionalFormatting>
  <conditionalFormatting sqref="B66 F64:H67">
    <cfRule type="expression" dxfId="100" priority="24">
      <formula>#REF!="ONE"</formula>
    </cfRule>
  </conditionalFormatting>
  <conditionalFormatting sqref="B64">
    <cfRule type="expression" dxfId="99" priority="23">
      <formula>#REF!="ONE"</formula>
    </cfRule>
  </conditionalFormatting>
  <conditionalFormatting sqref="B70 F68:H71">
    <cfRule type="expression" dxfId="98" priority="22">
      <formula>#REF!="ONE"</formula>
    </cfRule>
  </conditionalFormatting>
  <conditionalFormatting sqref="B68">
    <cfRule type="expression" dxfId="97" priority="21">
      <formula>#REF!="ONE"</formula>
    </cfRule>
  </conditionalFormatting>
  <conditionalFormatting sqref="B72 F72:H73">
    <cfRule type="expression" dxfId="96" priority="20">
      <formula>#REF!="ONE"</formula>
    </cfRule>
  </conditionalFormatting>
  <conditionalFormatting sqref="B76 F74:H77">
    <cfRule type="expression" dxfId="95" priority="19">
      <formula>#REF!="ONE"</formula>
    </cfRule>
  </conditionalFormatting>
  <conditionalFormatting sqref="B74">
    <cfRule type="expression" dxfId="94" priority="18">
      <formula>#REF!="ONE"</formula>
    </cfRule>
  </conditionalFormatting>
  <conditionalFormatting sqref="B78 F78:H79">
    <cfRule type="expression" dxfId="93" priority="17">
      <formula>#REF!="ONE"</formula>
    </cfRule>
  </conditionalFormatting>
  <conditionalFormatting sqref="B82 F80:H83">
    <cfRule type="expression" dxfId="92" priority="16">
      <formula>#REF!="ONE"</formula>
    </cfRule>
  </conditionalFormatting>
  <conditionalFormatting sqref="B80">
    <cfRule type="expression" dxfId="91" priority="15">
      <formula>#REF!="ONE"</formula>
    </cfRule>
  </conditionalFormatting>
  <conditionalFormatting sqref="B84 F84:H85">
    <cfRule type="expression" dxfId="90" priority="14">
      <formula>#REF!="ONE"</formula>
    </cfRule>
  </conditionalFormatting>
  <conditionalFormatting sqref="B86 F86:H87">
    <cfRule type="expression" dxfId="89" priority="13">
      <formula>#REF!="ONE"</formula>
    </cfRule>
  </conditionalFormatting>
  <conditionalFormatting sqref="B90 F88:H91">
    <cfRule type="expression" dxfId="88" priority="12">
      <formula>#REF!="ONE"</formula>
    </cfRule>
  </conditionalFormatting>
  <conditionalFormatting sqref="B88">
    <cfRule type="expression" dxfId="87" priority="11">
      <formula>#REF!="ONE"</formula>
    </cfRule>
  </conditionalFormatting>
  <conditionalFormatting sqref="B92 F92:H93">
    <cfRule type="expression" dxfId="86" priority="10">
      <formula>#REF!="ONE"</formula>
    </cfRule>
  </conditionalFormatting>
  <conditionalFormatting sqref="B94 F94:H95">
    <cfRule type="expression" dxfId="85" priority="9">
      <formula>#REF!="ONE"</formula>
    </cfRule>
  </conditionalFormatting>
  <conditionalFormatting sqref="B98 F96:H99">
    <cfRule type="expression" dxfId="84" priority="8">
      <formula>#REF!="ONE"</formula>
    </cfRule>
  </conditionalFormatting>
  <conditionalFormatting sqref="B96">
    <cfRule type="expression" dxfId="83" priority="7">
      <formula>#REF!="ONE"</formula>
    </cfRule>
  </conditionalFormatting>
  <conditionalFormatting sqref="B102 F100:H103">
    <cfRule type="expression" dxfId="82" priority="6">
      <formula>#REF!="ONE"</formula>
    </cfRule>
  </conditionalFormatting>
  <conditionalFormatting sqref="B100">
    <cfRule type="expression" dxfId="81" priority="5">
      <formula>#REF!="ONE"</formula>
    </cfRule>
  </conditionalFormatting>
  <conditionalFormatting sqref="B106 F104:H107">
    <cfRule type="expression" dxfId="80" priority="4">
      <formula>#REF!="ONE"</formula>
    </cfRule>
  </conditionalFormatting>
  <conditionalFormatting sqref="B104">
    <cfRule type="expression" dxfId="79" priority="3">
      <formula>#REF!="ONE"</formula>
    </cfRule>
  </conditionalFormatting>
  <conditionalFormatting sqref="B110 F108:H111">
    <cfRule type="expression" dxfId="78" priority="2">
      <formula>#REF!="ONE"</formula>
    </cfRule>
  </conditionalFormatting>
  <conditionalFormatting sqref="B108">
    <cfRule type="expression" dxfId="77" priority="1">
      <formula>#REF!="ONE"</formula>
    </cfRule>
  </conditionalFormatting>
  <pageMargins left="0.27" right="0.17" top="0.17" bottom="0.2" header="0.18" footer="0.17"/>
  <pageSetup scale="31" orientation="landscape" r:id="rId1"/>
  <headerFooter alignWithMargins="0"/>
  <ignoredErrors>
    <ignoredError sqref="P40:P4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D3D1"/>
    <pageSetUpPr fitToPage="1"/>
  </sheetPr>
  <dimension ref="A3:N60"/>
  <sheetViews>
    <sheetView view="pageBreakPreview" zoomScale="50" zoomScaleNormal="60" zoomScaleSheetLayoutView="50" workbookViewId="0">
      <pane ySplit="7" topLeftCell="A8" activePane="bottomLeft" state="frozen"/>
      <selection activeCell="O20" sqref="O20"/>
      <selection pane="bottomLeft" activeCell="F56" sqref="F56"/>
    </sheetView>
  </sheetViews>
  <sheetFormatPr defaultRowHeight="13.2" x14ac:dyDescent="0.25"/>
  <cols>
    <col min="1" max="1" width="26.109375" style="7" customWidth="1"/>
    <col min="2" max="2" width="17.33203125" style="7" customWidth="1"/>
    <col min="3" max="3" width="18.33203125" style="7" bestFit="1" customWidth="1"/>
    <col min="4" max="4" width="16.44140625" style="7" customWidth="1"/>
    <col min="5" max="5" width="16" style="7" customWidth="1"/>
    <col min="6" max="6" width="43" style="7" customWidth="1"/>
    <col min="7" max="7" width="11.44140625" style="7" customWidth="1"/>
    <col min="8" max="8" width="18.6640625" style="7" customWidth="1"/>
    <col min="9" max="9" width="30.6640625" style="7" hidden="1" customWidth="1"/>
    <col min="10" max="14" width="30.6640625" style="7" customWidth="1"/>
    <col min="15" max="249" width="8.88671875" style="7"/>
    <col min="250" max="250" width="10.44140625" style="7" customWidth="1"/>
    <col min="251" max="251" width="26.5546875" style="7" customWidth="1"/>
    <col min="252" max="253" width="12.5546875" style="7" customWidth="1"/>
    <col min="254" max="254" width="15" style="7" customWidth="1"/>
    <col min="255" max="255" width="11.33203125" style="7" customWidth="1"/>
    <col min="256" max="256" width="12" style="7" customWidth="1"/>
    <col min="257" max="257" width="34.33203125" style="7" customWidth="1"/>
    <col min="258" max="258" width="9.6640625" style="7" customWidth="1"/>
    <col min="259" max="259" width="8.88671875" style="7"/>
    <col min="260" max="260" width="14.5546875" style="7" customWidth="1"/>
    <col min="261" max="261" width="12" style="7" customWidth="1"/>
    <col min="262" max="262" width="10.6640625" style="7" customWidth="1"/>
    <col min="263" max="263" width="18" style="7" customWidth="1"/>
    <col min="264" max="264" width="16.33203125" style="7" customWidth="1"/>
    <col min="265" max="505" width="8.88671875" style="7"/>
    <col min="506" max="506" width="10.44140625" style="7" customWidth="1"/>
    <col min="507" max="507" width="26.5546875" style="7" customWidth="1"/>
    <col min="508" max="509" width="12.5546875" style="7" customWidth="1"/>
    <col min="510" max="510" width="15" style="7" customWidth="1"/>
    <col min="511" max="511" width="11.33203125" style="7" customWidth="1"/>
    <col min="512" max="512" width="12" style="7" customWidth="1"/>
    <col min="513" max="513" width="34.33203125" style="7" customWidth="1"/>
    <col min="514" max="514" width="9.6640625" style="7" customWidth="1"/>
    <col min="515" max="515" width="8.88671875" style="7"/>
    <col min="516" max="516" width="14.5546875" style="7" customWidth="1"/>
    <col min="517" max="517" width="12" style="7" customWidth="1"/>
    <col min="518" max="518" width="10.6640625" style="7" customWidth="1"/>
    <col min="519" max="519" width="18" style="7" customWidth="1"/>
    <col min="520" max="520" width="16.33203125" style="7" customWidth="1"/>
    <col min="521" max="761" width="8.88671875" style="7"/>
    <col min="762" max="762" width="10.44140625" style="7" customWidth="1"/>
    <col min="763" max="763" width="26.5546875" style="7" customWidth="1"/>
    <col min="764" max="765" width="12.5546875" style="7" customWidth="1"/>
    <col min="766" max="766" width="15" style="7" customWidth="1"/>
    <col min="767" max="767" width="11.33203125" style="7" customWidth="1"/>
    <col min="768" max="768" width="12" style="7" customWidth="1"/>
    <col min="769" max="769" width="34.33203125" style="7" customWidth="1"/>
    <col min="770" max="770" width="9.6640625" style="7" customWidth="1"/>
    <col min="771" max="771" width="8.88671875" style="7"/>
    <col min="772" max="772" width="14.5546875" style="7" customWidth="1"/>
    <col min="773" max="773" width="12" style="7" customWidth="1"/>
    <col min="774" max="774" width="10.6640625" style="7" customWidth="1"/>
    <col min="775" max="775" width="18" style="7" customWidth="1"/>
    <col min="776" max="776" width="16.33203125" style="7" customWidth="1"/>
    <col min="777" max="1017" width="8.88671875" style="7"/>
    <col min="1018" max="1018" width="10.44140625" style="7" customWidth="1"/>
    <col min="1019" max="1019" width="26.5546875" style="7" customWidth="1"/>
    <col min="1020" max="1021" width="12.5546875" style="7" customWidth="1"/>
    <col min="1022" max="1022" width="15" style="7" customWidth="1"/>
    <col min="1023" max="1023" width="11.33203125" style="7" customWidth="1"/>
    <col min="1024" max="1024" width="12" style="7" customWidth="1"/>
    <col min="1025" max="1025" width="34.33203125" style="7" customWidth="1"/>
    <col min="1026" max="1026" width="9.6640625" style="7" customWidth="1"/>
    <col min="1027" max="1027" width="8.88671875" style="7"/>
    <col min="1028" max="1028" width="14.5546875" style="7" customWidth="1"/>
    <col min="1029" max="1029" width="12" style="7" customWidth="1"/>
    <col min="1030" max="1030" width="10.6640625" style="7" customWidth="1"/>
    <col min="1031" max="1031" width="18" style="7" customWidth="1"/>
    <col min="1032" max="1032" width="16.33203125" style="7" customWidth="1"/>
    <col min="1033" max="1273" width="8.88671875" style="7"/>
    <col min="1274" max="1274" width="10.44140625" style="7" customWidth="1"/>
    <col min="1275" max="1275" width="26.5546875" style="7" customWidth="1"/>
    <col min="1276" max="1277" width="12.5546875" style="7" customWidth="1"/>
    <col min="1278" max="1278" width="15" style="7" customWidth="1"/>
    <col min="1279" max="1279" width="11.33203125" style="7" customWidth="1"/>
    <col min="1280" max="1280" width="12" style="7" customWidth="1"/>
    <col min="1281" max="1281" width="34.33203125" style="7" customWidth="1"/>
    <col min="1282" max="1282" width="9.6640625" style="7" customWidth="1"/>
    <col min="1283" max="1283" width="8.88671875" style="7"/>
    <col min="1284" max="1284" width="14.5546875" style="7" customWidth="1"/>
    <col min="1285" max="1285" width="12" style="7" customWidth="1"/>
    <col min="1286" max="1286" width="10.6640625" style="7" customWidth="1"/>
    <col min="1287" max="1287" width="18" style="7" customWidth="1"/>
    <col min="1288" max="1288" width="16.33203125" style="7" customWidth="1"/>
    <col min="1289" max="1529" width="8.88671875" style="7"/>
    <col min="1530" max="1530" width="10.44140625" style="7" customWidth="1"/>
    <col min="1531" max="1531" width="26.5546875" style="7" customWidth="1"/>
    <col min="1532" max="1533" width="12.5546875" style="7" customWidth="1"/>
    <col min="1534" max="1534" width="15" style="7" customWidth="1"/>
    <col min="1535" max="1535" width="11.33203125" style="7" customWidth="1"/>
    <col min="1536" max="1536" width="12" style="7" customWidth="1"/>
    <col min="1537" max="1537" width="34.33203125" style="7" customWidth="1"/>
    <col min="1538" max="1538" width="9.6640625" style="7" customWidth="1"/>
    <col min="1539" max="1539" width="8.88671875" style="7"/>
    <col min="1540" max="1540" width="14.5546875" style="7" customWidth="1"/>
    <col min="1541" max="1541" width="12" style="7" customWidth="1"/>
    <col min="1542" max="1542" width="10.6640625" style="7" customWidth="1"/>
    <col min="1543" max="1543" width="18" style="7" customWidth="1"/>
    <col min="1544" max="1544" width="16.33203125" style="7" customWidth="1"/>
    <col min="1545" max="1785" width="8.88671875" style="7"/>
    <col min="1786" max="1786" width="10.44140625" style="7" customWidth="1"/>
    <col min="1787" max="1787" width="26.5546875" style="7" customWidth="1"/>
    <col min="1788" max="1789" width="12.5546875" style="7" customWidth="1"/>
    <col min="1790" max="1790" width="15" style="7" customWidth="1"/>
    <col min="1791" max="1791" width="11.33203125" style="7" customWidth="1"/>
    <col min="1792" max="1792" width="12" style="7" customWidth="1"/>
    <col min="1793" max="1793" width="34.33203125" style="7" customWidth="1"/>
    <col min="1794" max="1794" width="9.6640625" style="7" customWidth="1"/>
    <col min="1795" max="1795" width="8.88671875" style="7"/>
    <col min="1796" max="1796" width="14.5546875" style="7" customWidth="1"/>
    <col min="1797" max="1797" width="12" style="7" customWidth="1"/>
    <col min="1798" max="1798" width="10.6640625" style="7" customWidth="1"/>
    <col min="1799" max="1799" width="18" style="7" customWidth="1"/>
    <col min="1800" max="1800" width="16.33203125" style="7" customWidth="1"/>
    <col min="1801" max="2041" width="8.88671875" style="7"/>
    <col min="2042" max="2042" width="10.44140625" style="7" customWidth="1"/>
    <col min="2043" max="2043" width="26.5546875" style="7" customWidth="1"/>
    <col min="2044" max="2045" width="12.5546875" style="7" customWidth="1"/>
    <col min="2046" max="2046" width="15" style="7" customWidth="1"/>
    <col min="2047" max="2047" width="11.33203125" style="7" customWidth="1"/>
    <col min="2048" max="2048" width="12" style="7" customWidth="1"/>
    <col min="2049" max="2049" width="34.33203125" style="7" customWidth="1"/>
    <col min="2050" max="2050" width="9.6640625" style="7" customWidth="1"/>
    <col min="2051" max="2051" width="8.88671875" style="7"/>
    <col min="2052" max="2052" width="14.5546875" style="7" customWidth="1"/>
    <col min="2053" max="2053" width="12" style="7" customWidth="1"/>
    <col min="2054" max="2054" width="10.6640625" style="7" customWidth="1"/>
    <col min="2055" max="2055" width="18" style="7" customWidth="1"/>
    <col min="2056" max="2056" width="16.33203125" style="7" customWidth="1"/>
    <col min="2057" max="2297" width="8.88671875" style="7"/>
    <col min="2298" max="2298" width="10.44140625" style="7" customWidth="1"/>
    <col min="2299" max="2299" width="26.5546875" style="7" customWidth="1"/>
    <col min="2300" max="2301" width="12.5546875" style="7" customWidth="1"/>
    <col min="2302" max="2302" width="15" style="7" customWidth="1"/>
    <col min="2303" max="2303" width="11.33203125" style="7" customWidth="1"/>
    <col min="2304" max="2304" width="12" style="7" customWidth="1"/>
    <col min="2305" max="2305" width="34.33203125" style="7" customWidth="1"/>
    <col min="2306" max="2306" width="9.6640625" style="7" customWidth="1"/>
    <col min="2307" max="2307" width="8.88671875" style="7"/>
    <col min="2308" max="2308" width="14.5546875" style="7" customWidth="1"/>
    <col min="2309" max="2309" width="12" style="7" customWidth="1"/>
    <col min="2310" max="2310" width="10.6640625" style="7" customWidth="1"/>
    <col min="2311" max="2311" width="18" style="7" customWidth="1"/>
    <col min="2312" max="2312" width="16.33203125" style="7" customWidth="1"/>
    <col min="2313" max="2553" width="8.88671875" style="7"/>
    <col min="2554" max="2554" width="10.44140625" style="7" customWidth="1"/>
    <col min="2555" max="2555" width="26.5546875" style="7" customWidth="1"/>
    <col min="2556" max="2557" width="12.5546875" style="7" customWidth="1"/>
    <col min="2558" max="2558" width="15" style="7" customWidth="1"/>
    <col min="2559" max="2559" width="11.33203125" style="7" customWidth="1"/>
    <col min="2560" max="2560" width="12" style="7" customWidth="1"/>
    <col min="2561" max="2561" width="34.33203125" style="7" customWidth="1"/>
    <col min="2562" max="2562" width="9.6640625" style="7" customWidth="1"/>
    <col min="2563" max="2563" width="8.88671875" style="7"/>
    <col min="2564" max="2564" width="14.5546875" style="7" customWidth="1"/>
    <col min="2565" max="2565" width="12" style="7" customWidth="1"/>
    <col min="2566" max="2566" width="10.6640625" style="7" customWidth="1"/>
    <col min="2567" max="2567" width="18" style="7" customWidth="1"/>
    <col min="2568" max="2568" width="16.33203125" style="7" customWidth="1"/>
    <col min="2569" max="2809" width="8.88671875" style="7"/>
    <col min="2810" max="2810" width="10.44140625" style="7" customWidth="1"/>
    <col min="2811" max="2811" width="26.5546875" style="7" customWidth="1"/>
    <col min="2812" max="2813" width="12.5546875" style="7" customWidth="1"/>
    <col min="2814" max="2814" width="15" style="7" customWidth="1"/>
    <col min="2815" max="2815" width="11.33203125" style="7" customWidth="1"/>
    <col min="2816" max="2816" width="12" style="7" customWidth="1"/>
    <col min="2817" max="2817" width="34.33203125" style="7" customWidth="1"/>
    <col min="2818" max="2818" width="9.6640625" style="7" customWidth="1"/>
    <col min="2819" max="2819" width="8.88671875" style="7"/>
    <col min="2820" max="2820" width="14.5546875" style="7" customWidth="1"/>
    <col min="2821" max="2821" width="12" style="7" customWidth="1"/>
    <col min="2822" max="2822" width="10.6640625" style="7" customWidth="1"/>
    <col min="2823" max="2823" width="18" style="7" customWidth="1"/>
    <col min="2824" max="2824" width="16.33203125" style="7" customWidth="1"/>
    <col min="2825" max="3065" width="8.88671875" style="7"/>
    <col min="3066" max="3066" width="10.44140625" style="7" customWidth="1"/>
    <col min="3067" max="3067" width="26.5546875" style="7" customWidth="1"/>
    <col min="3068" max="3069" width="12.5546875" style="7" customWidth="1"/>
    <col min="3070" max="3070" width="15" style="7" customWidth="1"/>
    <col min="3071" max="3071" width="11.33203125" style="7" customWidth="1"/>
    <col min="3072" max="3072" width="12" style="7" customWidth="1"/>
    <col min="3073" max="3073" width="34.33203125" style="7" customWidth="1"/>
    <col min="3074" max="3074" width="9.6640625" style="7" customWidth="1"/>
    <col min="3075" max="3075" width="8.88671875" style="7"/>
    <col min="3076" max="3076" width="14.5546875" style="7" customWidth="1"/>
    <col min="3077" max="3077" width="12" style="7" customWidth="1"/>
    <col min="3078" max="3078" width="10.6640625" style="7" customWidth="1"/>
    <col min="3079" max="3079" width="18" style="7" customWidth="1"/>
    <col min="3080" max="3080" width="16.33203125" style="7" customWidth="1"/>
    <col min="3081" max="3321" width="8.88671875" style="7"/>
    <col min="3322" max="3322" width="10.44140625" style="7" customWidth="1"/>
    <col min="3323" max="3323" width="26.5546875" style="7" customWidth="1"/>
    <col min="3324" max="3325" width="12.5546875" style="7" customWidth="1"/>
    <col min="3326" max="3326" width="15" style="7" customWidth="1"/>
    <col min="3327" max="3327" width="11.33203125" style="7" customWidth="1"/>
    <col min="3328" max="3328" width="12" style="7" customWidth="1"/>
    <col min="3329" max="3329" width="34.33203125" style="7" customWidth="1"/>
    <col min="3330" max="3330" width="9.6640625" style="7" customWidth="1"/>
    <col min="3331" max="3331" width="8.88671875" style="7"/>
    <col min="3332" max="3332" width="14.5546875" style="7" customWidth="1"/>
    <col min="3333" max="3333" width="12" style="7" customWidth="1"/>
    <col min="3334" max="3334" width="10.6640625" style="7" customWidth="1"/>
    <col min="3335" max="3335" width="18" style="7" customWidth="1"/>
    <col min="3336" max="3336" width="16.33203125" style="7" customWidth="1"/>
    <col min="3337" max="3577" width="8.88671875" style="7"/>
    <col min="3578" max="3578" width="10.44140625" style="7" customWidth="1"/>
    <col min="3579" max="3579" width="26.5546875" style="7" customWidth="1"/>
    <col min="3580" max="3581" width="12.5546875" style="7" customWidth="1"/>
    <col min="3582" max="3582" width="15" style="7" customWidth="1"/>
    <col min="3583" max="3583" width="11.33203125" style="7" customWidth="1"/>
    <col min="3584" max="3584" width="12" style="7" customWidth="1"/>
    <col min="3585" max="3585" width="34.33203125" style="7" customWidth="1"/>
    <col min="3586" max="3586" width="9.6640625" style="7" customWidth="1"/>
    <col min="3587" max="3587" width="8.88671875" style="7"/>
    <col min="3588" max="3588" width="14.5546875" style="7" customWidth="1"/>
    <col min="3589" max="3589" width="12" style="7" customWidth="1"/>
    <col min="3590" max="3590" width="10.6640625" style="7" customWidth="1"/>
    <col min="3591" max="3591" width="18" style="7" customWidth="1"/>
    <col min="3592" max="3592" width="16.33203125" style="7" customWidth="1"/>
    <col min="3593" max="3833" width="8.88671875" style="7"/>
    <col min="3834" max="3834" width="10.44140625" style="7" customWidth="1"/>
    <col min="3835" max="3835" width="26.5546875" style="7" customWidth="1"/>
    <col min="3836" max="3837" width="12.5546875" style="7" customWidth="1"/>
    <col min="3838" max="3838" width="15" style="7" customWidth="1"/>
    <col min="3839" max="3839" width="11.33203125" style="7" customWidth="1"/>
    <col min="3840" max="3840" width="12" style="7" customWidth="1"/>
    <col min="3841" max="3841" width="34.33203125" style="7" customWidth="1"/>
    <col min="3842" max="3842" width="9.6640625" style="7" customWidth="1"/>
    <col min="3843" max="3843" width="8.88671875" style="7"/>
    <col min="3844" max="3844" width="14.5546875" style="7" customWidth="1"/>
    <col min="3845" max="3845" width="12" style="7" customWidth="1"/>
    <col min="3846" max="3846" width="10.6640625" style="7" customWidth="1"/>
    <col min="3847" max="3847" width="18" style="7" customWidth="1"/>
    <col min="3848" max="3848" width="16.33203125" style="7" customWidth="1"/>
    <col min="3849" max="4089" width="8.88671875" style="7"/>
    <col min="4090" max="4090" width="10.44140625" style="7" customWidth="1"/>
    <col min="4091" max="4091" width="26.5546875" style="7" customWidth="1"/>
    <col min="4092" max="4093" width="12.5546875" style="7" customWidth="1"/>
    <col min="4094" max="4094" width="15" style="7" customWidth="1"/>
    <col min="4095" max="4095" width="11.33203125" style="7" customWidth="1"/>
    <col min="4096" max="4096" width="12" style="7" customWidth="1"/>
    <col min="4097" max="4097" width="34.33203125" style="7" customWidth="1"/>
    <col min="4098" max="4098" width="9.6640625" style="7" customWidth="1"/>
    <col min="4099" max="4099" width="8.88671875" style="7"/>
    <col min="4100" max="4100" width="14.5546875" style="7" customWidth="1"/>
    <col min="4101" max="4101" width="12" style="7" customWidth="1"/>
    <col min="4102" max="4102" width="10.6640625" style="7" customWidth="1"/>
    <col min="4103" max="4103" width="18" style="7" customWidth="1"/>
    <col min="4104" max="4104" width="16.33203125" style="7" customWidth="1"/>
    <col min="4105" max="4345" width="8.88671875" style="7"/>
    <col min="4346" max="4346" width="10.44140625" style="7" customWidth="1"/>
    <col min="4347" max="4347" width="26.5546875" style="7" customWidth="1"/>
    <col min="4348" max="4349" width="12.5546875" style="7" customWidth="1"/>
    <col min="4350" max="4350" width="15" style="7" customWidth="1"/>
    <col min="4351" max="4351" width="11.33203125" style="7" customWidth="1"/>
    <col min="4352" max="4352" width="12" style="7" customWidth="1"/>
    <col min="4353" max="4353" width="34.33203125" style="7" customWidth="1"/>
    <col min="4354" max="4354" width="9.6640625" style="7" customWidth="1"/>
    <col min="4355" max="4355" width="8.88671875" style="7"/>
    <col min="4356" max="4356" width="14.5546875" style="7" customWidth="1"/>
    <col min="4357" max="4357" width="12" style="7" customWidth="1"/>
    <col min="4358" max="4358" width="10.6640625" style="7" customWidth="1"/>
    <col min="4359" max="4359" width="18" style="7" customWidth="1"/>
    <col min="4360" max="4360" width="16.33203125" style="7" customWidth="1"/>
    <col min="4361" max="4601" width="8.88671875" style="7"/>
    <col min="4602" max="4602" width="10.44140625" style="7" customWidth="1"/>
    <col min="4603" max="4603" width="26.5546875" style="7" customWidth="1"/>
    <col min="4604" max="4605" width="12.5546875" style="7" customWidth="1"/>
    <col min="4606" max="4606" width="15" style="7" customWidth="1"/>
    <col min="4607" max="4607" width="11.33203125" style="7" customWidth="1"/>
    <col min="4608" max="4608" width="12" style="7" customWidth="1"/>
    <col min="4609" max="4609" width="34.33203125" style="7" customWidth="1"/>
    <col min="4610" max="4610" width="9.6640625" style="7" customWidth="1"/>
    <col min="4611" max="4611" width="8.88671875" style="7"/>
    <col min="4612" max="4612" width="14.5546875" style="7" customWidth="1"/>
    <col min="4613" max="4613" width="12" style="7" customWidth="1"/>
    <col min="4614" max="4614" width="10.6640625" style="7" customWidth="1"/>
    <col min="4615" max="4615" width="18" style="7" customWidth="1"/>
    <col min="4616" max="4616" width="16.33203125" style="7" customWidth="1"/>
    <col min="4617" max="4857" width="8.88671875" style="7"/>
    <col min="4858" max="4858" width="10.44140625" style="7" customWidth="1"/>
    <col min="4859" max="4859" width="26.5546875" style="7" customWidth="1"/>
    <col min="4860" max="4861" width="12.5546875" style="7" customWidth="1"/>
    <col min="4862" max="4862" width="15" style="7" customWidth="1"/>
    <col min="4863" max="4863" width="11.33203125" style="7" customWidth="1"/>
    <col min="4864" max="4864" width="12" style="7" customWidth="1"/>
    <col min="4865" max="4865" width="34.33203125" style="7" customWidth="1"/>
    <col min="4866" max="4866" width="9.6640625" style="7" customWidth="1"/>
    <col min="4867" max="4867" width="8.88671875" style="7"/>
    <col min="4868" max="4868" width="14.5546875" style="7" customWidth="1"/>
    <col min="4869" max="4869" width="12" style="7" customWidth="1"/>
    <col min="4870" max="4870" width="10.6640625" style="7" customWidth="1"/>
    <col min="4871" max="4871" width="18" style="7" customWidth="1"/>
    <col min="4872" max="4872" width="16.33203125" style="7" customWidth="1"/>
    <col min="4873" max="5113" width="8.88671875" style="7"/>
    <col min="5114" max="5114" width="10.44140625" style="7" customWidth="1"/>
    <col min="5115" max="5115" width="26.5546875" style="7" customWidth="1"/>
    <col min="5116" max="5117" width="12.5546875" style="7" customWidth="1"/>
    <col min="5118" max="5118" width="15" style="7" customWidth="1"/>
    <col min="5119" max="5119" width="11.33203125" style="7" customWidth="1"/>
    <col min="5120" max="5120" width="12" style="7" customWidth="1"/>
    <col min="5121" max="5121" width="34.33203125" style="7" customWidth="1"/>
    <col min="5122" max="5122" width="9.6640625" style="7" customWidth="1"/>
    <col min="5123" max="5123" width="8.88671875" style="7"/>
    <col min="5124" max="5124" width="14.5546875" style="7" customWidth="1"/>
    <col min="5125" max="5125" width="12" style="7" customWidth="1"/>
    <col min="5126" max="5126" width="10.6640625" style="7" customWidth="1"/>
    <col min="5127" max="5127" width="18" style="7" customWidth="1"/>
    <col min="5128" max="5128" width="16.33203125" style="7" customWidth="1"/>
    <col min="5129" max="5369" width="8.88671875" style="7"/>
    <col min="5370" max="5370" width="10.44140625" style="7" customWidth="1"/>
    <col min="5371" max="5371" width="26.5546875" style="7" customWidth="1"/>
    <col min="5372" max="5373" width="12.5546875" style="7" customWidth="1"/>
    <col min="5374" max="5374" width="15" style="7" customWidth="1"/>
    <col min="5375" max="5375" width="11.33203125" style="7" customWidth="1"/>
    <col min="5376" max="5376" width="12" style="7" customWidth="1"/>
    <col min="5377" max="5377" width="34.33203125" style="7" customWidth="1"/>
    <col min="5378" max="5378" width="9.6640625" style="7" customWidth="1"/>
    <col min="5379" max="5379" width="8.88671875" style="7"/>
    <col min="5380" max="5380" width="14.5546875" style="7" customWidth="1"/>
    <col min="5381" max="5381" width="12" style="7" customWidth="1"/>
    <col min="5382" max="5382" width="10.6640625" style="7" customWidth="1"/>
    <col min="5383" max="5383" width="18" style="7" customWidth="1"/>
    <col min="5384" max="5384" width="16.33203125" style="7" customWidth="1"/>
    <col min="5385" max="5625" width="8.88671875" style="7"/>
    <col min="5626" max="5626" width="10.44140625" style="7" customWidth="1"/>
    <col min="5627" max="5627" width="26.5546875" style="7" customWidth="1"/>
    <col min="5628" max="5629" width="12.5546875" style="7" customWidth="1"/>
    <col min="5630" max="5630" width="15" style="7" customWidth="1"/>
    <col min="5631" max="5631" width="11.33203125" style="7" customWidth="1"/>
    <col min="5632" max="5632" width="12" style="7" customWidth="1"/>
    <col min="5633" max="5633" width="34.33203125" style="7" customWidth="1"/>
    <col min="5634" max="5634" width="9.6640625" style="7" customWidth="1"/>
    <col min="5635" max="5635" width="8.88671875" style="7"/>
    <col min="5636" max="5636" width="14.5546875" style="7" customWidth="1"/>
    <col min="5637" max="5637" width="12" style="7" customWidth="1"/>
    <col min="5638" max="5638" width="10.6640625" style="7" customWidth="1"/>
    <col min="5639" max="5639" width="18" style="7" customWidth="1"/>
    <col min="5640" max="5640" width="16.33203125" style="7" customWidth="1"/>
    <col min="5641" max="5881" width="8.88671875" style="7"/>
    <col min="5882" max="5882" width="10.44140625" style="7" customWidth="1"/>
    <col min="5883" max="5883" width="26.5546875" style="7" customWidth="1"/>
    <col min="5884" max="5885" width="12.5546875" style="7" customWidth="1"/>
    <col min="5886" max="5886" width="15" style="7" customWidth="1"/>
    <col min="5887" max="5887" width="11.33203125" style="7" customWidth="1"/>
    <col min="5888" max="5888" width="12" style="7" customWidth="1"/>
    <col min="5889" max="5889" width="34.33203125" style="7" customWidth="1"/>
    <col min="5890" max="5890" width="9.6640625" style="7" customWidth="1"/>
    <col min="5891" max="5891" width="8.88671875" style="7"/>
    <col min="5892" max="5892" width="14.5546875" style="7" customWidth="1"/>
    <col min="5893" max="5893" width="12" style="7" customWidth="1"/>
    <col min="5894" max="5894" width="10.6640625" style="7" customWidth="1"/>
    <col min="5895" max="5895" width="18" style="7" customWidth="1"/>
    <col min="5896" max="5896" width="16.33203125" style="7" customWidth="1"/>
    <col min="5897" max="6137" width="8.88671875" style="7"/>
    <col min="6138" max="6138" width="10.44140625" style="7" customWidth="1"/>
    <col min="6139" max="6139" width="26.5546875" style="7" customWidth="1"/>
    <col min="6140" max="6141" width="12.5546875" style="7" customWidth="1"/>
    <col min="6142" max="6142" width="15" style="7" customWidth="1"/>
    <col min="6143" max="6143" width="11.33203125" style="7" customWidth="1"/>
    <col min="6144" max="6144" width="12" style="7" customWidth="1"/>
    <col min="6145" max="6145" width="34.33203125" style="7" customWidth="1"/>
    <col min="6146" max="6146" width="9.6640625" style="7" customWidth="1"/>
    <col min="6147" max="6147" width="8.88671875" style="7"/>
    <col min="6148" max="6148" width="14.5546875" style="7" customWidth="1"/>
    <col min="6149" max="6149" width="12" style="7" customWidth="1"/>
    <col min="6150" max="6150" width="10.6640625" style="7" customWidth="1"/>
    <col min="6151" max="6151" width="18" style="7" customWidth="1"/>
    <col min="6152" max="6152" width="16.33203125" style="7" customWidth="1"/>
    <col min="6153" max="6393" width="8.88671875" style="7"/>
    <col min="6394" max="6394" width="10.44140625" style="7" customWidth="1"/>
    <col min="6395" max="6395" width="26.5546875" style="7" customWidth="1"/>
    <col min="6396" max="6397" width="12.5546875" style="7" customWidth="1"/>
    <col min="6398" max="6398" width="15" style="7" customWidth="1"/>
    <col min="6399" max="6399" width="11.33203125" style="7" customWidth="1"/>
    <col min="6400" max="6400" width="12" style="7" customWidth="1"/>
    <col min="6401" max="6401" width="34.33203125" style="7" customWidth="1"/>
    <col min="6402" max="6402" width="9.6640625" style="7" customWidth="1"/>
    <col min="6403" max="6403" width="8.88671875" style="7"/>
    <col min="6404" max="6404" width="14.5546875" style="7" customWidth="1"/>
    <col min="6405" max="6405" width="12" style="7" customWidth="1"/>
    <col min="6406" max="6406" width="10.6640625" style="7" customWidth="1"/>
    <col min="6407" max="6407" width="18" style="7" customWidth="1"/>
    <col min="6408" max="6408" width="16.33203125" style="7" customWidth="1"/>
    <col min="6409" max="6649" width="8.88671875" style="7"/>
    <col min="6650" max="6650" width="10.44140625" style="7" customWidth="1"/>
    <col min="6651" max="6651" width="26.5546875" style="7" customWidth="1"/>
    <col min="6652" max="6653" width="12.5546875" style="7" customWidth="1"/>
    <col min="6654" max="6654" width="15" style="7" customWidth="1"/>
    <col min="6655" max="6655" width="11.33203125" style="7" customWidth="1"/>
    <col min="6656" max="6656" width="12" style="7" customWidth="1"/>
    <col min="6657" max="6657" width="34.33203125" style="7" customWidth="1"/>
    <col min="6658" max="6658" width="9.6640625" style="7" customWidth="1"/>
    <col min="6659" max="6659" width="8.88671875" style="7"/>
    <col min="6660" max="6660" width="14.5546875" style="7" customWidth="1"/>
    <col min="6661" max="6661" width="12" style="7" customWidth="1"/>
    <col min="6662" max="6662" width="10.6640625" style="7" customWidth="1"/>
    <col min="6663" max="6663" width="18" style="7" customWidth="1"/>
    <col min="6664" max="6664" width="16.33203125" style="7" customWidth="1"/>
    <col min="6665" max="6905" width="8.88671875" style="7"/>
    <col min="6906" max="6906" width="10.44140625" style="7" customWidth="1"/>
    <col min="6907" max="6907" width="26.5546875" style="7" customWidth="1"/>
    <col min="6908" max="6909" width="12.5546875" style="7" customWidth="1"/>
    <col min="6910" max="6910" width="15" style="7" customWidth="1"/>
    <col min="6911" max="6911" width="11.33203125" style="7" customWidth="1"/>
    <col min="6912" max="6912" width="12" style="7" customWidth="1"/>
    <col min="6913" max="6913" width="34.33203125" style="7" customWidth="1"/>
    <col min="6914" max="6914" width="9.6640625" style="7" customWidth="1"/>
    <col min="6915" max="6915" width="8.88671875" style="7"/>
    <col min="6916" max="6916" width="14.5546875" style="7" customWidth="1"/>
    <col min="6917" max="6917" width="12" style="7" customWidth="1"/>
    <col min="6918" max="6918" width="10.6640625" style="7" customWidth="1"/>
    <col min="6919" max="6919" width="18" style="7" customWidth="1"/>
    <col min="6920" max="6920" width="16.33203125" style="7" customWidth="1"/>
    <col min="6921" max="7161" width="8.88671875" style="7"/>
    <col min="7162" max="7162" width="10.44140625" style="7" customWidth="1"/>
    <col min="7163" max="7163" width="26.5546875" style="7" customWidth="1"/>
    <col min="7164" max="7165" width="12.5546875" style="7" customWidth="1"/>
    <col min="7166" max="7166" width="15" style="7" customWidth="1"/>
    <col min="7167" max="7167" width="11.33203125" style="7" customWidth="1"/>
    <col min="7168" max="7168" width="12" style="7" customWidth="1"/>
    <col min="7169" max="7169" width="34.33203125" style="7" customWidth="1"/>
    <col min="7170" max="7170" width="9.6640625" style="7" customWidth="1"/>
    <col min="7171" max="7171" width="8.88671875" style="7"/>
    <col min="7172" max="7172" width="14.5546875" style="7" customWidth="1"/>
    <col min="7173" max="7173" width="12" style="7" customWidth="1"/>
    <col min="7174" max="7174" width="10.6640625" style="7" customWidth="1"/>
    <col min="7175" max="7175" width="18" style="7" customWidth="1"/>
    <col min="7176" max="7176" width="16.33203125" style="7" customWidth="1"/>
    <col min="7177" max="7417" width="8.88671875" style="7"/>
    <col min="7418" max="7418" width="10.44140625" style="7" customWidth="1"/>
    <col min="7419" max="7419" width="26.5546875" style="7" customWidth="1"/>
    <col min="7420" max="7421" width="12.5546875" style="7" customWidth="1"/>
    <col min="7422" max="7422" width="15" style="7" customWidth="1"/>
    <col min="7423" max="7423" width="11.33203125" style="7" customWidth="1"/>
    <col min="7424" max="7424" width="12" style="7" customWidth="1"/>
    <col min="7425" max="7425" width="34.33203125" style="7" customWidth="1"/>
    <col min="7426" max="7426" width="9.6640625" style="7" customWidth="1"/>
    <col min="7427" max="7427" width="8.88671875" style="7"/>
    <col min="7428" max="7428" width="14.5546875" style="7" customWidth="1"/>
    <col min="7429" max="7429" width="12" style="7" customWidth="1"/>
    <col min="7430" max="7430" width="10.6640625" style="7" customWidth="1"/>
    <col min="7431" max="7431" width="18" style="7" customWidth="1"/>
    <col min="7432" max="7432" width="16.33203125" style="7" customWidth="1"/>
    <col min="7433" max="7673" width="8.88671875" style="7"/>
    <col min="7674" max="7674" width="10.44140625" style="7" customWidth="1"/>
    <col min="7675" max="7675" width="26.5546875" style="7" customWidth="1"/>
    <col min="7676" max="7677" width="12.5546875" style="7" customWidth="1"/>
    <col min="7678" max="7678" width="15" style="7" customWidth="1"/>
    <col min="7679" max="7679" width="11.33203125" style="7" customWidth="1"/>
    <col min="7680" max="7680" width="12" style="7" customWidth="1"/>
    <col min="7681" max="7681" width="34.33203125" style="7" customWidth="1"/>
    <col min="7682" max="7682" width="9.6640625" style="7" customWidth="1"/>
    <col min="7683" max="7683" width="8.88671875" style="7"/>
    <col min="7684" max="7684" width="14.5546875" style="7" customWidth="1"/>
    <col min="7685" max="7685" width="12" style="7" customWidth="1"/>
    <col min="7686" max="7686" width="10.6640625" style="7" customWidth="1"/>
    <col min="7687" max="7687" width="18" style="7" customWidth="1"/>
    <col min="7688" max="7688" width="16.33203125" style="7" customWidth="1"/>
    <col min="7689" max="7929" width="8.88671875" style="7"/>
    <col min="7930" max="7930" width="10.44140625" style="7" customWidth="1"/>
    <col min="7931" max="7931" width="26.5546875" style="7" customWidth="1"/>
    <col min="7932" max="7933" width="12.5546875" style="7" customWidth="1"/>
    <col min="7934" max="7934" width="15" style="7" customWidth="1"/>
    <col min="7935" max="7935" width="11.33203125" style="7" customWidth="1"/>
    <col min="7936" max="7936" width="12" style="7" customWidth="1"/>
    <col min="7937" max="7937" width="34.33203125" style="7" customWidth="1"/>
    <col min="7938" max="7938" width="9.6640625" style="7" customWidth="1"/>
    <col min="7939" max="7939" width="8.88671875" style="7"/>
    <col min="7940" max="7940" width="14.5546875" style="7" customWidth="1"/>
    <col min="7941" max="7941" width="12" style="7" customWidth="1"/>
    <col min="7942" max="7942" width="10.6640625" style="7" customWidth="1"/>
    <col min="7943" max="7943" width="18" style="7" customWidth="1"/>
    <col min="7944" max="7944" width="16.33203125" style="7" customWidth="1"/>
    <col min="7945" max="8185" width="8.88671875" style="7"/>
    <col min="8186" max="8186" width="10.44140625" style="7" customWidth="1"/>
    <col min="8187" max="8187" width="26.5546875" style="7" customWidth="1"/>
    <col min="8188" max="8189" width="12.5546875" style="7" customWidth="1"/>
    <col min="8190" max="8190" width="15" style="7" customWidth="1"/>
    <col min="8191" max="8191" width="11.33203125" style="7" customWidth="1"/>
    <col min="8192" max="8192" width="12" style="7" customWidth="1"/>
    <col min="8193" max="8193" width="34.33203125" style="7" customWidth="1"/>
    <col min="8194" max="8194" width="9.6640625" style="7" customWidth="1"/>
    <col min="8195" max="8195" width="8.88671875" style="7"/>
    <col min="8196" max="8196" width="14.5546875" style="7" customWidth="1"/>
    <col min="8197" max="8197" width="12" style="7" customWidth="1"/>
    <col min="8198" max="8198" width="10.6640625" style="7" customWidth="1"/>
    <col min="8199" max="8199" width="18" style="7" customWidth="1"/>
    <col min="8200" max="8200" width="16.33203125" style="7" customWidth="1"/>
    <col min="8201" max="8441" width="8.88671875" style="7"/>
    <col min="8442" max="8442" width="10.44140625" style="7" customWidth="1"/>
    <col min="8443" max="8443" width="26.5546875" style="7" customWidth="1"/>
    <col min="8444" max="8445" width="12.5546875" style="7" customWidth="1"/>
    <col min="8446" max="8446" width="15" style="7" customWidth="1"/>
    <col min="8447" max="8447" width="11.33203125" style="7" customWidth="1"/>
    <col min="8448" max="8448" width="12" style="7" customWidth="1"/>
    <col min="8449" max="8449" width="34.33203125" style="7" customWidth="1"/>
    <col min="8450" max="8450" width="9.6640625" style="7" customWidth="1"/>
    <col min="8451" max="8451" width="8.88671875" style="7"/>
    <col min="8452" max="8452" width="14.5546875" style="7" customWidth="1"/>
    <col min="8453" max="8453" width="12" style="7" customWidth="1"/>
    <col min="8454" max="8454" width="10.6640625" style="7" customWidth="1"/>
    <col min="8455" max="8455" width="18" style="7" customWidth="1"/>
    <col min="8456" max="8456" width="16.33203125" style="7" customWidth="1"/>
    <col min="8457" max="8697" width="8.88671875" style="7"/>
    <col min="8698" max="8698" width="10.44140625" style="7" customWidth="1"/>
    <col min="8699" max="8699" width="26.5546875" style="7" customWidth="1"/>
    <col min="8700" max="8701" width="12.5546875" style="7" customWidth="1"/>
    <col min="8702" max="8702" width="15" style="7" customWidth="1"/>
    <col min="8703" max="8703" width="11.33203125" style="7" customWidth="1"/>
    <col min="8704" max="8704" width="12" style="7" customWidth="1"/>
    <col min="8705" max="8705" width="34.33203125" style="7" customWidth="1"/>
    <col min="8706" max="8706" width="9.6640625" style="7" customWidth="1"/>
    <col min="8707" max="8707" width="8.88671875" style="7"/>
    <col min="8708" max="8708" width="14.5546875" style="7" customWidth="1"/>
    <col min="8709" max="8709" width="12" style="7" customWidth="1"/>
    <col min="8710" max="8710" width="10.6640625" style="7" customWidth="1"/>
    <col min="8711" max="8711" width="18" style="7" customWidth="1"/>
    <col min="8712" max="8712" width="16.33203125" style="7" customWidth="1"/>
    <col min="8713" max="8953" width="8.88671875" style="7"/>
    <col min="8954" max="8954" width="10.44140625" style="7" customWidth="1"/>
    <col min="8955" max="8955" width="26.5546875" style="7" customWidth="1"/>
    <col min="8956" max="8957" width="12.5546875" style="7" customWidth="1"/>
    <col min="8958" max="8958" width="15" style="7" customWidth="1"/>
    <col min="8959" max="8959" width="11.33203125" style="7" customWidth="1"/>
    <col min="8960" max="8960" width="12" style="7" customWidth="1"/>
    <col min="8961" max="8961" width="34.33203125" style="7" customWidth="1"/>
    <col min="8962" max="8962" width="9.6640625" style="7" customWidth="1"/>
    <col min="8963" max="8963" width="8.88671875" style="7"/>
    <col min="8964" max="8964" width="14.5546875" style="7" customWidth="1"/>
    <col min="8965" max="8965" width="12" style="7" customWidth="1"/>
    <col min="8966" max="8966" width="10.6640625" style="7" customWidth="1"/>
    <col min="8967" max="8967" width="18" style="7" customWidth="1"/>
    <col min="8968" max="8968" width="16.33203125" style="7" customWidth="1"/>
    <col min="8969" max="9209" width="8.88671875" style="7"/>
    <col min="9210" max="9210" width="10.44140625" style="7" customWidth="1"/>
    <col min="9211" max="9211" width="26.5546875" style="7" customWidth="1"/>
    <col min="9212" max="9213" width="12.5546875" style="7" customWidth="1"/>
    <col min="9214" max="9214" width="15" style="7" customWidth="1"/>
    <col min="9215" max="9215" width="11.33203125" style="7" customWidth="1"/>
    <col min="9216" max="9216" width="12" style="7" customWidth="1"/>
    <col min="9217" max="9217" width="34.33203125" style="7" customWidth="1"/>
    <col min="9218" max="9218" width="9.6640625" style="7" customWidth="1"/>
    <col min="9219" max="9219" width="8.88671875" style="7"/>
    <col min="9220" max="9220" width="14.5546875" style="7" customWidth="1"/>
    <col min="9221" max="9221" width="12" style="7" customWidth="1"/>
    <col min="9222" max="9222" width="10.6640625" style="7" customWidth="1"/>
    <col min="9223" max="9223" width="18" style="7" customWidth="1"/>
    <col min="9224" max="9224" width="16.33203125" style="7" customWidth="1"/>
    <col min="9225" max="9465" width="8.88671875" style="7"/>
    <col min="9466" max="9466" width="10.44140625" style="7" customWidth="1"/>
    <col min="9467" max="9467" width="26.5546875" style="7" customWidth="1"/>
    <col min="9468" max="9469" width="12.5546875" style="7" customWidth="1"/>
    <col min="9470" max="9470" width="15" style="7" customWidth="1"/>
    <col min="9471" max="9471" width="11.33203125" style="7" customWidth="1"/>
    <col min="9472" max="9472" width="12" style="7" customWidth="1"/>
    <col min="9473" max="9473" width="34.33203125" style="7" customWidth="1"/>
    <col min="9474" max="9474" width="9.6640625" style="7" customWidth="1"/>
    <col min="9475" max="9475" width="8.88671875" style="7"/>
    <col min="9476" max="9476" width="14.5546875" style="7" customWidth="1"/>
    <col min="9477" max="9477" width="12" style="7" customWidth="1"/>
    <col min="9478" max="9478" width="10.6640625" style="7" customWidth="1"/>
    <col min="9479" max="9479" width="18" style="7" customWidth="1"/>
    <col min="9480" max="9480" width="16.33203125" style="7" customWidth="1"/>
    <col min="9481" max="9721" width="8.88671875" style="7"/>
    <col min="9722" max="9722" width="10.44140625" style="7" customWidth="1"/>
    <col min="9723" max="9723" width="26.5546875" style="7" customWidth="1"/>
    <col min="9724" max="9725" width="12.5546875" style="7" customWidth="1"/>
    <col min="9726" max="9726" width="15" style="7" customWidth="1"/>
    <col min="9727" max="9727" width="11.33203125" style="7" customWidth="1"/>
    <col min="9728" max="9728" width="12" style="7" customWidth="1"/>
    <col min="9729" max="9729" width="34.33203125" style="7" customWidth="1"/>
    <col min="9730" max="9730" width="9.6640625" style="7" customWidth="1"/>
    <col min="9731" max="9731" width="8.88671875" style="7"/>
    <col min="9732" max="9732" width="14.5546875" style="7" customWidth="1"/>
    <col min="9733" max="9733" width="12" style="7" customWidth="1"/>
    <col min="9734" max="9734" width="10.6640625" style="7" customWidth="1"/>
    <col min="9735" max="9735" width="18" style="7" customWidth="1"/>
    <col min="9736" max="9736" width="16.33203125" style="7" customWidth="1"/>
    <col min="9737" max="9977" width="8.88671875" style="7"/>
    <col min="9978" max="9978" width="10.44140625" style="7" customWidth="1"/>
    <col min="9979" max="9979" width="26.5546875" style="7" customWidth="1"/>
    <col min="9980" max="9981" width="12.5546875" style="7" customWidth="1"/>
    <col min="9982" max="9982" width="15" style="7" customWidth="1"/>
    <col min="9983" max="9983" width="11.33203125" style="7" customWidth="1"/>
    <col min="9984" max="9984" width="12" style="7" customWidth="1"/>
    <col min="9985" max="9985" width="34.33203125" style="7" customWidth="1"/>
    <col min="9986" max="9986" width="9.6640625" style="7" customWidth="1"/>
    <col min="9987" max="9987" width="8.88671875" style="7"/>
    <col min="9988" max="9988" width="14.5546875" style="7" customWidth="1"/>
    <col min="9989" max="9989" width="12" style="7" customWidth="1"/>
    <col min="9990" max="9990" width="10.6640625" style="7" customWidth="1"/>
    <col min="9991" max="9991" width="18" style="7" customWidth="1"/>
    <col min="9992" max="9992" width="16.33203125" style="7" customWidth="1"/>
    <col min="9993" max="10233" width="8.88671875" style="7"/>
    <col min="10234" max="10234" width="10.44140625" style="7" customWidth="1"/>
    <col min="10235" max="10235" width="26.5546875" style="7" customWidth="1"/>
    <col min="10236" max="10237" width="12.5546875" style="7" customWidth="1"/>
    <col min="10238" max="10238" width="15" style="7" customWidth="1"/>
    <col min="10239" max="10239" width="11.33203125" style="7" customWidth="1"/>
    <col min="10240" max="10240" width="12" style="7" customWidth="1"/>
    <col min="10241" max="10241" width="34.33203125" style="7" customWidth="1"/>
    <col min="10242" max="10242" width="9.6640625" style="7" customWidth="1"/>
    <col min="10243" max="10243" width="8.88671875" style="7"/>
    <col min="10244" max="10244" width="14.5546875" style="7" customWidth="1"/>
    <col min="10245" max="10245" width="12" style="7" customWidth="1"/>
    <col min="10246" max="10246" width="10.6640625" style="7" customWidth="1"/>
    <col min="10247" max="10247" width="18" style="7" customWidth="1"/>
    <col min="10248" max="10248" width="16.33203125" style="7" customWidth="1"/>
    <col min="10249" max="10489" width="8.88671875" style="7"/>
    <col min="10490" max="10490" width="10.44140625" style="7" customWidth="1"/>
    <col min="10491" max="10491" width="26.5546875" style="7" customWidth="1"/>
    <col min="10492" max="10493" width="12.5546875" style="7" customWidth="1"/>
    <col min="10494" max="10494" width="15" style="7" customWidth="1"/>
    <col min="10495" max="10495" width="11.33203125" style="7" customWidth="1"/>
    <col min="10496" max="10496" width="12" style="7" customWidth="1"/>
    <col min="10497" max="10497" width="34.33203125" style="7" customWidth="1"/>
    <col min="10498" max="10498" width="9.6640625" style="7" customWidth="1"/>
    <col min="10499" max="10499" width="8.88671875" style="7"/>
    <col min="10500" max="10500" width="14.5546875" style="7" customWidth="1"/>
    <col min="10501" max="10501" width="12" style="7" customWidth="1"/>
    <col min="10502" max="10502" width="10.6640625" style="7" customWidth="1"/>
    <col min="10503" max="10503" width="18" style="7" customWidth="1"/>
    <col min="10504" max="10504" width="16.33203125" style="7" customWidth="1"/>
    <col min="10505" max="10745" width="8.88671875" style="7"/>
    <col min="10746" max="10746" width="10.44140625" style="7" customWidth="1"/>
    <col min="10747" max="10747" width="26.5546875" style="7" customWidth="1"/>
    <col min="10748" max="10749" width="12.5546875" style="7" customWidth="1"/>
    <col min="10750" max="10750" width="15" style="7" customWidth="1"/>
    <col min="10751" max="10751" width="11.33203125" style="7" customWidth="1"/>
    <col min="10752" max="10752" width="12" style="7" customWidth="1"/>
    <col min="10753" max="10753" width="34.33203125" style="7" customWidth="1"/>
    <col min="10754" max="10754" width="9.6640625" style="7" customWidth="1"/>
    <col min="10755" max="10755" width="8.88671875" style="7"/>
    <col min="10756" max="10756" width="14.5546875" style="7" customWidth="1"/>
    <col min="10757" max="10757" width="12" style="7" customWidth="1"/>
    <col min="10758" max="10758" width="10.6640625" style="7" customWidth="1"/>
    <col min="10759" max="10759" width="18" style="7" customWidth="1"/>
    <col min="10760" max="10760" width="16.33203125" style="7" customWidth="1"/>
    <col min="10761" max="11001" width="8.88671875" style="7"/>
    <col min="11002" max="11002" width="10.44140625" style="7" customWidth="1"/>
    <col min="11003" max="11003" width="26.5546875" style="7" customWidth="1"/>
    <col min="11004" max="11005" width="12.5546875" style="7" customWidth="1"/>
    <col min="11006" max="11006" width="15" style="7" customWidth="1"/>
    <col min="11007" max="11007" width="11.33203125" style="7" customWidth="1"/>
    <col min="11008" max="11008" width="12" style="7" customWidth="1"/>
    <col min="11009" max="11009" width="34.33203125" style="7" customWidth="1"/>
    <col min="11010" max="11010" width="9.6640625" style="7" customWidth="1"/>
    <col min="11011" max="11011" width="8.88671875" style="7"/>
    <col min="11012" max="11012" width="14.5546875" style="7" customWidth="1"/>
    <col min="11013" max="11013" width="12" style="7" customWidth="1"/>
    <col min="11014" max="11014" width="10.6640625" style="7" customWidth="1"/>
    <col min="11015" max="11015" width="18" style="7" customWidth="1"/>
    <col min="11016" max="11016" width="16.33203125" style="7" customWidth="1"/>
    <col min="11017" max="11257" width="8.88671875" style="7"/>
    <col min="11258" max="11258" width="10.44140625" style="7" customWidth="1"/>
    <col min="11259" max="11259" width="26.5546875" style="7" customWidth="1"/>
    <col min="11260" max="11261" width="12.5546875" style="7" customWidth="1"/>
    <col min="11262" max="11262" width="15" style="7" customWidth="1"/>
    <col min="11263" max="11263" width="11.33203125" style="7" customWidth="1"/>
    <col min="11264" max="11264" width="12" style="7" customWidth="1"/>
    <col min="11265" max="11265" width="34.33203125" style="7" customWidth="1"/>
    <col min="11266" max="11266" width="9.6640625" style="7" customWidth="1"/>
    <col min="11267" max="11267" width="8.88671875" style="7"/>
    <col min="11268" max="11268" width="14.5546875" style="7" customWidth="1"/>
    <col min="11269" max="11269" width="12" style="7" customWidth="1"/>
    <col min="11270" max="11270" width="10.6640625" style="7" customWidth="1"/>
    <col min="11271" max="11271" width="18" style="7" customWidth="1"/>
    <col min="11272" max="11272" width="16.33203125" style="7" customWidth="1"/>
    <col min="11273" max="11513" width="8.88671875" style="7"/>
    <col min="11514" max="11514" width="10.44140625" style="7" customWidth="1"/>
    <col min="11515" max="11515" width="26.5546875" style="7" customWidth="1"/>
    <col min="11516" max="11517" width="12.5546875" style="7" customWidth="1"/>
    <col min="11518" max="11518" width="15" style="7" customWidth="1"/>
    <col min="11519" max="11519" width="11.33203125" style="7" customWidth="1"/>
    <col min="11520" max="11520" width="12" style="7" customWidth="1"/>
    <col min="11521" max="11521" width="34.33203125" style="7" customWidth="1"/>
    <col min="11522" max="11522" width="9.6640625" style="7" customWidth="1"/>
    <col min="11523" max="11523" width="8.88671875" style="7"/>
    <col min="11524" max="11524" width="14.5546875" style="7" customWidth="1"/>
    <col min="11525" max="11525" width="12" style="7" customWidth="1"/>
    <col min="11526" max="11526" width="10.6640625" style="7" customWidth="1"/>
    <col min="11527" max="11527" width="18" style="7" customWidth="1"/>
    <col min="11528" max="11528" width="16.33203125" style="7" customWidth="1"/>
    <col min="11529" max="11769" width="8.88671875" style="7"/>
    <col min="11770" max="11770" width="10.44140625" style="7" customWidth="1"/>
    <col min="11771" max="11771" width="26.5546875" style="7" customWidth="1"/>
    <col min="11772" max="11773" width="12.5546875" style="7" customWidth="1"/>
    <col min="11774" max="11774" width="15" style="7" customWidth="1"/>
    <col min="11775" max="11775" width="11.33203125" style="7" customWidth="1"/>
    <col min="11776" max="11776" width="12" style="7" customWidth="1"/>
    <col min="11777" max="11777" width="34.33203125" style="7" customWidth="1"/>
    <col min="11778" max="11778" width="9.6640625" style="7" customWidth="1"/>
    <col min="11779" max="11779" width="8.88671875" style="7"/>
    <col min="11780" max="11780" width="14.5546875" style="7" customWidth="1"/>
    <col min="11781" max="11781" width="12" style="7" customWidth="1"/>
    <col min="11782" max="11782" width="10.6640625" style="7" customWidth="1"/>
    <col min="11783" max="11783" width="18" style="7" customWidth="1"/>
    <col min="11784" max="11784" width="16.33203125" style="7" customWidth="1"/>
    <col min="11785" max="12025" width="8.88671875" style="7"/>
    <col min="12026" max="12026" width="10.44140625" style="7" customWidth="1"/>
    <col min="12027" max="12027" width="26.5546875" style="7" customWidth="1"/>
    <col min="12028" max="12029" width="12.5546875" style="7" customWidth="1"/>
    <col min="12030" max="12030" width="15" style="7" customWidth="1"/>
    <col min="12031" max="12031" width="11.33203125" style="7" customWidth="1"/>
    <col min="12032" max="12032" width="12" style="7" customWidth="1"/>
    <col min="12033" max="12033" width="34.33203125" style="7" customWidth="1"/>
    <col min="12034" max="12034" width="9.6640625" style="7" customWidth="1"/>
    <col min="12035" max="12035" width="8.88671875" style="7"/>
    <col min="12036" max="12036" width="14.5546875" style="7" customWidth="1"/>
    <col min="12037" max="12037" width="12" style="7" customWidth="1"/>
    <col min="12038" max="12038" width="10.6640625" style="7" customWidth="1"/>
    <col min="12039" max="12039" width="18" style="7" customWidth="1"/>
    <col min="12040" max="12040" width="16.33203125" style="7" customWidth="1"/>
    <col min="12041" max="12281" width="8.88671875" style="7"/>
    <col min="12282" max="12282" width="10.44140625" style="7" customWidth="1"/>
    <col min="12283" max="12283" width="26.5546875" style="7" customWidth="1"/>
    <col min="12284" max="12285" width="12.5546875" style="7" customWidth="1"/>
    <col min="12286" max="12286" width="15" style="7" customWidth="1"/>
    <col min="12287" max="12287" width="11.33203125" style="7" customWidth="1"/>
    <col min="12288" max="12288" width="12" style="7" customWidth="1"/>
    <col min="12289" max="12289" width="34.33203125" style="7" customWidth="1"/>
    <col min="12290" max="12290" width="9.6640625" style="7" customWidth="1"/>
    <col min="12291" max="12291" width="8.88671875" style="7"/>
    <col min="12292" max="12292" width="14.5546875" style="7" customWidth="1"/>
    <col min="12293" max="12293" width="12" style="7" customWidth="1"/>
    <col min="12294" max="12294" width="10.6640625" style="7" customWidth="1"/>
    <col min="12295" max="12295" width="18" style="7" customWidth="1"/>
    <col min="12296" max="12296" width="16.33203125" style="7" customWidth="1"/>
    <col min="12297" max="12537" width="8.88671875" style="7"/>
    <col min="12538" max="12538" width="10.44140625" style="7" customWidth="1"/>
    <col min="12539" max="12539" width="26.5546875" style="7" customWidth="1"/>
    <col min="12540" max="12541" width="12.5546875" style="7" customWidth="1"/>
    <col min="12542" max="12542" width="15" style="7" customWidth="1"/>
    <col min="12543" max="12543" width="11.33203125" style="7" customWidth="1"/>
    <col min="12544" max="12544" width="12" style="7" customWidth="1"/>
    <col min="12545" max="12545" width="34.33203125" style="7" customWidth="1"/>
    <col min="12546" max="12546" width="9.6640625" style="7" customWidth="1"/>
    <col min="12547" max="12547" width="8.88671875" style="7"/>
    <col min="12548" max="12548" width="14.5546875" style="7" customWidth="1"/>
    <col min="12549" max="12549" width="12" style="7" customWidth="1"/>
    <col min="12550" max="12550" width="10.6640625" style="7" customWidth="1"/>
    <col min="12551" max="12551" width="18" style="7" customWidth="1"/>
    <col min="12552" max="12552" width="16.33203125" style="7" customWidth="1"/>
    <col min="12553" max="12793" width="8.88671875" style="7"/>
    <col min="12794" max="12794" width="10.44140625" style="7" customWidth="1"/>
    <col min="12795" max="12795" width="26.5546875" style="7" customWidth="1"/>
    <col min="12796" max="12797" width="12.5546875" style="7" customWidth="1"/>
    <col min="12798" max="12798" width="15" style="7" customWidth="1"/>
    <col min="12799" max="12799" width="11.33203125" style="7" customWidth="1"/>
    <col min="12800" max="12800" width="12" style="7" customWidth="1"/>
    <col min="12801" max="12801" width="34.33203125" style="7" customWidth="1"/>
    <col min="12802" max="12802" width="9.6640625" style="7" customWidth="1"/>
    <col min="12803" max="12803" width="8.88671875" style="7"/>
    <col min="12804" max="12804" width="14.5546875" style="7" customWidth="1"/>
    <col min="12805" max="12805" width="12" style="7" customWidth="1"/>
    <col min="12806" max="12806" width="10.6640625" style="7" customWidth="1"/>
    <col min="12807" max="12807" width="18" style="7" customWidth="1"/>
    <col min="12808" max="12808" width="16.33203125" style="7" customWidth="1"/>
    <col min="12809" max="13049" width="8.88671875" style="7"/>
    <col min="13050" max="13050" width="10.44140625" style="7" customWidth="1"/>
    <col min="13051" max="13051" width="26.5546875" style="7" customWidth="1"/>
    <col min="13052" max="13053" width="12.5546875" style="7" customWidth="1"/>
    <col min="13054" max="13054" width="15" style="7" customWidth="1"/>
    <col min="13055" max="13055" width="11.33203125" style="7" customWidth="1"/>
    <col min="13056" max="13056" width="12" style="7" customWidth="1"/>
    <col min="13057" max="13057" width="34.33203125" style="7" customWidth="1"/>
    <col min="13058" max="13058" width="9.6640625" style="7" customWidth="1"/>
    <col min="13059" max="13059" width="8.88671875" style="7"/>
    <col min="13060" max="13060" width="14.5546875" style="7" customWidth="1"/>
    <col min="13061" max="13061" width="12" style="7" customWidth="1"/>
    <col min="13062" max="13062" width="10.6640625" style="7" customWidth="1"/>
    <col min="13063" max="13063" width="18" style="7" customWidth="1"/>
    <col min="13064" max="13064" width="16.33203125" style="7" customWidth="1"/>
    <col min="13065" max="13305" width="8.88671875" style="7"/>
    <col min="13306" max="13306" width="10.44140625" style="7" customWidth="1"/>
    <col min="13307" max="13307" width="26.5546875" style="7" customWidth="1"/>
    <col min="13308" max="13309" width="12.5546875" style="7" customWidth="1"/>
    <col min="13310" max="13310" width="15" style="7" customWidth="1"/>
    <col min="13311" max="13311" width="11.33203125" style="7" customWidth="1"/>
    <col min="13312" max="13312" width="12" style="7" customWidth="1"/>
    <col min="13313" max="13313" width="34.33203125" style="7" customWidth="1"/>
    <col min="13314" max="13314" width="9.6640625" style="7" customWidth="1"/>
    <col min="13315" max="13315" width="8.88671875" style="7"/>
    <col min="13316" max="13316" width="14.5546875" style="7" customWidth="1"/>
    <col min="13317" max="13317" width="12" style="7" customWidth="1"/>
    <col min="13318" max="13318" width="10.6640625" style="7" customWidth="1"/>
    <col min="13319" max="13319" width="18" style="7" customWidth="1"/>
    <col min="13320" max="13320" width="16.33203125" style="7" customWidth="1"/>
    <col min="13321" max="13561" width="8.88671875" style="7"/>
    <col min="13562" max="13562" width="10.44140625" style="7" customWidth="1"/>
    <col min="13563" max="13563" width="26.5546875" style="7" customWidth="1"/>
    <col min="13564" max="13565" width="12.5546875" style="7" customWidth="1"/>
    <col min="13566" max="13566" width="15" style="7" customWidth="1"/>
    <col min="13567" max="13567" width="11.33203125" style="7" customWidth="1"/>
    <col min="13568" max="13568" width="12" style="7" customWidth="1"/>
    <col min="13569" max="13569" width="34.33203125" style="7" customWidth="1"/>
    <col min="13570" max="13570" width="9.6640625" style="7" customWidth="1"/>
    <col min="13571" max="13571" width="8.88671875" style="7"/>
    <col min="13572" max="13572" width="14.5546875" style="7" customWidth="1"/>
    <col min="13573" max="13573" width="12" style="7" customWidth="1"/>
    <col min="13574" max="13574" width="10.6640625" style="7" customWidth="1"/>
    <col min="13575" max="13575" width="18" style="7" customWidth="1"/>
    <col min="13576" max="13576" width="16.33203125" style="7" customWidth="1"/>
    <col min="13577" max="13817" width="8.88671875" style="7"/>
    <col min="13818" max="13818" width="10.44140625" style="7" customWidth="1"/>
    <col min="13819" max="13819" width="26.5546875" style="7" customWidth="1"/>
    <col min="13820" max="13821" width="12.5546875" style="7" customWidth="1"/>
    <col min="13822" max="13822" width="15" style="7" customWidth="1"/>
    <col min="13823" max="13823" width="11.33203125" style="7" customWidth="1"/>
    <col min="13824" max="13824" width="12" style="7" customWidth="1"/>
    <col min="13825" max="13825" width="34.33203125" style="7" customWidth="1"/>
    <col min="13826" max="13826" width="9.6640625" style="7" customWidth="1"/>
    <col min="13827" max="13827" width="8.88671875" style="7"/>
    <col min="13828" max="13828" width="14.5546875" style="7" customWidth="1"/>
    <col min="13829" max="13829" width="12" style="7" customWidth="1"/>
    <col min="13830" max="13830" width="10.6640625" style="7" customWidth="1"/>
    <col min="13831" max="13831" width="18" style="7" customWidth="1"/>
    <col min="13832" max="13832" width="16.33203125" style="7" customWidth="1"/>
    <col min="13833" max="14073" width="8.88671875" style="7"/>
    <col min="14074" max="14074" width="10.44140625" style="7" customWidth="1"/>
    <col min="14075" max="14075" width="26.5546875" style="7" customWidth="1"/>
    <col min="14076" max="14077" width="12.5546875" style="7" customWidth="1"/>
    <col min="14078" max="14078" width="15" style="7" customWidth="1"/>
    <col min="14079" max="14079" width="11.33203125" style="7" customWidth="1"/>
    <col min="14080" max="14080" width="12" style="7" customWidth="1"/>
    <col min="14081" max="14081" width="34.33203125" style="7" customWidth="1"/>
    <col min="14082" max="14082" width="9.6640625" style="7" customWidth="1"/>
    <col min="14083" max="14083" width="8.88671875" style="7"/>
    <col min="14084" max="14084" width="14.5546875" style="7" customWidth="1"/>
    <col min="14085" max="14085" width="12" style="7" customWidth="1"/>
    <col min="14086" max="14086" width="10.6640625" style="7" customWidth="1"/>
    <col min="14087" max="14087" width="18" style="7" customWidth="1"/>
    <col min="14088" max="14088" width="16.33203125" style="7" customWidth="1"/>
    <col min="14089" max="14329" width="8.88671875" style="7"/>
    <col min="14330" max="14330" width="10.44140625" style="7" customWidth="1"/>
    <col min="14331" max="14331" width="26.5546875" style="7" customWidth="1"/>
    <col min="14332" max="14333" width="12.5546875" style="7" customWidth="1"/>
    <col min="14334" max="14334" width="15" style="7" customWidth="1"/>
    <col min="14335" max="14335" width="11.33203125" style="7" customWidth="1"/>
    <col min="14336" max="14336" width="12" style="7" customWidth="1"/>
    <col min="14337" max="14337" width="34.33203125" style="7" customWidth="1"/>
    <col min="14338" max="14338" width="9.6640625" style="7" customWidth="1"/>
    <col min="14339" max="14339" width="8.88671875" style="7"/>
    <col min="14340" max="14340" width="14.5546875" style="7" customWidth="1"/>
    <col min="14341" max="14341" width="12" style="7" customWidth="1"/>
    <col min="14342" max="14342" width="10.6640625" style="7" customWidth="1"/>
    <col min="14343" max="14343" width="18" style="7" customWidth="1"/>
    <col min="14344" max="14344" width="16.33203125" style="7" customWidth="1"/>
    <col min="14345" max="14585" width="8.88671875" style="7"/>
    <col min="14586" max="14586" width="10.44140625" style="7" customWidth="1"/>
    <col min="14587" max="14587" width="26.5546875" style="7" customWidth="1"/>
    <col min="14588" max="14589" width="12.5546875" style="7" customWidth="1"/>
    <col min="14590" max="14590" width="15" style="7" customWidth="1"/>
    <col min="14591" max="14591" width="11.33203125" style="7" customWidth="1"/>
    <col min="14592" max="14592" width="12" style="7" customWidth="1"/>
    <col min="14593" max="14593" width="34.33203125" style="7" customWidth="1"/>
    <col min="14594" max="14594" width="9.6640625" style="7" customWidth="1"/>
    <col min="14595" max="14595" width="8.88671875" style="7"/>
    <col min="14596" max="14596" width="14.5546875" style="7" customWidth="1"/>
    <col min="14597" max="14597" width="12" style="7" customWidth="1"/>
    <col min="14598" max="14598" width="10.6640625" style="7" customWidth="1"/>
    <col min="14599" max="14599" width="18" style="7" customWidth="1"/>
    <col min="14600" max="14600" width="16.33203125" style="7" customWidth="1"/>
    <col min="14601" max="14841" width="8.88671875" style="7"/>
    <col min="14842" max="14842" width="10.44140625" style="7" customWidth="1"/>
    <col min="14843" max="14843" width="26.5546875" style="7" customWidth="1"/>
    <col min="14844" max="14845" width="12.5546875" style="7" customWidth="1"/>
    <col min="14846" max="14846" width="15" style="7" customWidth="1"/>
    <col min="14847" max="14847" width="11.33203125" style="7" customWidth="1"/>
    <col min="14848" max="14848" width="12" style="7" customWidth="1"/>
    <col min="14849" max="14849" width="34.33203125" style="7" customWidth="1"/>
    <col min="14850" max="14850" width="9.6640625" style="7" customWidth="1"/>
    <col min="14851" max="14851" width="8.88671875" style="7"/>
    <col min="14852" max="14852" width="14.5546875" style="7" customWidth="1"/>
    <col min="14853" max="14853" width="12" style="7" customWidth="1"/>
    <col min="14854" max="14854" width="10.6640625" style="7" customWidth="1"/>
    <col min="14855" max="14855" width="18" style="7" customWidth="1"/>
    <col min="14856" max="14856" width="16.33203125" style="7" customWidth="1"/>
    <col min="14857" max="15097" width="8.88671875" style="7"/>
    <col min="15098" max="15098" width="10.44140625" style="7" customWidth="1"/>
    <col min="15099" max="15099" width="26.5546875" style="7" customWidth="1"/>
    <col min="15100" max="15101" width="12.5546875" style="7" customWidth="1"/>
    <col min="15102" max="15102" width="15" style="7" customWidth="1"/>
    <col min="15103" max="15103" width="11.33203125" style="7" customWidth="1"/>
    <col min="15104" max="15104" width="12" style="7" customWidth="1"/>
    <col min="15105" max="15105" width="34.33203125" style="7" customWidth="1"/>
    <col min="15106" max="15106" width="9.6640625" style="7" customWidth="1"/>
    <col min="15107" max="15107" width="8.88671875" style="7"/>
    <col min="15108" max="15108" width="14.5546875" style="7" customWidth="1"/>
    <col min="15109" max="15109" width="12" style="7" customWidth="1"/>
    <col min="15110" max="15110" width="10.6640625" style="7" customWidth="1"/>
    <col min="15111" max="15111" width="18" style="7" customWidth="1"/>
    <col min="15112" max="15112" width="16.33203125" style="7" customWidth="1"/>
    <col min="15113" max="15353" width="8.88671875" style="7"/>
    <col min="15354" max="15354" width="10.44140625" style="7" customWidth="1"/>
    <col min="15355" max="15355" width="26.5546875" style="7" customWidth="1"/>
    <col min="15356" max="15357" width="12.5546875" style="7" customWidth="1"/>
    <col min="15358" max="15358" width="15" style="7" customWidth="1"/>
    <col min="15359" max="15359" width="11.33203125" style="7" customWidth="1"/>
    <col min="15360" max="15360" width="12" style="7" customWidth="1"/>
    <col min="15361" max="15361" width="34.33203125" style="7" customWidth="1"/>
    <col min="15362" max="15362" width="9.6640625" style="7" customWidth="1"/>
    <col min="15363" max="15363" width="8.88671875" style="7"/>
    <col min="15364" max="15364" width="14.5546875" style="7" customWidth="1"/>
    <col min="15365" max="15365" width="12" style="7" customWidth="1"/>
    <col min="15366" max="15366" width="10.6640625" style="7" customWidth="1"/>
    <col min="15367" max="15367" width="18" style="7" customWidth="1"/>
    <col min="15368" max="15368" width="16.33203125" style="7" customWidth="1"/>
    <col min="15369" max="15609" width="8.88671875" style="7"/>
    <col min="15610" max="15610" width="10.44140625" style="7" customWidth="1"/>
    <col min="15611" max="15611" width="26.5546875" style="7" customWidth="1"/>
    <col min="15612" max="15613" width="12.5546875" style="7" customWidth="1"/>
    <col min="15614" max="15614" width="15" style="7" customWidth="1"/>
    <col min="15615" max="15615" width="11.33203125" style="7" customWidth="1"/>
    <col min="15616" max="15616" width="12" style="7" customWidth="1"/>
    <col min="15617" max="15617" width="34.33203125" style="7" customWidth="1"/>
    <col min="15618" max="15618" width="9.6640625" style="7" customWidth="1"/>
    <col min="15619" max="15619" width="8.88671875" style="7"/>
    <col min="15620" max="15620" width="14.5546875" style="7" customWidth="1"/>
    <col min="15621" max="15621" width="12" style="7" customWidth="1"/>
    <col min="15622" max="15622" width="10.6640625" style="7" customWidth="1"/>
    <col min="15623" max="15623" width="18" style="7" customWidth="1"/>
    <col min="15624" max="15624" width="16.33203125" style="7" customWidth="1"/>
    <col min="15625" max="15865" width="8.88671875" style="7"/>
    <col min="15866" max="15866" width="10.44140625" style="7" customWidth="1"/>
    <col min="15867" max="15867" width="26.5546875" style="7" customWidth="1"/>
    <col min="15868" max="15869" width="12.5546875" style="7" customWidth="1"/>
    <col min="15870" max="15870" width="15" style="7" customWidth="1"/>
    <col min="15871" max="15871" width="11.33203125" style="7" customWidth="1"/>
    <col min="15872" max="15872" width="12" style="7" customWidth="1"/>
    <col min="15873" max="15873" width="34.33203125" style="7" customWidth="1"/>
    <col min="15874" max="15874" width="9.6640625" style="7" customWidth="1"/>
    <col min="15875" max="15875" width="8.88671875" style="7"/>
    <col min="15876" max="15876" width="14.5546875" style="7" customWidth="1"/>
    <col min="15877" max="15877" width="12" style="7" customWidth="1"/>
    <col min="15878" max="15878" width="10.6640625" style="7" customWidth="1"/>
    <col min="15879" max="15879" width="18" style="7" customWidth="1"/>
    <col min="15880" max="15880" width="16.33203125" style="7" customWidth="1"/>
    <col min="15881" max="16121" width="8.88671875" style="7"/>
    <col min="16122" max="16122" width="10.44140625" style="7" customWidth="1"/>
    <col min="16123" max="16123" width="26.5546875" style="7" customWidth="1"/>
    <col min="16124" max="16125" width="12.5546875" style="7" customWidth="1"/>
    <col min="16126" max="16126" width="15" style="7" customWidth="1"/>
    <col min="16127" max="16127" width="11.33203125" style="7" customWidth="1"/>
    <col min="16128" max="16128" width="12" style="7" customWidth="1"/>
    <col min="16129" max="16129" width="34.33203125" style="7" customWidth="1"/>
    <col min="16130" max="16130" width="9.6640625" style="7" customWidth="1"/>
    <col min="16131" max="16131" width="8.88671875" style="7"/>
    <col min="16132" max="16132" width="14.5546875" style="7" customWidth="1"/>
    <col min="16133" max="16133" width="12" style="7" customWidth="1"/>
    <col min="16134" max="16134" width="10.6640625" style="7" customWidth="1"/>
    <col min="16135" max="16135" width="18" style="7" customWidth="1"/>
    <col min="16136" max="16136" width="16.33203125" style="7" customWidth="1"/>
    <col min="16137" max="16372" width="8.88671875" style="7"/>
    <col min="16373" max="16384" width="9.33203125" style="7" customWidth="1"/>
  </cols>
  <sheetData>
    <row r="3" spans="1:14" ht="46.5" customHeight="1" x14ac:dyDescent="0.3">
      <c r="A3" s="3"/>
      <c r="B3" s="3"/>
      <c r="C3" s="4"/>
      <c r="D3" s="4"/>
      <c r="E3" s="4"/>
      <c r="F3" s="5"/>
      <c r="G3" s="6"/>
    </row>
    <row r="4" spans="1:14" ht="46.5" customHeight="1" x14ac:dyDescent="0.3">
      <c r="A4" s="8"/>
      <c r="B4" s="8"/>
      <c r="C4" s="4"/>
      <c r="D4" s="9" t="s">
        <v>56</v>
      </c>
      <c r="F4" s="10"/>
      <c r="G4" s="11"/>
    </row>
    <row r="5" spans="1:14" ht="52.95" customHeight="1" x14ac:dyDescent="0.4">
      <c r="A5" s="12"/>
      <c r="B5" s="8"/>
      <c r="C5" s="4"/>
      <c r="D5" s="4"/>
      <c r="E5" s="4"/>
      <c r="F5" s="6"/>
      <c r="G5" s="6"/>
    </row>
    <row r="6" spans="1:14" s="33" customFormat="1" ht="20.25" customHeight="1" x14ac:dyDescent="0.35">
      <c r="A6" s="442" t="s">
        <v>42</v>
      </c>
      <c r="B6" s="442" t="s">
        <v>0</v>
      </c>
      <c r="C6" s="442" t="s">
        <v>47</v>
      </c>
      <c r="D6" s="195" t="s">
        <v>1</v>
      </c>
      <c r="E6" s="195" t="s">
        <v>43</v>
      </c>
      <c r="F6" s="439" t="s">
        <v>29</v>
      </c>
      <c r="G6" s="443" t="s">
        <v>0</v>
      </c>
      <c r="H6" s="196" t="s">
        <v>1</v>
      </c>
      <c r="I6" s="439" t="s">
        <v>48</v>
      </c>
      <c r="J6" s="438" t="s">
        <v>49</v>
      </c>
      <c r="K6" s="439" t="s">
        <v>50</v>
      </c>
      <c r="L6" s="438" t="s">
        <v>51</v>
      </c>
      <c r="M6" s="440" t="s">
        <v>52</v>
      </c>
      <c r="N6" s="441" t="s">
        <v>53</v>
      </c>
    </row>
    <row r="7" spans="1:14" s="33" customFormat="1" ht="19.8" customHeight="1" x14ac:dyDescent="0.35">
      <c r="A7" s="442"/>
      <c r="B7" s="442"/>
      <c r="C7" s="442"/>
      <c r="D7" s="195" t="s">
        <v>44</v>
      </c>
      <c r="E7" s="195" t="s">
        <v>23</v>
      </c>
      <c r="F7" s="439"/>
      <c r="G7" s="443"/>
      <c r="H7" s="196" t="s">
        <v>23</v>
      </c>
      <c r="I7" s="439"/>
      <c r="J7" s="438"/>
      <c r="K7" s="439"/>
      <c r="L7" s="438"/>
      <c r="M7" s="440"/>
      <c r="N7" s="441"/>
    </row>
    <row r="8" spans="1:14" s="33" customFormat="1" ht="20.7" hidden="1" customHeight="1" x14ac:dyDescent="0.4">
      <c r="A8" s="175" t="s">
        <v>45</v>
      </c>
      <c r="B8" s="175" t="s">
        <v>46</v>
      </c>
      <c r="C8" s="175" t="s">
        <v>5</v>
      </c>
      <c r="D8" s="197">
        <v>43192</v>
      </c>
      <c r="E8" s="197">
        <v>43194</v>
      </c>
      <c r="F8" s="198"/>
      <c r="G8" s="199"/>
      <c r="H8" s="200"/>
      <c r="I8" s="200"/>
      <c r="J8" s="200"/>
      <c r="K8" s="200"/>
      <c r="L8" s="201"/>
      <c r="M8" s="202"/>
      <c r="N8" s="202"/>
    </row>
    <row r="9" spans="1:14" s="33" customFormat="1" ht="62.4" hidden="1" customHeight="1" x14ac:dyDescent="0.4">
      <c r="A9" s="203" t="s">
        <v>30</v>
      </c>
      <c r="B9" s="204" t="s">
        <v>163</v>
      </c>
      <c r="C9" s="175" t="s">
        <v>80</v>
      </c>
      <c r="D9" s="205">
        <v>43546</v>
      </c>
      <c r="E9" s="205">
        <f>D9+6</f>
        <v>43552</v>
      </c>
      <c r="F9" s="206" t="s">
        <v>177</v>
      </c>
      <c r="G9" s="199" t="s">
        <v>154</v>
      </c>
      <c r="H9" s="207">
        <v>43560</v>
      </c>
      <c r="I9" s="200"/>
      <c r="J9" s="200">
        <f t="shared" ref="J9:J18" si="0">H9+15</f>
        <v>43575</v>
      </c>
      <c r="K9" s="200">
        <f>J9+4</f>
        <v>43579</v>
      </c>
      <c r="L9" s="201">
        <f>K9+3</f>
        <v>43582</v>
      </c>
      <c r="M9" s="200">
        <f>L9+2</f>
        <v>43584</v>
      </c>
      <c r="N9" s="200">
        <f>M9+5</f>
        <v>43589</v>
      </c>
    </row>
    <row r="10" spans="1:14" s="33" customFormat="1" ht="78" hidden="1" customHeight="1" x14ac:dyDescent="0.35">
      <c r="A10" s="203" t="s">
        <v>110</v>
      </c>
      <c r="B10" s="208" t="s">
        <v>164</v>
      </c>
      <c r="C10" s="175" t="s">
        <v>80</v>
      </c>
      <c r="D10" s="205">
        <f>D9+7</f>
        <v>43553</v>
      </c>
      <c r="E10" s="205">
        <f t="shared" ref="E10:E18" si="1">D10+6</f>
        <v>43559</v>
      </c>
      <c r="F10" s="206" t="s">
        <v>54</v>
      </c>
      <c r="G10" s="175" t="s">
        <v>118</v>
      </c>
      <c r="H10" s="207">
        <f>H9+7</f>
        <v>43567</v>
      </c>
      <c r="I10" s="207">
        <f>H10+10</f>
        <v>43577</v>
      </c>
      <c r="J10" s="207">
        <f t="shared" si="0"/>
        <v>43582</v>
      </c>
      <c r="K10" s="207">
        <f>J10+4</f>
        <v>43586</v>
      </c>
      <c r="L10" s="207">
        <f t="shared" ref="L10:L18" si="2">K10+3</f>
        <v>43589</v>
      </c>
      <c r="M10" s="207">
        <f>L10+2</f>
        <v>43591</v>
      </c>
      <c r="N10" s="207">
        <f t="shared" ref="N10:N18" si="3">M10+5</f>
        <v>43596</v>
      </c>
    </row>
    <row r="11" spans="1:14" s="33" customFormat="1" ht="78" hidden="1" customHeight="1" x14ac:dyDescent="0.35">
      <c r="A11" s="203" t="s">
        <v>30</v>
      </c>
      <c r="B11" s="208" t="s">
        <v>165</v>
      </c>
      <c r="C11" s="175" t="s">
        <v>80</v>
      </c>
      <c r="D11" s="205">
        <f>D10+7</f>
        <v>43560</v>
      </c>
      <c r="E11" s="205">
        <f t="shared" si="1"/>
        <v>43566</v>
      </c>
      <c r="F11" s="206" t="s">
        <v>55</v>
      </c>
      <c r="G11" s="175" t="s">
        <v>132</v>
      </c>
      <c r="H11" s="207">
        <f>H10+7</f>
        <v>43574</v>
      </c>
      <c r="I11" s="207">
        <f t="shared" ref="I11:I18" si="4">H11+10</f>
        <v>43584</v>
      </c>
      <c r="J11" s="207">
        <f t="shared" si="0"/>
        <v>43589</v>
      </c>
      <c r="K11" s="207">
        <f t="shared" ref="K11:K18" si="5">J11+4</f>
        <v>43593</v>
      </c>
      <c r="L11" s="207">
        <f t="shared" si="2"/>
        <v>43596</v>
      </c>
      <c r="M11" s="207">
        <f t="shared" ref="M11:M16" si="6">L11+2</f>
        <v>43598</v>
      </c>
      <c r="N11" s="207">
        <f t="shared" si="3"/>
        <v>43603</v>
      </c>
    </row>
    <row r="12" spans="1:14" s="33" customFormat="1" ht="78" hidden="1" customHeight="1" x14ac:dyDescent="0.35">
      <c r="A12" s="203" t="s">
        <v>110</v>
      </c>
      <c r="B12" s="208" t="s">
        <v>166</v>
      </c>
      <c r="C12" s="175" t="s">
        <v>80</v>
      </c>
      <c r="D12" s="205">
        <f t="shared" ref="D12:D59" si="7">D11+7</f>
        <v>43567</v>
      </c>
      <c r="E12" s="205">
        <f t="shared" si="1"/>
        <v>43573</v>
      </c>
      <c r="F12" s="206" t="s">
        <v>122</v>
      </c>
      <c r="G12" s="175" t="s">
        <v>178</v>
      </c>
      <c r="H12" s="207">
        <f t="shared" ref="H12:H59" si="8">H11+7</f>
        <v>43581</v>
      </c>
      <c r="I12" s="207">
        <f t="shared" si="4"/>
        <v>43591</v>
      </c>
      <c r="J12" s="207">
        <f t="shared" si="0"/>
        <v>43596</v>
      </c>
      <c r="K12" s="207">
        <f t="shared" si="5"/>
        <v>43600</v>
      </c>
      <c r="L12" s="207">
        <f t="shared" si="2"/>
        <v>43603</v>
      </c>
      <c r="M12" s="207">
        <f t="shared" si="6"/>
        <v>43605</v>
      </c>
      <c r="N12" s="207">
        <f t="shared" si="3"/>
        <v>43610</v>
      </c>
    </row>
    <row r="13" spans="1:14" s="33" customFormat="1" ht="78" hidden="1" customHeight="1" x14ac:dyDescent="0.35">
      <c r="A13" s="203" t="s">
        <v>30</v>
      </c>
      <c r="B13" s="208" t="s">
        <v>170</v>
      </c>
      <c r="C13" s="175" t="s">
        <v>80</v>
      </c>
      <c r="D13" s="205">
        <f t="shared" si="7"/>
        <v>43574</v>
      </c>
      <c r="E13" s="205">
        <f t="shared" si="1"/>
        <v>43580</v>
      </c>
      <c r="F13" s="206" t="s">
        <v>206</v>
      </c>
      <c r="G13" s="175" t="s">
        <v>132</v>
      </c>
      <c r="H13" s="207">
        <f>H12+7</f>
        <v>43588</v>
      </c>
      <c r="I13" s="207">
        <f t="shared" si="4"/>
        <v>43598</v>
      </c>
      <c r="J13" s="207">
        <f t="shared" si="0"/>
        <v>43603</v>
      </c>
      <c r="K13" s="207">
        <f t="shared" si="5"/>
        <v>43607</v>
      </c>
      <c r="L13" s="207">
        <f t="shared" si="2"/>
        <v>43610</v>
      </c>
      <c r="M13" s="207">
        <f t="shared" si="6"/>
        <v>43612</v>
      </c>
      <c r="N13" s="207">
        <f t="shared" si="3"/>
        <v>43617</v>
      </c>
    </row>
    <row r="14" spans="1:14" s="33" customFormat="1" ht="78" hidden="1" customHeight="1" x14ac:dyDescent="0.35">
      <c r="A14" s="203" t="s">
        <v>110</v>
      </c>
      <c r="B14" s="208" t="s">
        <v>195</v>
      </c>
      <c r="C14" s="175" t="s">
        <v>80</v>
      </c>
      <c r="D14" s="205">
        <f t="shared" si="7"/>
        <v>43581</v>
      </c>
      <c r="E14" s="205">
        <f t="shared" si="1"/>
        <v>43587</v>
      </c>
      <c r="F14" s="206" t="s">
        <v>120</v>
      </c>
      <c r="G14" s="175" t="s">
        <v>199</v>
      </c>
      <c r="H14" s="207">
        <f t="shared" si="8"/>
        <v>43595</v>
      </c>
      <c r="I14" s="207">
        <f t="shared" si="4"/>
        <v>43605</v>
      </c>
      <c r="J14" s="207">
        <f t="shared" si="0"/>
        <v>43610</v>
      </c>
      <c r="K14" s="207">
        <f t="shared" si="5"/>
        <v>43614</v>
      </c>
      <c r="L14" s="207">
        <f t="shared" si="2"/>
        <v>43617</v>
      </c>
      <c r="M14" s="207">
        <f t="shared" si="6"/>
        <v>43619</v>
      </c>
      <c r="N14" s="207">
        <f t="shared" si="3"/>
        <v>43624</v>
      </c>
    </row>
    <row r="15" spans="1:14" s="33" customFormat="1" ht="78" hidden="1" customHeight="1" x14ac:dyDescent="0.35">
      <c r="A15" s="203" t="s">
        <v>30</v>
      </c>
      <c r="B15" s="175" t="s">
        <v>196</v>
      </c>
      <c r="C15" s="175" t="s">
        <v>80</v>
      </c>
      <c r="D15" s="205">
        <f t="shared" si="7"/>
        <v>43588</v>
      </c>
      <c r="E15" s="205">
        <f t="shared" si="1"/>
        <v>43594</v>
      </c>
      <c r="F15" s="206" t="s">
        <v>207</v>
      </c>
      <c r="G15" s="175" t="s">
        <v>208</v>
      </c>
      <c r="H15" s="207">
        <f t="shared" si="8"/>
        <v>43602</v>
      </c>
      <c r="I15" s="207">
        <f t="shared" si="4"/>
        <v>43612</v>
      </c>
      <c r="J15" s="207">
        <f t="shared" si="0"/>
        <v>43617</v>
      </c>
      <c r="K15" s="207">
        <f t="shared" si="5"/>
        <v>43621</v>
      </c>
      <c r="L15" s="207">
        <f t="shared" si="2"/>
        <v>43624</v>
      </c>
      <c r="M15" s="207">
        <f t="shared" si="6"/>
        <v>43626</v>
      </c>
      <c r="N15" s="207">
        <f t="shared" si="3"/>
        <v>43631</v>
      </c>
    </row>
    <row r="16" spans="1:14" s="33" customFormat="1" ht="78" hidden="1" customHeight="1" x14ac:dyDescent="0.35">
      <c r="A16" s="203" t="s">
        <v>110</v>
      </c>
      <c r="B16" s="208" t="s">
        <v>197</v>
      </c>
      <c r="C16" s="175" t="s">
        <v>80</v>
      </c>
      <c r="D16" s="205">
        <f t="shared" si="7"/>
        <v>43595</v>
      </c>
      <c r="E16" s="205">
        <f t="shared" si="1"/>
        <v>43601</v>
      </c>
      <c r="F16" s="206" t="s">
        <v>126</v>
      </c>
      <c r="G16" s="175" t="s">
        <v>209</v>
      </c>
      <c r="H16" s="207">
        <f>H15+7</f>
        <v>43609</v>
      </c>
      <c r="I16" s="207">
        <f t="shared" si="4"/>
        <v>43619</v>
      </c>
      <c r="J16" s="207">
        <f t="shared" si="0"/>
        <v>43624</v>
      </c>
      <c r="K16" s="207">
        <f t="shared" si="5"/>
        <v>43628</v>
      </c>
      <c r="L16" s="207">
        <f t="shared" si="2"/>
        <v>43631</v>
      </c>
      <c r="M16" s="207">
        <f t="shared" si="6"/>
        <v>43633</v>
      </c>
      <c r="N16" s="207">
        <f t="shared" si="3"/>
        <v>43638</v>
      </c>
    </row>
    <row r="17" spans="1:14" s="33" customFormat="1" ht="78" hidden="1" customHeight="1" x14ac:dyDescent="0.35">
      <c r="A17" s="203" t="s">
        <v>30</v>
      </c>
      <c r="B17" s="208" t="s">
        <v>217</v>
      </c>
      <c r="C17" s="175" t="s">
        <v>80</v>
      </c>
      <c r="D17" s="205">
        <f t="shared" si="7"/>
        <v>43602</v>
      </c>
      <c r="E17" s="205">
        <f t="shared" si="1"/>
        <v>43608</v>
      </c>
      <c r="F17" s="206" t="s">
        <v>130</v>
      </c>
      <c r="G17" s="175" t="s">
        <v>199</v>
      </c>
      <c r="H17" s="207">
        <f t="shared" si="8"/>
        <v>43616</v>
      </c>
      <c r="I17" s="207">
        <f t="shared" si="4"/>
        <v>43626</v>
      </c>
      <c r="J17" s="207">
        <f t="shared" si="0"/>
        <v>43631</v>
      </c>
      <c r="K17" s="207">
        <f t="shared" si="5"/>
        <v>43635</v>
      </c>
      <c r="L17" s="207">
        <f t="shared" si="2"/>
        <v>43638</v>
      </c>
      <c r="M17" s="207">
        <f>L17+2</f>
        <v>43640</v>
      </c>
      <c r="N17" s="207">
        <f t="shared" si="3"/>
        <v>43645</v>
      </c>
    </row>
    <row r="18" spans="1:14" s="33" customFormat="1" ht="78" hidden="1" customHeight="1" x14ac:dyDescent="0.35">
      <c r="A18" s="203" t="s">
        <v>110</v>
      </c>
      <c r="B18" s="175" t="s">
        <v>218</v>
      </c>
      <c r="C18" s="175" t="s">
        <v>80</v>
      </c>
      <c r="D18" s="205">
        <f t="shared" si="7"/>
        <v>43609</v>
      </c>
      <c r="E18" s="205">
        <f t="shared" si="1"/>
        <v>43615</v>
      </c>
      <c r="F18" s="206" t="s">
        <v>205</v>
      </c>
      <c r="G18" s="175" t="s">
        <v>226</v>
      </c>
      <c r="H18" s="207">
        <f t="shared" si="8"/>
        <v>43623</v>
      </c>
      <c r="I18" s="207">
        <f t="shared" si="4"/>
        <v>43633</v>
      </c>
      <c r="J18" s="207">
        <f t="shared" si="0"/>
        <v>43638</v>
      </c>
      <c r="K18" s="207">
        <f t="shared" si="5"/>
        <v>43642</v>
      </c>
      <c r="L18" s="207">
        <f t="shared" si="2"/>
        <v>43645</v>
      </c>
      <c r="M18" s="207">
        <f>L18+2</f>
        <v>43647</v>
      </c>
      <c r="N18" s="207">
        <f t="shared" si="3"/>
        <v>43652</v>
      </c>
    </row>
    <row r="19" spans="1:14" s="33" customFormat="1" ht="78" hidden="1" customHeight="1" x14ac:dyDescent="0.35">
      <c r="A19" s="203" t="s">
        <v>110</v>
      </c>
      <c r="B19" s="208" t="s">
        <v>197</v>
      </c>
      <c r="C19" s="175" t="s">
        <v>80</v>
      </c>
      <c r="D19" s="205">
        <f t="shared" si="7"/>
        <v>43616</v>
      </c>
      <c r="E19" s="205">
        <f t="shared" ref="E19:E22" si="9">D19+6</f>
        <v>43622</v>
      </c>
      <c r="F19" s="206" t="s">
        <v>177</v>
      </c>
      <c r="G19" s="175" t="s">
        <v>209</v>
      </c>
      <c r="H19" s="207">
        <f>H18+7</f>
        <v>43630</v>
      </c>
      <c r="I19" s="207">
        <f t="shared" ref="I19:I22" si="10">H19+10</f>
        <v>43640</v>
      </c>
      <c r="J19" s="207">
        <f t="shared" ref="J19:J22" si="11">H19+15</f>
        <v>43645</v>
      </c>
      <c r="K19" s="207">
        <f t="shared" ref="K19:K22" si="12">J19+4</f>
        <v>43649</v>
      </c>
      <c r="L19" s="207">
        <f t="shared" ref="L19:L22" si="13">K19+3</f>
        <v>43652</v>
      </c>
      <c r="M19" s="207">
        <f t="shared" ref="M19" si="14">L19+2</f>
        <v>43654</v>
      </c>
      <c r="N19" s="207">
        <f t="shared" ref="N19:N22" si="15">M19+5</f>
        <v>43659</v>
      </c>
    </row>
    <row r="20" spans="1:14" s="33" customFormat="1" ht="78" hidden="1" customHeight="1" x14ac:dyDescent="0.35">
      <c r="A20" s="203" t="s">
        <v>30</v>
      </c>
      <c r="B20" s="208" t="s">
        <v>217</v>
      </c>
      <c r="C20" s="175" t="s">
        <v>80</v>
      </c>
      <c r="D20" s="205">
        <f t="shared" si="7"/>
        <v>43623</v>
      </c>
      <c r="E20" s="205">
        <f t="shared" si="9"/>
        <v>43629</v>
      </c>
      <c r="F20" s="206" t="s">
        <v>54</v>
      </c>
      <c r="G20" s="175" t="s">
        <v>199</v>
      </c>
      <c r="H20" s="207">
        <f t="shared" si="8"/>
        <v>43637</v>
      </c>
      <c r="I20" s="207">
        <f t="shared" si="10"/>
        <v>43647</v>
      </c>
      <c r="J20" s="207">
        <f t="shared" si="11"/>
        <v>43652</v>
      </c>
      <c r="K20" s="207">
        <f t="shared" si="12"/>
        <v>43656</v>
      </c>
      <c r="L20" s="207">
        <f t="shared" si="13"/>
        <v>43659</v>
      </c>
      <c r="M20" s="207">
        <f>L20+2</f>
        <v>43661</v>
      </c>
      <c r="N20" s="207">
        <f t="shared" si="15"/>
        <v>43666</v>
      </c>
    </row>
    <row r="21" spans="1:14" s="33" customFormat="1" ht="78" hidden="1" customHeight="1" x14ac:dyDescent="0.35">
      <c r="A21" s="203" t="s">
        <v>110</v>
      </c>
      <c r="B21" s="175" t="s">
        <v>218</v>
      </c>
      <c r="C21" s="175" t="s">
        <v>80</v>
      </c>
      <c r="D21" s="205">
        <f t="shared" si="7"/>
        <v>43630</v>
      </c>
      <c r="E21" s="205">
        <f t="shared" si="9"/>
        <v>43636</v>
      </c>
      <c r="F21" s="206" t="s">
        <v>55</v>
      </c>
      <c r="G21" s="175" t="s">
        <v>226</v>
      </c>
      <c r="H21" s="207">
        <f t="shared" si="8"/>
        <v>43644</v>
      </c>
      <c r="I21" s="207">
        <f t="shared" si="10"/>
        <v>43654</v>
      </c>
      <c r="J21" s="207">
        <f t="shared" si="11"/>
        <v>43659</v>
      </c>
      <c r="K21" s="207">
        <f t="shared" si="12"/>
        <v>43663</v>
      </c>
      <c r="L21" s="207">
        <f t="shared" si="13"/>
        <v>43666</v>
      </c>
      <c r="M21" s="207">
        <f>L21+2</f>
        <v>43668</v>
      </c>
      <c r="N21" s="207">
        <f t="shared" si="15"/>
        <v>43673</v>
      </c>
    </row>
    <row r="22" spans="1:14" s="33" customFormat="1" ht="78" hidden="1" customHeight="1" x14ac:dyDescent="0.35">
      <c r="A22" s="203" t="s">
        <v>110</v>
      </c>
      <c r="B22" s="175" t="s">
        <v>218</v>
      </c>
      <c r="C22" s="175" t="s">
        <v>80</v>
      </c>
      <c r="D22" s="205">
        <f t="shared" si="7"/>
        <v>43637</v>
      </c>
      <c r="E22" s="205">
        <f t="shared" si="9"/>
        <v>43643</v>
      </c>
      <c r="F22" s="206" t="s">
        <v>122</v>
      </c>
      <c r="G22" s="175" t="s">
        <v>335</v>
      </c>
      <c r="H22" s="207">
        <f t="shared" si="8"/>
        <v>43651</v>
      </c>
      <c r="I22" s="207">
        <f t="shared" si="10"/>
        <v>43661</v>
      </c>
      <c r="J22" s="207">
        <f t="shared" si="11"/>
        <v>43666</v>
      </c>
      <c r="K22" s="207">
        <f t="shared" si="12"/>
        <v>43670</v>
      </c>
      <c r="L22" s="207">
        <f t="shared" si="13"/>
        <v>43673</v>
      </c>
      <c r="M22" s="207">
        <f>L22+2</f>
        <v>43675</v>
      </c>
      <c r="N22" s="207">
        <f t="shared" si="15"/>
        <v>43680</v>
      </c>
    </row>
    <row r="23" spans="1:14" s="33" customFormat="1" ht="78" hidden="1" customHeight="1" x14ac:dyDescent="0.35">
      <c r="A23" s="203" t="s">
        <v>110</v>
      </c>
      <c r="B23" s="208" t="s">
        <v>197</v>
      </c>
      <c r="C23" s="175" t="s">
        <v>80</v>
      </c>
      <c r="D23" s="205">
        <f t="shared" si="7"/>
        <v>43644</v>
      </c>
      <c r="E23" s="205">
        <f t="shared" ref="E23:E26" si="16">D23+6</f>
        <v>43650</v>
      </c>
      <c r="F23" s="206" t="s">
        <v>206</v>
      </c>
      <c r="G23" s="175" t="s">
        <v>336</v>
      </c>
      <c r="H23" s="207">
        <f>H22+7</f>
        <v>43658</v>
      </c>
      <c r="I23" s="207">
        <f t="shared" ref="I23:I26" si="17">H23+10</f>
        <v>43668</v>
      </c>
      <c r="J23" s="207">
        <f t="shared" ref="J23:J26" si="18">H23+15</f>
        <v>43673</v>
      </c>
      <c r="K23" s="207">
        <f t="shared" ref="K23:K26" si="19">J23+4</f>
        <v>43677</v>
      </c>
      <c r="L23" s="207">
        <f t="shared" ref="L23:L26" si="20">K23+3</f>
        <v>43680</v>
      </c>
      <c r="M23" s="207">
        <f t="shared" ref="M23" si="21">L23+2</f>
        <v>43682</v>
      </c>
      <c r="N23" s="207">
        <f t="shared" ref="N23:N26" si="22">M23+5</f>
        <v>43687</v>
      </c>
    </row>
    <row r="24" spans="1:14" s="33" customFormat="1" ht="78" hidden="1" customHeight="1" x14ac:dyDescent="0.35">
      <c r="A24" s="203" t="s">
        <v>30</v>
      </c>
      <c r="B24" s="208" t="s">
        <v>217</v>
      </c>
      <c r="C24" s="175" t="s">
        <v>80</v>
      </c>
      <c r="D24" s="205">
        <f t="shared" si="7"/>
        <v>43651</v>
      </c>
      <c r="E24" s="205">
        <f t="shared" si="16"/>
        <v>43657</v>
      </c>
      <c r="F24" s="206" t="s">
        <v>120</v>
      </c>
      <c r="G24" s="175" t="s">
        <v>337</v>
      </c>
      <c r="H24" s="207">
        <f t="shared" si="8"/>
        <v>43665</v>
      </c>
      <c r="I24" s="207">
        <f t="shared" si="17"/>
        <v>43675</v>
      </c>
      <c r="J24" s="207">
        <f t="shared" si="18"/>
        <v>43680</v>
      </c>
      <c r="K24" s="207">
        <f t="shared" si="19"/>
        <v>43684</v>
      </c>
      <c r="L24" s="207">
        <f t="shared" si="20"/>
        <v>43687</v>
      </c>
      <c r="M24" s="207">
        <f>L24+2</f>
        <v>43689</v>
      </c>
      <c r="N24" s="207">
        <f t="shared" si="22"/>
        <v>43694</v>
      </c>
    </row>
    <row r="25" spans="1:14" s="33" customFormat="1" ht="78" hidden="1" customHeight="1" x14ac:dyDescent="0.35">
      <c r="A25" s="203" t="s">
        <v>110</v>
      </c>
      <c r="B25" s="175" t="s">
        <v>218</v>
      </c>
      <c r="C25" s="175" t="s">
        <v>80</v>
      </c>
      <c r="D25" s="205">
        <f t="shared" si="7"/>
        <v>43658</v>
      </c>
      <c r="E25" s="205">
        <f t="shared" si="16"/>
        <v>43664</v>
      </c>
      <c r="F25" s="206" t="s">
        <v>207</v>
      </c>
      <c r="G25" s="175" t="s">
        <v>338</v>
      </c>
      <c r="H25" s="207">
        <f t="shared" si="8"/>
        <v>43672</v>
      </c>
      <c r="I25" s="207">
        <f t="shared" si="17"/>
        <v>43682</v>
      </c>
      <c r="J25" s="207">
        <f t="shared" si="18"/>
        <v>43687</v>
      </c>
      <c r="K25" s="207">
        <f t="shared" si="19"/>
        <v>43691</v>
      </c>
      <c r="L25" s="207">
        <f t="shared" si="20"/>
        <v>43694</v>
      </c>
      <c r="M25" s="207">
        <f>L25+2</f>
        <v>43696</v>
      </c>
      <c r="N25" s="207">
        <f t="shared" si="22"/>
        <v>43701</v>
      </c>
    </row>
    <row r="26" spans="1:14" s="33" customFormat="1" ht="78" hidden="1" customHeight="1" x14ac:dyDescent="0.35">
      <c r="A26" s="203" t="s">
        <v>110</v>
      </c>
      <c r="B26" s="175" t="s">
        <v>218</v>
      </c>
      <c r="C26" s="175" t="s">
        <v>80</v>
      </c>
      <c r="D26" s="205">
        <f t="shared" si="7"/>
        <v>43665</v>
      </c>
      <c r="E26" s="205">
        <f t="shared" si="16"/>
        <v>43671</v>
      </c>
      <c r="F26" s="206" t="s">
        <v>126</v>
      </c>
      <c r="G26" s="175" t="s">
        <v>366</v>
      </c>
      <c r="H26" s="207">
        <f t="shared" si="8"/>
        <v>43679</v>
      </c>
      <c r="I26" s="207">
        <f t="shared" si="17"/>
        <v>43689</v>
      </c>
      <c r="J26" s="207">
        <f t="shared" si="18"/>
        <v>43694</v>
      </c>
      <c r="K26" s="207">
        <f t="shared" si="19"/>
        <v>43698</v>
      </c>
      <c r="L26" s="207">
        <f t="shared" si="20"/>
        <v>43701</v>
      </c>
      <c r="M26" s="207">
        <f>L26+2</f>
        <v>43703</v>
      </c>
      <c r="N26" s="207">
        <f t="shared" si="22"/>
        <v>43708</v>
      </c>
    </row>
    <row r="27" spans="1:14" s="33" customFormat="1" ht="78" hidden="1" customHeight="1" x14ac:dyDescent="0.35">
      <c r="A27" s="203" t="s">
        <v>110</v>
      </c>
      <c r="B27" s="208" t="s">
        <v>197</v>
      </c>
      <c r="C27" s="175" t="s">
        <v>80</v>
      </c>
      <c r="D27" s="205">
        <f t="shared" si="7"/>
        <v>43672</v>
      </c>
      <c r="E27" s="205">
        <f t="shared" ref="E27:E30" si="23">D27+6</f>
        <v>43678</v>
      </c>
      <c r="F27" s="206" t="s">
        <v>130</v>
      </c>
      <c r="G27" s="175" t="s">
        <v>337</v>
      </c>
      <c r="H27" s="207">
        <f>H26+7</f>
        <v>43686</v>
      </c>
      <c r="I27" s="207">
        <f t="shared" ref="I27:I30" si="24">H27+10</f>
        <v>43696</v>
      </c>
      <c r="J27" s="207">
        <f t="shared" ref="J27:J30" si="25">H27+15</f>
        <v>43701</v>
      </c>
      <c r="K27" s="207">
        <f t="shared" ref="K27:K30" si="26">J27+4</f>
        <v>43705</v>
      </c>
      <c r="L27" s="207">
        <f t="shared" ref="L27:L30" si="27">K27+3</f>
        <v>43708</v>
      </c>
      <c r="M27" s="207">
        <f t="shared" ref="M27" si="28">L27+2</f>
        <v>43710</v>
      </c>
      <c r="N27" s="207">
        <f t="shared" ref="N27:N30" si="29">M27+5</f>
        <v>43715</v>
      </c>
    </row>
    <row r="28" spans="1:14" s="33" customFormat="1" ht="78" hidden="1" customHeight="1" x14ac:dyDescent="0.35">
      <c r="A28" s="203" t="s">
        <v>30</v>
      </c>
      <c r="B28" s="208" t="s">
        <v>217</v>
      </c>
      <c r="C28" s="175" t="s">
        <v>80</v>
      </c>
      <c r="D28" s="205">
        <f t="shared" si="7"/>
        <v>43679</v>
      </c>
      <c r="E28" s="205">
        <f t="shared" si="23"/>
        <v>43685</v>
      </c>
      <c r="F28" s="206" t="s">
        <v>205</v>
      </c>
      <c r="G28" s="175" t="s">
        <v>367</v>
      </c>
      <c r="H28" s="207">
        <f t="shared" si="8"/>
        <v>43693</v>
      </c>
      <c r="I28" s="207">
        <f t="shared" si="24"/>
        <v>43703</v>
      </c>
      <c r="J28" s="207">
        <f t="shared" si="25"/>
        <v>43708</v>
      </c>
      <c r="K28" s="207">
        <f t="shared" si="26"/>
        <v>43712</v>
      </c>
      <c r="L28" s="207">
        <f t="shared" si="27"/>
        <v>43715</v>
      </c>
      <c r="M28" s="207">
        <f>L28+2</f>
        <v>43717</v>
      </c>
      <c r="N28" s="207">
        <f t="shared" si="29"/>
        <v>43722</v>
      </c>
    </row>
    <row r="29" spans="1:14" s="33" customFormat="1" ht="78" hidden="1" customHeight="1" x14ac:dyDescent="0.35">
      <c r="A29" s="203" t="s">
        <v>110</v>
      </c>
      <c r="B29" s="175" t="s">
        <v>218</v>
      </c>
      <c r="C29" s="175" t="s">
        <v>80</v>
      </c>
      <c r="D29" s="205">
        <f t="shared" si="7"/>
        <v>43686</v>
      </c>
      <c r="E29" s="205">
        <f t="shared" si="23"/>
        <v>43692</v>
      </c>
      <c r="F29" s="206" t="s">
        <v>177</v>
      </c>
      <c r="G29" s="175" t="s">
        <v>337</v>
      </c>
      <c r="H29" s="207">
        <f t="shared" si="8"/>
        <v>43700</v>
      </c>
      <c r="I29" s="207">
        <f t="shared" si="24"/>
        <v>43710</v>
      </c>
      <c r="J29" s="207">
        <f t="shared" si="25"/>
        <v>43715</v>
      </c>
      <c r="K29" s="207">
        <f t="shared" si="26"/>
        <v>43719</v>
      </c>
      <c r="L29" s="207">
        <f t="shared" si="27"/>
        <v>43722</v>
      </c>
      <c r="M29" s="207">
        <f>L29+2</f>
        <v>43724</v>
      </c>
      <c r="N29" s="207">
        <f t="shared" si="29"/>
        <v>43729</v>
      </c>
    </row>
    <row r="30" spans="1:14" s="33" customFormat="1" ht="78" hidden="1" customHeight="1" x14ac:dyDescent="0.35">
      <c r="A30" s="203" t="s">
        <v>110</v>
      </c>
      <c r="B30" s="175" t="s">
        <v>218</v>
      </c>
      <c r="C30" s="175" t="s">
        <v>80</v>
      </c>
      <c r="D30" s="205">
        <f t="shared" si="7"/>
        <v>43693</v>
      </c>
      <c r="E30" s="205">
        <f t="shared" si="23"/>
        <v>43699</v>
      </c>
      <c r="F30" s="206" t="s">
        <v>54</v>
      </c>
      <c r="G30" s="175" t="s">
        <v>334</v>
      </c>
      <c r="H30" s="207">
        <f t="shared" si="8"/>
        <v>43707</v>
      </c>
      <c r="I30" s="207">
        <f t="shared" si="24"/>
        <v>43717</v>
      </c>
      <c r="J30" s="207">
        <f t="shared" si="25"/>
        <v>43722</v>
      </c>
      <c r="K30" s="207">
        <f t="shared" si="26"/>
        <v>43726</v>
      </c>
      <c r="L30" s="207">
        <f t="shared" si="27"/>
        <v>43729</v>
      </c>
      <c r="M30" s="207">
        <f>L30+2</f>
        <v>43731</v>
      </c>
      <c r="N30" s="207">
        <f t="shared" si="29"/>
        <v>43736</v>
      </c>
    </row>
    <row r="31" spans="1:14" s="33" customFormat="1" ht="78" hidden="1" customHeight="1" x14ac:dyDescent="0.35">
      <c r="A31" s="203" t="s">
        <v>110</v>
      </c>
      <c r="B31" s="208" t="s">
        <v>197</v>
      </c>
      <c r="C31" s="175" t="s">
        <v>80</v>
      </c>
      <c r="D31" s="205">
        <f t="shared" si="7"/>
        <v>43700</v>
      </c>
      <c r="E31" s="205">
        <f t="shared" ref="E31:E33" si="30">D31+6</f>
        <v>43706</v>
      </c>
      <c r="F31" s="206" t="s">
        <v>55</v>
      </c>
      <c r="G31" s="175" t="s">
        <v>332</v>
      </c>
      <c r="H31" s="207">
        <f>H30+7</f>
        <v>43714</v>
      </c>
      <c r="I31" s="207">
        <f t="shared" ref="I31:I33" si="31">H31+10</f>
        <v>43724</v>
      </c>
      <c r="J31" s="207">
        <f t="shared" ref="J31:J33" si="32">H31+15</f>
        <v>43729</v>
      </c>
      <c r="K31" s="207">
        <f t="shared" ref="K31:K33" si="33">J31+4</f>
        <v>43733</v>
      </c>
      <c r="L31" s="207">
        <f t="shared" ref="L31:L33" si="34">K31+3</f>
        <v>43736</v>
      </c>
      <c r="M31" s="207">
        <f t="shared" ref="M31" si="35">L31+2</f>
        <v>43738</v>
      </c>
      <c r="N31" s="207">
        <f t="shared" ref="N31:N33" si="36">M31+5</f>
        <v>43743</v>
      </c>
    </row>
    <row r="32" spans="1:14" s="33" customFormat="1" ht="78" hidden="1" customHeight="1" x14ac:dyDescent="0.35">
      <c r="A32" s="203" t="s">
        <v>30</v>
      </c>
      <c r="B32" s="208" t="s">
        <v>217</v>
      </c>
      <c r="C32" s="175" t="s">
        <v>80</v>
      </c>
      <c r="D32" s="205">
        <f t="shared" si="7"/>
        <v>43707</v>
      </c>
      <c r="E32" s="205">
        <f t="shared" si="30"/>
        <v>43713</v>
      </c>
      <c r="F32" s="206" t="s">
        <v>122</v>
      </c>
      <c r="G32" s="175" t="s">
        <v>361</v>
      </c>
      <c r="H32" s="207">
        <f t="shared" si="8"/>
        <v>43721</v>
      </c>
      <c r="I32" s="207">
        <f t="shared" si="31"/>
        <v>43731</v>
      </c>
      <c r="J32" s="207">
        <f t="shared" si="32"/>
        <v>43736</v>
      </c>
      <c r="K32" s="207">
        <f t="shared" si="33"/>
        <v>43740</v>
      </c>
      <c r="L32" s="207">
        <f t="shared" si="34"/>
        <v>43743</v>
      </c>
      <c r="M32" s="207">
        <f>L32+2</f>
        <v>43745</v>
      </c>
      <c r="N32" s="207">
        <f t="shared" si="36"/>
        <v>43750</v>
      </c>
    </row>
    <row r="33" spans="1:14" s="33" customFormat="1" ht="78" hidden="1" customHeight="1" x14ac:dyDescent="0.35">
      <c r="A33" s="203" t="s">
        <v>110</v>
      </c>
      <c r="B33" s="175" t="s">
        <v>218</v>
      </c>
      <c r="C33" s="175" t="s">
        <v>80</v>
      </c>
      <c r="D33" s="205">
        <f t="shared" si="7"/>
        <v>43714</v>
      </c>
      <c r="E33" s="205">
        <f t="shared" si="30"/>
        <v>43720</v>
      </c>
      <c r="F33" s="206" t="s">
        <v>206</v>
      </c>
      <c r="G33" s="175" t="s">
        <v>332</v>
      </c>
      <c r="H33" s="207">
        <f t="shared" si="8"/>
        <v>43728</v>
      </c>
      <c r="I33" s="207">
        <f t="shared" si="31"/>
        <v>43738</v>
      </c>
      <c r="J33" s="207">
        <f t="shared" si="32"/>
        <v>43743</v>
      </c>
      <c r="K33" s="207">
        <f t="shared" si="33"/>
        <v>43747</v>
      </c>
      <c r="L33" s="207">
        <f t="shared" si="34"/>
        <v>43750</v>
      </c>
      <c r="M33" s="207">
        <f>L33+2</f>
        <v>43752</v>
      </c>
      <c r="N33" s="207">
        <f t="shared" si="36"/>
        <v>43757</v>
      </c>
    </row>
    <row r="34" spans="1:14" s="33" customFormat="1" ht="78" hidden="1" customHeight="1" x14ac:dyDescent="0.35">
      <c r="A34" s="203" t="s">
        <v>110</v>
      </c>
      <c r="B34" s="208" t="s">
        <v>197</v>
      </c>
      <c r="C34" s="175" t="s">
        <v>80</v>
      </c>
      <c r="D34" s="205">
        <f t="shared" si="7"/>
        <v>43721</v>
      </c>
      <c r="E34" s="205">
        <f t="shared" ref="E34:E39" si="37">D34+6</f>
        <v>43727</v>
      </c>
      <c r="F34" s="206" t="s">
        <v>120</v>
      </c>
      <c r="G34" s="175" t="s">
        <v>282</v>
      </c>
      <c r="H34" s="207">
        <f>H33+7</f>
        <v>43735</v>
      </c>
      <c r="I34" s="207">
        <f t="shared" ref="I34:I39" si="38">H34+10</f>
        <v>43745</v>
      </c>
      <c r="J34" s="207">
        <f t="shared" ref="J34:J39" si="39">H34+15</f>
        <v>43750</v>
      </c>
      <c r="K34" s="207">
        <f t="shared" ref="K34:K39" si="40">J34+4</f>
        <v>43754</v>
      </c>
      <c r="L34" s="207">
        <f t="shared" ref="L34:L39" si="41">K34+3</f>
        <v>43757</v>
      </c>
      <c r="M34" s="207">
        <f t="shared" ref="M34" si="42">L34+2</f>
        <v>43759</v>
      </c>
      <c r="N34" s="207">
        <f t="shared" ref="N34:N39" si="43">M34+5</f>
        <v>43764</v>
      </c>
    </row>
    <row r="35" spans="1:14" s="33" customFormat="1" ht="78" hidden="1" customHeight="1" x14ac:dyDescent="0.35">
      <c r="A35" s="203" t="s">
        <v>30</v>
      </c>
      <c r="B35" s="208" t="s">
        <v>217</v>
      </c>
      <c r="C35" s="175" t="s">
        <v>80</v>
      </c>
      <c r="D35" s="205">
        <f t="shared" si="7"/>
        <v>43728</v>
      </c>
      <c r="E35" s="205">
        <f t="shared" si="37"/>
        <v>43734</v>
      </c>
      <c r="F35" s="206" t="s">
        <v>221</v>
      </c>
      <c r="G35" s="175" t="s">
        <v>384</v>
      </c>
      <c r="H35" s="207">
        <f t="shared" si="8"/>
        <v>43742</v>
      </c>
      <c r="I35" s="207">
        <f t="shared" si="38"/>
        <v>43752</v>
      </c>
      <c r="J35" s="207">
        <f t="shared" si="39"/>
        <v>43757</v>
      </c>
      <c r="K35" s="207">
        <f t="shared" si="40"/>
        <v>43761</v>
      </c>
      <c r="L35" s="207">
        <f t="shared" si="41"/>
        <v>43764</v>
      </c>
      <c r="M35" s="207">
        <f>L35+2</f>
        <v>43766</v>
      </c>
      <c r="N35" s="207">
        <f t="shared" si="43"/>
        <v>43771</v>
      </c>
    </row>
    <row r="36" spans="1:14" s="33" customFormat="1" ht="78" hidden="1" customHeight="1" x14ac:dyDescent="0.35">
      <c r="A36" s="203" t="s">
        <v>110</v>
      </c>
      <c r="B36" s="175" t="s">
        <v>218</v>
      </c>
      <c r="C36" s="175" t="s">
        <v>80</v>
      </c>
      <c r="D36" s="205">
        <f t="shared" si="7"/>
        <v>43735</v>
      </c>
      <c r="E36" s="205">
        <f t="shared" si="37"/>
        <v>43741</v>
      </c>
      <c r="F36" s="206" t="s">
        <v>126</v>
      </c>
      <c r="G36" s="175" t="s">
        <v>385</v>
      </c>
      <c r="H36" s="207">
        <f t="shared" si="8"/>
        <v>43749</v>
      </c>
      <c r="I36" s="207">
        <f t="shared" si="38"/>
        <v>43759</v>
      </c>
      <c r="J36" s="207">
        <f t="shared" si="39"/>
        <v>43764</v>
      </c>
      <c r="K36" s="207">
        <f t="shared" si="40"/>
        <v>43768</v>
      </c>
      <c r="L36" s="207">
        <f t="shared" si="41"/>
        <v>43771</v>
      </c>
      <c r="M36" s="207">
        <f>L36+2</f>
        <v>43773</v>
      </c>
      <c r="N36" s="207">
        <f t="shared" si="43"/>
        <v>43778</v>
      </c>
    </row>
    <row r="37" spans="1:14" s="33" customFormat="1" ht="78" hidden="1" customHeight="1" x14ac:dyDescent="0.35">
      <c r="A37" s="203" t="s">
        <v>110</v>
      </c>
      <c r="B37" s="208" t="s">
        <v>197</v>
      </c>
      <c r="C37" s="175" t="s">
        <v>80</v>
      </c>
      <c r="D37" s="205">
        <f t="shared" si="7"/>
        <v>43742</v>
      </c>
      <c r="E37" s="205">
        <f t="shared" si="37"/>
        <v>43748</v>
      </c>
      <c r="F37" s="206" t="s">
        <v>109</v>
      </c>
      <c r="G37" s="175" t="s">
        <v>332</v>
      </c>
      <c r="H37" s="207">
        <f>H36+7</f>
        <v>43756</v>
      </c>
      <c r="I37" s="207">
        <f t="shared" si="38"/>
        <v>43766</v>
      </c>
      <c r="J37" s="207" t="s">
        <v>70</v>
      </c>
      <c r="K37" s="207" t="s">
        <v>70</v>
      </c>
      <c r="L37" s="207" t="s">
        <v>70</v>
      </c>
      <c r="M37" s="207" t="s">
        <v>70</v>
      </c>
      <c r="N37" s="207" t="s">
        <v>70</v>
      </c>
    </row>
    <row r="38" spans="1:14" s="33" customFormat="1" ht="78" hidden="1" customHeight="1" x14ac:dyDescent="0.35">
      <c r="A38" s="203" t="s">
        <v>30</v>
      </c>
      <c r="B38" s="208" t="s">
        <v>217</v>
      </c>
      <c r="C38" s="175" t="s">
        <v>80</v>
      </c>
      <c r="D38" s="205">
        <f t="shared" si="7"/>
        <v>43749</v>
      </c>
      <c r="E38" s="205">
        <f t="shared" si="37"/>
        <v>43755</v>
      </c>
      <c r="F38" s="206" t="s">
        <v>205</v>
      </c>
      <c r="G38" s="175" t="s">
        <v>406</v>
      </c>
      <c r="H38" s="207">
        <f t="shared" si="8"/>
        <v>43763</v>
      </c>
      <c r="I38" s="207">
        <f t="shared" si="38"/>
        <v>43773</v>
      </c>
      <c r="J38" s="207">
        <f t="shared" si="39"/>
        <v>43778</v>
      </c>
      <c r="K38" s="207">
        <f t="shared" si="40"/>
        <v>43782</v>
      </c>
      <c r="L38" s="207">
        <f t="shared" si="41"/>
        <v>43785</v>
      </c>
      <c r="M38" s="207">
        <f>L38+2</f>
        <v>43787</v>
      </c>
      <c r="N38" s="207">
        <f t="shared" si="43"/>
        <v>43792</v>
      </c>
    </row>
    <row r="39" spans="1:14" s="33" customFormat="1" ht="78" hidden="1" customHeight="1" x14ac:dyDescent="0.35">
      <c r="A39" s="203" t="s">
        <v>110</v>
      </c>
      <c r="B39" s="175" t="s">
        <v>218</v>
      </c>
      <c r="C39" s="175" t="s">
        <v>80</v>
      </c>
      <c r="D39" s="205">
        <f t="shared" si="7"/>
        <v>43756</v>
      </c>
      <c r="E39" s="205">
        <f t="shared" si="37"/>
        <v>43762</v>
      </c>
      <c r="F39" s="206" t="s">
        <v>177</v>
      </c>
      <c r="G39" s="175" t="s">
        <v>282</v>
      </c>
      <c r="H39" s="207">
        <f t="shared" si="8"/>
        <v>43770</v>
      </c>
      <c r="I39" s="207">
        <f t="shared" si="38"/>
        <v>43780</v>
      </c>
      <c r="J39" s="207">
        <f t="shared" si="39"/>
        <v>43785</v>
      </c>
      <c r="K39" s="207">
        <f t="shared" si="40"/>
        <v>43789</v>
      </c>
      <c r="L39" s="207">
        <f t="shared" si="41"/>
        <v>43792</v>
      </c>
      <c r="M39" s="207">
        <f>L39+2</f>
        <v>43794</v>
      </c>
      <c r="N39" s="207">
        <f t="shared" si="43"/>
        <v>43799</v>
      </c>
    </row>
    <row r="40" spans="1:14" s="33" customFormat="1" ht="78" hidden="1" customHeight="1" x14ac:dyDescent="0.35">
      <c r="A40" s="203" t="s">
        <v>110</v>
      </c>
      <c r="B40" s="208" t="s">
        <v>197</v>
      </c>
      <c r="C40" s="175" t="s">
        <v>80</v>
      </c>
      <c r="D40" s="205">
        <f t="shared" si="7"/>
        <v>43763</v>
      </c>
      <c r="E40" s="205">
        <f t="shared" ref="E40:E43" si="44">D40+6</f>
        <v>43769</v>
      </c>
      <c r="F40" s="206" t="s">
        <v>54</v>
      </c>
      <c r="G40" s="175" t="s">
        <v>329</v>
      </c>
      <c r="H40" s="207">
        <f>H39+7</f>
        <v>43777</v>
      </c>
      <c r="I40" s="207">
        <f t="shared" ref="I40:I43" si="45">H40+10</f>
        <v>43787</v>
      </c>
      <c r="J40" s="207">
        <f t="shared" ref="J40:J43" si="46">H40+15</f>
        <v>43792</v>
      </c>
      <c r="K40" s="207">
        <f t="shared" ref="K40:K43" si="47">J40+4</f>
        <v>43796</v>
      </c>
      <c r="L40" s="207">
        <f t="shared" ref="L40:L43" si="48">K40+3</f>
        <v>43799</v>
      </c>
      <c r="M40" s="207">
        <f t="shared" ref="M40" si="49">L40+2</f>
        <v>43801</v>
      </c>
      <c r="N40" s="207">
        <f t="shared" ref="N40:N43" si="50">M40+5</f>
        <v>43806</v>
      </c>
    </row>
    <row r="41" spans="1:14" s="33" customFormat="1" ht="78" hidden="1" customHeight="1" x14ac:dyDescent="0.35">
      <c r="A41" s="203" t="s">
        <v>30</v>
      </c>
      <c r="B41" s="208" t="s">
        <v>217</v>
      </c>
      <c r="C41" s="175" t="s">
        <v>80</v>
      </c>
      <c r="D41" s="205">
        <f t="shared" si="7"/>
        <v>43770</v>
      </c>
      <c r="E41" s="205">
        <f t="shared" si="44"/>
        <v>43776</v>
      </c>
      <c r="F41" s="206" t="s">
        <v>55</v>
      </c>
      <c r="G41" s="175" t="s">
        <v>383</v>
      </c>
      <c r="H41" s="207">
        <f t="shared" si="8"/>
        <v>43784</v>
      </c>
      <c r="I41" s="207">
        <f t="shared" si="45"/>
        <v>43794</v>
      </c>
      <c r="J41" s="207">
        <f t="shared" si="46"/>
        <v>43799</v>
      </c>
      <c r="K41" s="207">
        <f t="shared" si="47"/>
        <v>43803</v>
      </c>
      <c r="L41" s="207">
        <f t="shared" si="48"/>
        <v>43806</v>
      </c>
      <c r="M41" s="207">
        <f>L41+2</f>
        <v>43808</v>
      </c>
      <c r="N41" s="207">
        <f t="shared" si="50"/>
        <v>43813</v>
      </c>
    </row>
    <row r="42" spans="1:14" s="33" customFormat="1" ht="78" hidden="1" customHeight="1" x14ac:dyDescent="0.35">
      <c r="A42" s="203" t="s">
        <v>110</v>
      </c>
      <c r="B42" s="175" t="s">
        <v>218</v>
      </c>
      <c r="C42" s="175" t="s">
        <v>80</v>
      </c>
      <c r="D42" s="205">
        <f t="shared" si="7"/>
        <v>43777</v>
      </c>
      <c r="E42" s="205">
        <f t="shared" si="44"/>
        <v>43783</v>
      </c>
      <c r="F42" s="206" t="s">
        <v>122</v>
      </c>
      <c r="G42" s="175" t="s">
        <v>407</v>
      </c>
      <c r="H42" s="207">
        <f t="shared" si="8"/>
        <v>43791</v>
      </c>
      <c r="I42" s="207">
        <f t="shared" si="45"/>
        <v>43801</v>
      </c>
      <c r="J42" s="207">
        <f t="shared" si="46"/>
        <v>43806</v>
      </c>
      <c r="K42" s="207">
        <f t="shared" si="47"/>
        <v>43810</v>
      </c>
      <c r="L42" s="207">
        <f t="shared" si="48"/>
        <v>43813</v>
      </c>
      <c r="M42" s="207">
        <f>L42+2</f>
        <v>43815</v>
      </c>
      <c r="N42" s="207">
        <f t="shared" si="50"/>
        <v>43820</v>
      </c>
    </row>
    <row r="43" spans="1:14" s="33" customFormat="1" ht="78" hidden="1" customHeight="1" x14ac:dyDescent="0.35">
      <c r="A43" s="203" t="s">
        <v>110</v>
      </c>
      <c r="B43" s="175" t="s">
        <v>218</v>
      </c>
      <c r="C43" s="175" t="s">
        <v>80</v>
      </c>
      <c r="D43" s="205">
        <f t="shared" si="7"/>
        <v>43784</v>
      </c>
      <c r="E43" s="205">
        <f t="shared" si="44"/>
        <v>43790</v>
      </c>
      <c r="F43" s="206" t="s">
        <v>206</v>
      </c>
      <c r="G43" s="175" t="s">
        <v>282</v>
      </c>
      <c r="H43" s="207">
        <f t="shared" si="8"/>
        <v>43798</v>
      </c>
      <c r="I43" s="207">
        <f t="shared" si="45"/>
        <v>43808</v>
      </c>
      <c r="J43" s="207">
        <f t="shared" si="46"/>
        <v>43813</v>
      </c>
      <c r="K43" s="207">
        <f t="shared" si="47"/>
        <v>43817</v>
      </c>
      <c r="L43" s="207">
        <f t="shared" si="48"/>
        <v>43820</v>
      </c>
      <c r="M43" s="207">
        <f>L43+2</f>
        <v>43822</v>
      </c>
      <c r="N43" s="207">
        <f t="shared" si="50"/>
        <v>43827</v>
      </c>
    </row>
    <row r="44" spans="1:14" s="33" customFormat="1" ht="78" hidden="1" customHeight="1" x14ac:dyDescent="0.35">
      <c r="A44" s="203" t="s">
        <v>110</v>
      </c>
      <c r="B44" s="208" t="s">
        <v>197</v>
      </c>
      <c r="C44" s="175" t="s">
        <v>80</v>
      </c>
      <c r="D44" s="205">
        <f t="shared" si="7"/>
        <v>43791</v>
      </c>
      <c r="E44" s="205">
        <f t="shared" ref="E44:E48" si="51">D44+6</f>
        <v>43797</v>
      </c>
      <c r="F44" s="206" t="s">
        <v>120</v>
      </c>
      <c r="G44" s="175" t="s">
        <v>336</v>
      </c>
      <c r="H44" s="207">
        <f>H43+7</f>
        <v>43805</v>
      </c>
      <c r="I44" s="207">
        <f t="shared" ref="I44:I48" si="52">H44+10</f>
        <v>43815</v>
      </c>
      <c r="J44" s="207">
        <f t="shared" ref="J44:J48" si="53">H44+15</f>
        <v>43820</v>
      </c>
      <c r="K44" s="207">
        <f t="shared" ref="K44:K48" si="54">J44+4</f>
        <v>43824</v>
      </c>
      <c r="L44" s="207">
        <f t="shared" ref="L44:L48" si="55">K44+3</f>
        <v>43827</v>
      </c>
      <c r="M44" s="207">
        <f t="shared" ref="M44" si="56">L44+2</f>
        <v>43829</v>
      </c>
      <c r="N44" s="207">
        <f t="shared" ref="N44:N48" si="57">M44+5</f>
        <v>43834</v>
      </c>
    </row>
    <row r="45" spans="1:14" s="33" customFormat="1" ht="78" hidden="1" customHeight="1" x14ac:dyDescent="0.35">
      <c r="A45" s="203" t="s">
        <v>30</v>
      </c>
      <c r="B45" s="208" t="s">
        <v>217</v>
      </c>
      <c r="C45" s="175" t="s">
        <v>80</v>
      </c>
      <c r="D45" s="205">
        <f t="shared" si="7"/>
        <v>43798</v>
      </c>
      <c r="E45" s="205">
        <f t="shared" si="51"/>
        <v>43804</v>
      </c>
      <c r="F45" s="206" t="s">
        <v>221</v>
      </c>
      <c r="G45" s="175" t="s">
        <v>368</v>
      </c>
      <c r="H45" s="207">
        <f t="shared" si="8"/>
        <v>43812</v>
      </c>
      <c r="I45" s="207">
        <f t="shared" si="52"/>
        <v>43822</v>
      </c>
      <c r="J45" s="207">
        <f t="shared" si="53"/>
        <v>43827</v>
      </c>
      <c r="K45" s="207">
        <f t="shared" si="54"/>
        <v>43831</v>
      </c>
      <c r="L45" s="207">
        <f t="shared" si="55"/>
        <v>43834</v>
      </c>
      <c r="M45" s="207">
        <f>L45+2</f>
        <v>43836</v>
      </c>
      <c r="N45" s="207">
        <f t="shared" si="57"/>
        <v>43841</v>
      </c>
    </row>
    <row r="46" spans="1:14" s="33" customFormat="1" ht="78" hidden="1" customHeight="1" x14ac:dyDescent="0.35">
      <c r="A46" s="203" t="s">
        <v>110</v>
      </c>
      <c r="B46" s="175" t="s">
        <v>218</v>
      </c>
      <c r="C46" s="175" t="s">
        <v>80</v>
      </c>
      <c r="D46" s="205">
        <f t="shared" si="7"/>
        <v>43805</v>
      </c>
      <c r="E46" s="205">
        <f t="shared" si="51"/>
        <v>43811</v>
      </c>
      <c r="F46" s="206" t="s">
        <v>126</v>
      </c>
      <c r="G46" s="175" t="s">
        <v>362</v>
      </c>
      <c r="H46" s="207">
        <f t="shared" si="8"/>
        <v>43819</v>
      </c>
      <c r="I46" s="207">
        <f t="shared" si="52"/>
        <v>43829</v>
      </c>
      <c r="J46" s="207">
        <f t="shared" si="53"/>
        <v>43834</v>
      </c>
      <c r="K46" s="207">
        <f t="shared" si="54"/>
        <v>43838</v>
      </c>
      <c r="L46" s="207">
        <f t="shared" si="55"/>
        <v>43841</v>
      </c>
      <c r="M46" s="207">
        <f>L46+2</f>
        <v>43843</v>
      </c>
      <c r="N46" s="207">
        <f t="shared" si="57"/>
        <v>43848</v>
      </c>
    </row>
    <row r="47" spans="1:14" s="33" customFormat="1" ht="78" customHeight="1" x14ac:dyDescent="0.35">
      <c r="A47" s="203" t="s">
        <v>110</v>
      </c>
      <c r="B47" s="175" t="s">
        <v>218</v>
      </c>
      <c r="C47" s="175" t="s">
        <v>80</v>
      </c>
      <c r="D47" s="205">
        <f t="shared" si="7"/>
        <v>43812</v>
      </c>
      <c r="E47" s="205">
        <f t="shared" si="51"/>
        <v>43818</v>
      </c>
      <c r="F47" s="206" t="s">
        <v>130</v>
      </c>
      <c r="G47" s="175" t="s">
        <v>282</v>
      </c>
      <c r="H47" s="207">
        <f t="shared" si="8"/>
        <v>43826</v>
      </c>
      <c r="I47" s="207">
        <f t="shared" si="52"/>
        <v>43836</v>
      </c>
      <c r="J47" s="207">
        <f t="shared" si="53"/>
        <v>43841</v>
      </c>
      <c r="K47" s="207">
        <f t="shared" si="54"/>
        <v>43845</v>
      </c>
      <c r="L47" s="207">
        <f t="shared" si="55"/>
        <v>43848</v>
      </c>
      <c r="M47" s="207">
        <f>L47+2</f>
        <v>43850</v>
      </c>
      <c r="N47" s="207">
        <f t="shared" si="57"/>
        <v>43855</v>
      </c>
    </row>
    <row r="48" spans="1:14" s="33" customFormat="1" ht="78" customHeight="1" x14ac:dyDescent="0.35">
      <c r="A48" s="203" t="s">
        <v>110</v>
      </c>
      <c r="B48" s="175" t="s">
        <v>218</v>
      </c>
      <c r="C48" s="175" t="s">
        <v>80</v>
      </c>
      <c r="D48" s="205">
        <f t="shared" si="7"/>
        <v>43819</v>
      </c>
      <c r="E48" s="205">
        <f t="shared" si="51"/>
        <v>43825</v>
      </c>
      <c r="F48" s="206" t="s">
        <v>205</v>
      </c>
      <c r="G48" s="175" t="s">
        <v>361</v>
      </c>
      <c r="H48" s="207">
        <f t="shared" si="8"/>
        <v>43833</v>
      </c>
      <c r="I48" s="207">
        <f t="shared" si="52"/>
        <v>43843</v>
      </c>
      <c r="J48" s="207">
        <f t="shared" si="53"/>
        <v>43848</v>
      </c>
      <c r="K48" s="207">
        <f t="shared" si="54"/>
        <v>43852</v>
      </c>
      <c r="L48" s="207">
        <f t="shared" si="55"/>
        <v>43855</v>
      </c>
      <c r="M48" s="207">
        <f>L48+2</f>
        <v>43857</v>
      </c>
      <c r="N48" s="207">
        <f t="shared" si="57"/>
        <v>43862</v>
      </c>
    </row>
    <row r="49" spans="1:14" s="33" customFormat="1" ht="78" customHeight="1" x14ac:dyDescent="0.35">
      <c r="A49" s="203" t="s">
        <v>110</v>
      </c>
      <c r="B49" s="208" t="s">
        <v>197</v>
      </c>
      <c r="C49" s="175" t="s">
        <v>80</v>
      </c>
      <c r="D49" s="205">
        <f t="shared" si="7"/>
        <v>43826</v>
      </c>
      <c r="E49" s="205">
        <f t="shared" ref="E49:E53" si="58">D49+6</f>
        <v>43832</v>
      </c>
      <c r="F49" s="206" t="s">
        <v>177</v>
      </c>
      <c r="G49" s="175" t="s">
        <v>336</v>
      </c>
      <c r="H49" s="207">
        <f>H48+7</f>
        <v>43840</v>
      </c>
      <c r="I49" s="207">
        <f t="shared" ref="I49:I53" si="59">H49+10</f>
        <v>43850</v>
      </c>
      <c r="J49" s="207">
        <f t="shared" ref="J49:J53" si="60">H49+15</f>
        <v>43855</v>
      </c>
      <c r="K49" s="207">
        <f t="shared" ref="K49:K53" si="61">J49+4</f>
        <v>43859</v>
      </c>
      <c r="L49" s="207">
        <f t="shared" ref="L49:L53" si="62">K49+3</f>
        <v>43862</v>
      </c>
      <c r="M49" s="207">
        <f t="shared" ref="M49" si="63">L49+2</f>
        <v>43864</v>
      </c>
      <c r="N49" s="207">
        <f t="shared" ref="N49:N53" si="64">M49+5</f>
        <v>43869</v>
      </c>
    </row>
    <row r="50" spans="1:14" s="33" customFormat="1" ht="78" customHeight="1" x14ac:dyDescent="0.35">
      <c r="A50" s="203" t="s">
        <v>30</v>
      </c>
      <c r="B50" s="208" t="s">
        <v>217</v>
      </c>
      <c r="C50" s="175" t="s">
        <v>80</v>
      </c>
      <c r="D50" s="205">
        <f t="shared" si="7"/>
        <v>43833</v>
      </c>
      <c r="E50" s="205">
        <f t="shared" si="58"/>
        <v>43839</v>
      </c>
      <c r="F50" s="206" t="s">
        <v>54</v>
      </c>
      <c r="G50" s="175" t="s">
        <v>326</v>
      </c>
      <c r="H50" s="207">
        <f t="shared" si="8"/>
        <v>43847</v>
      </c>
      <c r="I50" s="207">
        <f t="shared" si="59"/>
        <v>43857</v>
      </c>
      <c r="J50" s="207">
        <f t="shared" si="60"/>
        <v>43862</v>
      </c>
      <c r="K50" s="207">
        <f t="shared" si="61"/>
        <v>43866</v>
      </c>
      <c r="L50" s="207">
        <f t="shared" si="62"/>
        <v>43869</v>
      </c>
      <c r="M50" s="207">
        <f>L50+2</f>
        <v>43871</v>
      </c>
      <c r="N50" s="207">
        <f t="shared" si="64"/>
        <v>43876</v>
      </c>
    </row>
    <row r="51" spans="1:14" s="33" customFormat="1" ht="78" customHeight="1" x14ac:dyDescent="0.35">
      <c r="A51" s="203" t="s">
        <v>110</v>
      </c>
      <c r="B51" s="175" t="s">
        <v>218</v>
      </c>
      <c r="C51" s="175" t="s">
        <v>80</v>
      </c>
      <c r="D51" s="205">
        <f t="shared" si="7"/>
        <v>43840</v>
      </c>
      <c r="E51" s="205">
        <f t="shared" si="58"/>
        <v>43846</v>
      </c>
      <c r="F51" s="206" t="s">
        <v>421</v>
      </c>
      <c r="G51" s="175" t="s">
        <v>361</v>
      </c>
      <c r="H51" s="207">
        <f t="shared" si="8"/>
        <v>43854</v>
      </c>
      <c r="I51" s="207">
        <f t="shared" si="59"/>
        <v>43864</v>
      </c>
      <c r="J51" s="207">
        <f t="shared" si="60"/>
        <v>43869</v>
      </c>
      <c r="K51" s="207">
        <f t="shared" si="61"/>
        <v>43873</v>
      </c>
      <c r="L51" s="207">
        <f t="shared" si="62"/>
        <v>43876</v>
      </c>
      <c r="M51" s="207">
        <f>L51+2</f>
        <v>43878</v>
      </c>
      <c r="N51" s="207">
        <f t="shared" si="64"/>
        <v>43883</v>
      </c>
    </row>
    <row r="52" spans="1:14" s="33" customFormat="1" ht="78" customHeight="1" x14ac:dyDescent="0.35">
      <c r="A52" s="203" t="s">
        <v>110</v>
      </c>
      <c r="B52" s="175" t="s">
        <v>218</v>
      </c>
      <c r="C52" s="175" t="s">
        <v>80</v>
      </c>
      <c r="D52" s="205">
        <f t="shared" si="7"/>
        <v>43847</v>
      </c>
      <c r="E52" s="205">
        <f t="shared" si="58"/>
        <v>43853</v>
      </c>
      <c r="F52" s="206" t="s">
        <v>280</v>
      </c>
      <c r="G52" s="175" t="s">
        <v>447</v>
      </c>
      <c r="H52" s="207">
        <f t="shared" si="8"/>
        <v>43861</v>
      </c>
      <c r="I52" s="207">
        <f t="shared" si="59"/>
        <v>43871</v>
      </c>
      <c r="J52" s="207">
        <f t="shared" si="60"/>
        <v>43876</v>
      </c>
      <c r="K52" s="207">
        <f t="shared" si="61"/>
        <v>43880</v>
      </c>
      <c r="L52" s="207">
        <f t="shared" si="62"/>
        <v>43883</v>
      </c>
      <c r="M52" s="207">
        <f>L52+2</f>
        <v>43885</v>
      </c>
      <c r="N52" s="207">
        <f t="shared" si="64"/>
        <v>43890</v>
      </c>
    </row>
    <row r="53" spans="1:14" s="33" customFormat="1" ht="78" customHeight="1" x14ac:dyDescent="0.35">
      <c r="A53" s="203" t="s">
        <v>110</v>
      </c>
      <c r="B53" s="175" t="s">
        <v>218</v>
      </c>
      <c r="C53" s="175" t="s">
        <v>80</v>
      </c>
      <c r="D53" s="205">
        <f t="shared" si="7"/>
        <v>43854</v>
      </c>
      <c r="E53" s="205">
        <f t="shared" si="58"/>
        <v>43860</v>
      </c>
      <c r="F53" s="206" t="s">
        <v>206</v>
      </c>
      <c r="G53" s="175" t="s">
        <v>366</v>
      </c>
      <c r="H53" s="207">
        <f t="shared" si="8"/>
        <v>43868</v>
      </c>
      <c r="I53" s="207">
        <f t="shared" si="59"/>
        <v>43878</v>
      </c>
      <c r="J53" s="207">
        <f t="shared" si="60"/>
        <v>43883</v>
      </c>
      <c r="K53" s="207">
        <f t="shared" si="61"/>
        <v>43887</v>
      </c>
      <c r="L53" s="207">
        <f t="shared" si="62"/>
        <v>43890</v>
      </c>
      <c r="M53" s="207">
        <f>L53+2</f>
        <v>43892</v>
      </c>
      <c r="N53" s="207">
        <f t="shared" si="64"/>
        <v>43897</v>
      </c>
    </row>
    <row r="54" spans="1:14" s="33" customFormat="1" ht="78" customHeight="1" x14ac:dyDescent="0.35">
      <c r="A54" s="466" t="s">
        <v>110</v>
      </c>
      <c r="B54" s="467" t="s">
        <v>197</v>
      </c>
      <c r="C54" s="468" t="s">
        <v>80</v>
      </c>
      <c r="D54" s="469">
        <f t="shared" si="7"/>
        <v>43861</v>
      </c>
      <c r="E54" s="469">
        <f t="shared" ref="E54:E56" si="65">D54+6</f>
        <v>43867</v>
      </c>
      <c r="F54" s="470" t="s">
        <v>109</v>
      </c>
      <c r="G54" s="468" t="s">
        <v>336</v>
      </c>
      <c r="H54" s="471">
        <f>H53+7</f>
        <v>43875</v>
      </c>
      <c r="I54" s="471">
        <f t="shared" ref="I54:I56" si="66">H54+10</f>
        <v>43885</v>
      </c>
      <c r="J54" s="471" t="s">
        <v>70</v>
      </c>
      <c r="K54" s="471" t="s">
        <v>70</v>
      </c>
      <c r="L54" s="471" t="s">
        <v>70</v>
      </c>
      <c r="M54" s="471" t="s">
        <v>70</v>
      </c>
      <c r="N54" s="471" t="s">
        <v>70</v>
      </c>
    </row>
    <row r="55" spans="1:14" s="33" customFormat="1" ht="78" customHeight="1" x14ac:dyDescent="0.35">
      <c r="A55" s="203" t="s">
        <v>30</v>
      </c>
      <c r="B55" s="208" t="s">
        <v>217</v>
      </c>
      <c r="C55" s="175" t="s">
        <v>80</v>
      </c>
      <c r="D55" s="205">
        <f t="shared" si="7"/>
        <v>43868</v>
      </c>
      <c r="E55" s="205">
        <f t="shared" si="65"/>
        <v>43874</v>
      </c>
      <c r="F55" s="206" t="s">
        <v>120</v>
      </c>
      <c r="G55" s="175" t="s">
        <v>402</v>
      </c>
      <c r="H55" s="207">
        <f t="shared" si="8"/>
        <v>43882</v>
      </c>
      <c r="I55" s="207">
        <f t="shared" si="66"/>
        <v>43892</v>
      </c>
      <c r="J55" s="207">
        <f t="shared" ref="J54:J56" si="67">H55+15</f>
        <v>43897</v>
      </c>
      <c r="K55" s="207">
        <f t="shared" ref="K54:K56" si="68">J55+4</f>
        <v>43901</v>
      </c>
      <c r="L55" s="207">
        <f t="shared" ref="L54:L56" si="69">K55+3</f>
        <v>43904</v>
      </c>
      <c r="M55" s="207">
        <f>L55+2</f>
        <v>43906</v>
      </c>
      <c r="N55" s="207">
        <f t="shared" ref="N54:N56" si="70">M55+5</f>
        <v>43911</v>
      </c>
    </row>
    <row r="56" spans="1:14" s="33" customFormat="1" ht="78" customHeight="1" x14ac:dyDescent="0.35">
      <c r="A56" s="203" t="s">
        <v>110</v>
      </c>
      <c r="B56" s="175" t="s">
        <v>218</v>
      </c>
      <c r="C56" s="175" t="s">
        <v>80</v>
      </c>
      <c r="D56" s="205">
        <f t="shared" si="7"/>
        <v>43875</v>
      </c>
      <c r="E56" s="205">
        <f t="shared" si="65"/>
        <v>43881</v>
      </c>
      <c r="F56" s="206" t="s">
        <v>448</v>
      </c>
      <c r="G56" s="175" t="s">
        <v>329</v>
      </c>
      <c r="H56" s="207">
        <f t="shared" si="8"/>
        <v>43889</v>
      </c>
      <c r="I56" s="207">
        <f t="shared" si="66"/>
        <v>43899</v>
      </c>
      <c r="J56" s="207">
        <f t="shared" si="67"/>
        <v>43904</v>
      </c>
      <c r="K56" s="207">
        <f t="shared" si="68"/>
        <v>43908</v>
      </c>
      <c r="L56" s="207">
        <f t="shared" si="69"/>
        <v>43911</v>
      </c>
      <c r="M56" s="207">
        <f>L56+2</f>
        <v>43913</v>
      </c>
      <c r="N56" s="207">
        <f t="shared" si="70"/>
        <v>43918</v>
      </c>
    </row>
    <row r="57" spans="1:14" s="33" customFormat="1" ht="78" customHeight="1" x14ac:dyDescent="0.35">
      <c r="A57" s="203" t="s">
        <v>110</v>
      </c>
      <c r="B57" s="208" t="s">
        <v>197</v>
      </c>
      <c r="C57" s="175" t="s">
        <v>80</v>
      </c>
      <c r="D57" s="205">
        <f t="shared" si="7"/>
        <v>43882</v>
      </c>
      <c r="E57" s="205">
        <f t="shared" ref="E57:E59" si="71">D57+6</f>
        <v>43888</v>
      </c>
      <c r="F57" s="206" t="s">
        <v>130</v>
      </c>
      <c r="G57" s="175" t="s">
        <v>336</v>
      </c>
      <c r="H57" s="207">
        <f>H56+7</f>
        <v>43896</v>
      </c>
      <c r="I57" s="207">
        <f t="shared" ref="I57:I59" si="72">H57+10</f>
        <v>43906</v>
      </c>
      <c r="J57" s="207">
        <f t="shared" ref="J57:J59" si="73">H57+15</f>
        <v>43911</v>
      </c>
      <c r="K57" s="207">
        <f t="shared" ref="K57:K59" si="74">J57+4</f>
        <v>43915</v>
      </c>
      <c r="L57" s="207">
        <f t="shared" ref="L57:L59" si="75">K57+3</f>
        <v>43918</v>
      </c>
      <c r="M57" s="207">
        <f t="shared" ref="M57" si="76">L57+2</f>
        <v>43920</v>
      </c>
      <c r="N57" s="207">
        <f t="shared" ref="N57:N59" si="77">M57+5</f>
        <v>43925</v>
      </c>
    </row>
    <row r="58" spans="1:14" s="33" customFormat="1" ht="78" customHeight="1" x14ac:dyDescent="0.35">
      <c r="A58" s="203" t="s">
        <v>30</v>
      </c>
      <c r="B58" s="208" t="s">
        <v>217</v>
      </c>
      <c r="C58" s="175" t="s">
        <v>80</v>
      </c>
      <c r="D58" s="205">
        <f t="shared" si="7"/>
        <v>43889</v>
      </c>
      <c r="E58" s="205">
        <f t="shared" si="71"/>
        <v>43895</v>
      </c>
      <c r="F58" s="206" t="s">
        <v>205</v>
      </c>
      <c r="G58" s="175" t="s">
        <v>326</v>
      </c>
      <c r="H58" s="207">
        <f t="shared" si="8"/>
        <v>43903</v>
      </c>
      <c r="I58" s="207">
        <f t="shared" si="72"/>
        <v>43913</v>
      </c>
      <c r="J58" s="207">
        <f t="shared" si="73"/>
        <v>43918</v>
      </c>
      <c r="K58" s="207">
        <f t="shared" si="74"/>
        <v>43922</v>
      </c>
      <c r="L58" s="207">
        <f t="shared" si="75"/>
        <v>43925</v>
      </c>
      <c r="M58" s="207">
        <f>L58+2</f>
        <v>43927</v>
      </c>
      <c r="N58" s="207">
        <f t="shared" si="77"/>
        <v>43932</v>
      </c>
    </row>
    <row r="59" spans="1:14" s="33" customFormat="1" ht="78" customHeight="1" x14ac:dyDescent="0.35">
      <c r="A59" s="203" t="s">
        <v>110</v>
      </c>
      <c r="B59" s="175" t="s">
        <v>218</v>
      </c>
      <c r="C59" s="175" t="s">
        <v>80</v>
      </c>
      <c r="D59" s="205">
        <f t="shared" si="7"/>
        <v>43896</v>
      </c>
      <c r="E59" s="205">
        <f t="shared" si="71"/>
        <v>43902</v>
      </c>
      <c r="F59" s="206" t="s">
        <v>177</v>
      </c>
      <c r="G59" s="175" t="s">
        <v>402</v>
      </c>
      <c r="H59" s="207">
        <f t="shared" si="8"/>
        <v>43910</v>
      </c>
      <c r="I59" s="207">
        <f t="shared" si="72"/>
        <v>43920</v>
      </c>
      <c r="J59" s="207">
        <f t="shared" si="73"/>
        <v>43925</v>
      </c>
      <c r="K59" s="207">
        <f t="shared" si="74"/>
        <v>43929</v>
      </c>
      <c r="L59" s="207">
        <f t="shared" si="75"/>
        <v>43932</v>
      </c>
      <c r="M59" s="207">
        <f>L59+2</f>
        <v>43934</v>
      </c>
      <c r="N59" s="207">
        <f t="shared" si="77"/>
        <v>43939</v>
      </c>
    </row>
    <row r="60" spans="1:14" ht="22.8" x14ac:dyDescent="0.4">
      <c r="A60" s="211"/>
      <c r="B60" s="211"/>
      <c r="C60" s="211"/>
      <c r="D60" s="15"/>
      <c r="E60" s="15"/>
      <c r="F60" s="15"/>
      <c r="G60" s="15"/>
    </row>
  </sheetData>
  <mergeCells count="11">
    <mergeCell ref="I6:I7"/>
    <mergeCell ref="A6:A7"/>
    <mergeCell ref="B6:B7"/>
    <mergeCell ref="C6:C7"/>
    <mergeCell ref="F6:F7"/>
    <mergeCell ref="G6:G7"/>
    <mergeCell ref="J6:J7"/>
    <mergeCell ref="K6:K7"/>
    <mergeCell ref="L6:L7"/>
    <mergeCell ref="M6:M7"/>
    <mergeCell ref="N6:N7"/>
  </mergeCells>
  <conditionalFormatting sqref="E8:E18">
    <cfRule type="expression" dxfId="76" priority="52">
      <formula>#REF!="ONE"</formula>
    </cfRule>
  </conditionalFormatting>
  <conditionalFormatting sqref="F8:G9 F9:F18">
    <cfRule type="expression" dxfId="75" priority="51">
      <formula>#REF!="ONE"</formula>
    </cfRule>
  </conditionalFormatting>
  <conditionalFormatting sqref="B10:B17">
    <cfRule type="expression" dxfId="74" priority="50">
      <formula>#REF!="ONE"</formula>
    </cfRule>
  </conditionalFormatting>
  <conditionalFormatting sqref="E19:E21">
    <cfRule type="expression" dxfId="73" priority="49">
      <formula>#REF!="ONE"</formula>
    </cfRule>
  </conditionalFormatting>
  <conditionalFormatting sqref="F19:F21">
    <cfRule type="expression" dxfId="72" priority="48">
      <formula>#REF!="ONE"</formula>
    </cfRule>
  </conditionalFormatting>
  <conditionalFormatting sqref="B19:B20">
    <cfRule type="expression" dxfId="71" priority="47">
      <formula>#REF!="ONE"</formula>
    </cfRule>
  </conditionalFormatting>
  <conditionalFormatting sqref="E22">
    <cfRule type="expression" dxfId="70" priority="46">
      <formula>#REF!="ONE"</formula>
    </cfRule>
  </conditionalFormatting>
  <conditionalFormatting sqref="F22">
    <cfRule type="expression" dxfId="69" priority="45">
      <formula>#REF!="ONE"</formula>
    </cfRule>
  </conditionalFormatting>
  <conditionalFormatting sqref="E23:E25">
    <cfRule type="expression" dxfId="68" priority="44">
      <formula>#REF!="ONE"</formula>
    </cfRule>
  </conditionalFormatting>
  <conditionalFormatting sqref="F23:F25">
    <cfRule type="expression" dxfId="67" priority="43">
      <formula>#REF!="ONE"</formula>
    </cfRule>
  </conditionalFormatting>
  <conditionalFormatting sqref="B23:B24">
    <cfRule type="expression" dxfId="66" priority="42">
      <formula>#REF!="ONE"</formula>
    </cfRule>
  </conditionalFormatting>
  <conditionalFormatting sqref="E26">
    <cfRule type="expression" dxfId="65" priority="41">
      <formula>#REF!="ONE"</formula>
    </cfRule>
  </conditionalFormatting>
  <conditionalFormatting sqref="F26">
    <cfRule type="expression" dxfId="64" priority="40">
      <formula>#REF!="ONE"</formula>
    </cfRule>
  </conditionalFormatting>
  <conditionalFormatting sqref="E27:E29">
    <cfRule type="expression" dxfId="63" priority="39">
      <formula>#REF!="ONE"</formula>
    </cfRule>
  </conditionalFormatting>
  <conditionalFormatting sqref="F27:F29">
    <cfRule type="expression" dxfId="62" priority="38">
      <formula>#REF!="ONE"</formula>
    </cfRule>
  </conditionalFormatting>
  <conditionalFormatting sqref="B27:B28">
    <cfRule type="expression" dxfId="61" priority="37">
      <formula>#REF!="ONE"</formula>
    </cfRule>
  </conditionalFormatting>
  <conditionalFormatting sqref="E30">
    <cfRule type="expression" dxfId="60" priority="36">
      <formula>#REF!="ONE"</formula>
    </cfRule>
  </conditionalFormatting>
  <conditionalFormatting sqref="F30">
    <cfRule type="expression" dxfId="59" priority="35">
      <formula>#REF!="ONE"</formula>
    </cfRule>
  </conditionalFormatting>
  <conditionalFormatting sqref="E31:E33">
    <cfRule type="expression" dxfId="58" priority="34">
      <formula>#REF!="ONE"</formula>
    </cfRule>
  </conditionalFormatting>
  <conditionalFormatting sqref="F31:F33">
    <cfRule type="expression" dxfId="57" priority="33">
      <formula>#REF!="ONE"</formula>
    </cfRule>
  </conditionalFormatting>
  <conditionalFormatting sqref="B31:B32">
    <cfRule type="expression" dxfId="56" priority="32">
      <formula>#REF!="ONE"</formula>
    </cfRule>
  </conditionalFormatting>
  <conditionalFormatting sqref="E34:E36">
    <cfRule type="expression" dxfId="55" priority="31">
      <formula>#REF!="ONE"</formula>
    </cfRule>
  </conditionalFormatting>
  <conditionalFormatting sqref="F34:F36">
    <cfRule type="expression" dxfId="54" priority="30">
      <formula>#REF!="ONE"</formula>
    </cfRule>
  </conditionalFormatting>
  <conditionalFormatting sqref="B34:B35">
    <cfRule type="expression" dxfId="53" priority="29">
      <formula>#REF!="ONE"</formula>
    </cfRule>
  </conditionalFormatting>
  <conditionalFormatting sqref="E37:E39">
    <cfRule type="expression" dxfId="52" priority="28">
      <formula>#REF!="ONE"</formula>
    </cfRule>
  </conditionalFormatting>
  <conditionalFormatting sqref="F37:F39">
    <cfRule type="expression" dxfId="51" priority="27">
      <formula>#REF!="ONE"</formula>
    </cfRule>
  </conditionalFormatting>
  <conditionalFormatting sqref="B37:B38">
    <cfRule type="expression" dxfId="50" priority="26">
      <formula>#REF!="ONE"</formula>
    </cfRule>
  </conditionalFormatting>
  <conditionalFormatting sqref="E40:E42">
    <cfRule type="expression" dxfId="49" priority="25">
      <formula>#REF!="ONE"</formula>
    </cfRule>
  </conditionalFormatting>
  <conditionalFormatting sqref="F40:F42">
    <cfRule type="expression" dxfId="48" priority="24">
      <formula>#REF!="ONE"</formula>
    </cfRule>
  </conditionalFormatting>
  <conditionalFormatting sqref="B40:B41">
    <cfRule type="expression" dxfId="47" priority="23">
      <formula>#REF!="ONE"</formula>
    </cfRule>
  </conditionalFormatting>
  <conditionalFormatting sqref="E43">
    <cfRule type="expression" dxfId="46" priority="22">
      <formula>#REF!="ONE"</formula>
    </cfRule>
  </conditionalFormatting>
  <conditionalFormatting sqref="F43">
    <cfRule type="expression" dxfId="45" priority="21">
      <formula>#REF!="ONE"</formula>
    </cfRule>
  </conditionalFormatting>
  <conditionalFormatting sqref="E44:E46">
    <cfRule type="expression" dxfId="44" priority="20">
      <formula>#REF!="ONE"</formula>
    </cfRule>
  </conditionalFormatting>
  <conditionalFormatting sqref="F44:F46">
    <cfRule type="expression" dxfId="43" priority="19">
      <formula>#REF!="ONE"</formula>
    </cfRule>
  </conditionalFormatting>
  <conditionalFormatting sqref="B44:B45">
    <cfRule type="expression" dxfId="42" priority="18">
      <formula>#REF!="ONE"</formula>
    </cfRule>
  </conditionalFormatting>
  <conditionalFormatting sqref="E47">
    <cfRule type="expression" dxfId="41" priority="17">
      <formula>#REF!="ONE"</formula>
    </cfRule>
  </conditionalFormatting>
  <conditionalFormatting sqref="F47">
    <cfRule type="expression" dxfId="40" priority="16">
      <formula>#REF!="ONE"</formula>
    </cfRule>
  </conditionalFormatting>
  <conditionalFormatting sqref="E48">
    <cfRule type="expression" dxfId="39" priority="15">
      <formula>#REF!="ONE"</formula>
    </cfRule>
  </conditionalFormatting>
  <conditionalFormatting sqref="F48">
    <cfRule type="expression" dxfId="38" priority="14">
      <formula>#REF!="ONE"</formula>
    </cfRule>
  </conditionalFormatting>
  <conditionalFormatting sqref="E49:E51">
    <cfRule type="expression" dxfId="37" priority="13">
      <formula>#REF!="ONE"</formula>
    </cfRule>
  </conditionalFormatting>
  <conditionalFormatting sqref="F49:F51">
    <cfRule type="expression" dxfId="36" priority="12">
      <formula>#REF!="ONE"</formula>
    </cfRule>
  </conditionalFormatting>
  <conditionalFormatting sqref="B49:B50">
    <cfRule type="expression" dxfId="35" priority="11">
      <formula>#REF!="ONE"</formula>
    </cfRule>
  </conditionalFormatting>
  <conditionalFormatting sqref="E52">
    <cfRule type="expression" dxfId="34" priority="10">
      <formula>#REF!="ONE"</formula>
    </cfRule>
  </conditionalFormatting>
  <conditionalFormatting sqref="F52">
    <cfRule type="expression" dxfId="33" priority="9">
      <formula>#REF!="ONE"</formula>
    </cfRule>
  </conditionalFormatting>
  <conditionalFormatting sqref="E53">
    <cfRule type="expression" dxfId="32" priority="8">
      <formula>#REF!="ONE"</formula>
    </cfRule>
  </conditionalFormatting>
  <conditionalFormatting sqref="F53">
    <cfRule type="expression" dxfId="31" priority="7">
      <formula>#REF!="ONE"</formula>
    </cfRule>
  </conditionalFormatting>
  <conditionalFormatting sqref="E54:E56">
    <cfRule type="expression" dxfId="30" priority="6">
      <formula>#REF!="ONE"</formula>
    </cfRule>
  </conditionalFormatting>
  <conditionalFormatting sqref="F54:F56">
    <cfRule type="expression" dxfId="29" priority="5">
      <formula>#REF!="ONE"</formula>
    </cfRule>
  </conditionalFormatting>
  <conditionalFormatting sqref="B54:B55">
    <cfRule type="expression" dxfId="28" priority="4">
      <formula>#REF!="ONE"</formula>
    </cfRule>
  </conditionalFormatting>
  <conditionalFormatting sqref="E57:E59">
    <cfRule type="expression" dxfId="27" priority="3">
      <formula>#REF!="ONE"</formula>
    </cfRule>
  </conditionalFormatting>
  <conditionalFormatting sqref="F57:F59">
    <cfRule type="expression" dxfId="26" priority="2">
      <formula>#REF!="ONE"</formula>
    </cfRule>
  </conditionalFormatting>
  <conditionalFormatting sqref="B57:B58">
    <cfRule type="expression" dxfId="25" priority="1">
      <formula>#REF!="ONE"</formula>
    </cfRule>
  </conditionalFormatting>
  <pageMargins left="0.27" right="0.17" top="0.17" bottom="0.2" header="0.18" footer="0.17"/>
  <pageSetup scale="4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7"/>
  <sheetViews>
    <sheetView view="pageBreakPreview" zoomScale="50" zoomScaleNormal="100" zoomScaleSheetLayoutView="50" workbookViewId="0">
      <selection activeCell="F60" sqref="F60"/>
    </sheetView>
  </sheetViews>
  <sheetFormatPr defaultColWidth="14.44140625" defaultRowHeight="15" customHeight="1" x14ac:dyDescent="0.25"/>
  <cols>
    <col min="1" max="1" width="34" style="54" customWidth="1"/>
    <col min="2" max="2" width="16.44140625" style="54" customWidth="1"/>
    <col min="3" max="3" width="27.77734375" style="54" customWidth="1"/>
    <col min="4" max="4" width="22.44140625" style="54" customWidth="1"/>
    <col min="5" max="5" width="25.33203125" style="54" customWidth="1"/>
    <col min="6" max="6" width="40.21875" style="54" customWidth="1"/>
    <col min="7" max="7" width="16.88671875" style="54" customWidth="1"/>
    <col min="8" max="8" width="31.33203125" style="54" customWidth="1"/>
    <col min="9" max="9" width="35.5546875" style="54" customWidth="1"/>
    <col min="10" max="10" width="37.5546875" style="54" customWidth="1"/>
    <col min="11" max="11" width="36.88671875" style="54" customWidth="1"/>
    <col min="12" max="19" width="8.88671875" style="54" customWidth="1"/>
    <col min="20" max="21" width="8.6640625" style="54" customWidth="1"/>
    <col min="22" max="16384" width="14.44140625" style="54"/>
  </cols>
  <sheetData>
    <row r="1" spans="1:21" ht="12.7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2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52.2" customHeight="1" x14ac:dyDescent="0.3">
      <c r="A3" s="55"/>
      <c r="B3" s="56"/>
      <c r="C3" s="56"/>
      <c r="D3" s="56"/>
      <c r="E3" s="57"/>
      <c r="F3" s="57"/>
      <c r="G3" s="57"/>
      <c r="H3" s="57"/>
      <c r="I3" s="57"/>
      <c r="J3" s="57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3.4" customHeight="1" x14ac:dyDescent="0.3">
      <c r="A4" s="58"/>
      <c r="B4" s="56"/>
      <c r="C4" s="59" t="s">
        <v>61</v>
      </c>
      <c r="D4" s="53"/>
      <c r="E4" s="60"/>
      <c r="F4" s="60"/>
      <c r="G4" s="61"/>
      <c r="H4" s="61"/>
      <c r="I4" s="61"/>
      <c r="J4" s="60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21" customHeight="1" thickBot="1" x14ac:dyDescent="0.45">
      <c r="A5" s="62"/>
      <c r="B5" s="56"/>
      <c r="C5" s="56"/>
      <c r="D5" s="56"/>
      <c r="E5" s="57"/>
      <c r="F5" s="57"/>
      <c r="G5" s="57"/>
      <c r="H5" s="57"/>
      <c r="I5" s="57"/>
      <c r="J5" s="57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20.25" customHeight="1" x14ac:dyDescent="0.45">
      <c r="A6" s="449" t="s">
        <v>69</v>
      </c>
      <c r="B6" s="451" t="s">
        <v>0</v>
      </c>
      <c r="C6" s="451" t="s">
        <v>28</v>
      </c>
      <c r="D6" s="137" t="s">
        <v>1</v>
      </c>
      <c r="E6" s="444" t="s">
        <v>68</v>
      </c>
      <c r="F6" s="444" t="s">
        <v>29</v>
      </c>
      <c r="G6" s="451" t="s">
        <v>0</v>
      </c>
      <c r="H6" s="331" t="s">
        <v>1</v>
      </c>
      <c r="I6" s="444" t="s">
        <v>62</v>
      </c>
      <c r="J6" s="446" t="s">
        <v>63</v>
      </c>
      <c r="K6" s="447" t="s">
        <v>64</v>
      </c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33" customHeight="1" x14ac:dyDescent="0.45">
      <c r="A7" s="450"/>
      <c r="B7" s="445"/>
      <c r="C7" s="445"/>
      <c r="D7" s="126" t="s">
        <v>3</v>
      </c>
      <c r="E7" s="445"/>
      <c r="F7" s="452"/>
      <c r="G7" s="445"/>
      <c r="H7" s="127" t="s">
        <v>23</v>
      </c>
      <c r="I7" s="445"/>
      <c r="J7" s="445"/>
      <c r="K7" s="448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20.25" hidden="1" customHeight="1" x14ac:dyDescent="0.5">
      <c r="A8" s="138"/>
      <c r="B8" s="128"/>
      <c r="C8" s="128"/>
      <c r="D8" s="129">
        <v>43190</v>
      </c>
      <c r="E8" s="130">
        <f>D8+2</f>
        <v>43192</v>
      </c>
      <c r="F8" s="131"/>
      <c r="G8" s="132"/>
      <c r="H8" s="133"/>
      <c r="I8" s="133"/>
      <c r="J8" s="133"/>
      <c r="K8" s="139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s="74" customFormat="1" ht="60" hidden="1" customHeight="1" x14ac:dyDescent="0.45">
      <c r="A9" s="140" t="s">
        <v>30</v>
      </c>
      <c r="B9" s="120" t="s">
        <v>163</v>
      </c>
      <c r="C9" s="121" t="s">
        <v>80</v>
      </c>
      <c r="D9" s="122">
        <v>43546</v>
      </c>
      <c r="E9" s="123">
        <f t="shared" ref="E9:E16" si="0">D9+6</f>
        <v>43552</v>
      </c>
      <c r="F9" s="124" t="s">
        <v>109</v>
      </c>
      <c r="G9" s="120" t="s">
        <v>180</v>
      </c>
      <c r="H9" s="125">
        <v>43559</v>
      </c>
      <c r="I9" s="134">
        <f>H9+35</f>
        <v>43594</v>
      </c>
      <c r="J9" s="134">
        <f>I9+3</f>
        <v>43597</v>
      </c>
      <c r="K9" s="141">
        <f>J9+5</f>
        <v>43602</v>
      </c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s="74" customFormat="1" ht="60" hidden="1" customHeight="1" x14ac:dyDescent="0.45">
      <c r="A10" s="140" t="s">
        <v>110</v>
      </c>
      <c r="B10" s="120" t="s">
        <v>164</v>
      </c>
      <c r="C10" s="121" t="s">
        <v>80</v>
      </c>
      <c r="D10" s="122">
        <f>D9+7</f>
        <v>43553</v>
      </c>
      <c r="E10" s="123">
        <f t="shared" si="0"/>
        <v>43559</v>
      </c>
      <c r="F10" s="120" t="s">
        <v>227</v>
      </c>
      <c r="G10" s="120" t="s">
        <v>161</v>
      </c>
      <c r="H10" s="125">
        <f>H9+7</f>
        <v>43566</v>
      </c>
      <c r="I10" s="134">
        <f>H10+25</f>
        <v>43591</v>
      </c>
      <c r="J10" s="134">
        <f t="shared" ref="J10:J12" si="1">I10+2</f>
        <v>43593</v>
      </c>
      <c r="K10" s="141">
        <f>J10+3</f>
        <v>43596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1" spans="1:21" s="74" customFormat="1" ht="60" hidden="1" customHeight="1" x14ac:dyDescent="0.45">
      <c r="A11" s="140" t="s">
        <v>30</v>
      </c>
      <c r="B11" s="118" t="s">
        <v>165</v>
      </c>
      <c r="C11" s="121" t="s">
        <v>80</v>
      </c>
      <c r="D11" s="122">
        <f>D10+7</f>
        <v>43560</v>
      </c>
      <c r="E11" s="123">
        <f t="shared" si="0"/>
        <v>43566</v>
      </c>
      <c r="F11" s="120" t="s">
        <v>181</v>
      </c>
      <c r="G11" s="120" t="s">
        <v>228</v>
      </c>
      <c r="H11" s="125">
        <f>H10+7</f>
        <v>43573</v>
      </c>
      <c r="I11" s="134">
        <f t="shared" ref="I11:I12" si="2">H11+25</f>
        <v>43598</v>
      </c>
      <c r="J11" s="134">
        <f t="shared" si="1"/>
        <v>43600</v>
      </c>
      <c r="K11" s="141">
        <f>J11+4</f>
        <v>43604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s="74" customFormat="1" ht="60" hidden="1" customHeight="1" x14ac:dyDescent="0.45">
      <c r="A12" s="140" t="s">
        <v>110</v>
      </c>
      <c r="B12" s="120" t="s">
        <v>166</v>
      </c>
      <c r="C12" s="121" t="s">
        <v>80</v>
      </c>
      <c r="D12" s="122">
        <f>D11+7</f>
        <v>43567</v>
      </c>
      <c r="E12" s="123">
        <f t="shared" si="0"/>
        <v>43573</v>
      </c>
      <c r="F12" s="120" t="s">
        <v>229</v>
      </c>
      <c r="G12" s="120" t="s">
        <v>230</v>
      </c>
      <c r="H12" s="125">
        <f>H11+7</f>
        <v>43580</v>
      </c>
      <c r="I12" s="134">
        <f t="shared" si="2"/>
        <v>43605</v>
      </c>
      <c r="J12" s="134">
        <f t="shared" si="1"/>
        <v>43607</v>
      </c>
      <c r="K12" s="141">
        <f>J12+3</f>
        <v>43610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spans="1:21" s="74" customFormat="1" ht="60" hidden="1" customHeight="1" x14ac:dyDescent="0.45">
      <c r="A13" s="140" t="s">
        <v>30</v>
      </c>
      <c r="B13" s="120" t="s">
        <v>170</v>
      </c>
      <c r="C13" s="121" t="s">
        <v>80</v>
      </c>
      <c r="D13" s="122">
        <f>D12+7</f>
        <v>43574</v>
      </c>
      <c r="E13" s="123">
        <f t="shared" si="0"/>
        <v>43580</v>
      </c>
      <c r="F13" s="156" t="s">
        <v>109</v>
      </c>
      <c r="G13" s="150" t="s">
        <v>182</v>
      </c>
      <c r="H13" s="151">
        <f>H12+7</f>
        <v>43587</v>
      </c>
      <c r="I13" s="154" t="s">
        <v>70</v>
      </c>
      <c r="J13" s="154" t="s">
        <v>70</v>
      </c>
      <c r="K13" s="155" t="s">
        <v>70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s="74" customFormat="1" ht="60" hidden="1" customHeight="1" x14ac:dyDescent="0.45">
      <c r="A14" s="140" t="s">
        <v>110</v>
      </c>
      <c r="B14" s="118" t="s">
        <v>195</v>
      </c>
      <c r="C14" s="121" t="s">
        <v>80</v>
      </c>
      <c r="D14" s="122">
        <f>D13+7</f>
        <v>43581</v>
      </c>
      <c r="E14" s="123">
        <f t="shared" si="0"/>
        <v>43587</v>
      </c>
      <c r="F14" s="119" t="s">
        <v>140</v>
      </c>
      <c r="G14" s="120" t="s">
        <v>176</v>
      </c>
      <c r="H14" s="125">
        <f>H13+7</f>
        <v>43594</v>
      </c>
      <c r="I14" s="135" t="s">
        <v>257</v>
      </c>
      <c r="J14" s="135" t="s">
        <v>239</v>
      </c>
      <c r="K14" s="142" t="s">
        <v>295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s="74" customFormat="1" ht="60" hidden="1" customHeight="1" x14ac:dyDescent="0.45">
      <c r="A15" s="140" t="s">
        <v>30</v>
      </c>
      <c r="B15" s="120" t="s">
        <v>196</v>
      </c>
      <c r="C15" s="121" t="s">
        <v>80</v>
      </c>
      <c r="D15" s="122">
        <f t="shared" ref="D15:D16" si="3">D14+7</f>
        <v>43588</v>
      </c>
      <c r="E15" s="123">
        <f t="shared" si="0"/>
        <v>43594</v>
      </c>
      <c r="F15" s="119" t="s">
        <v>179</v>
      </c>
      <c r="G15" s="120"/>
      <c r="H15" s="125">
        <f t="shared" ref="H15" si="4">H14+7</f>
        <v>43601</v>
      </c>
      <c r="I15" s="136" t="s">
        <v>259</v>
      </c>
      <c r="J15" s="136" t="s">
        <v>243</v>
      </c>
      <c r="K15" s="143" t="s">
        <v>296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s="74" customFormat="1" ht="60" hidden="1" customHeight="1" x14ac:dyDescent="0.45">
      <c r="A16" s="140" t="s">
        <v>110</v>
      </c>
      <c r="B16" s="118" t="s">
        <v>197</v>
      </c>
      <c r="C16" s="121" t="s">
        <v>80</v>
      </c>
      <c r="D16" s="122">
        <f t="shared" si="3"/>
        <v>43595</v>
      </c>
      <c r="E16" s="123">
        <f t="shared" si="0"/>
        <v>43601</v>
      </c>
      <c r="F16" s="119" t="s">
        <v>179</v>
      </c>
      <c r="G16" s="120"/>
      <c r="H16" s="125">
        <f>H15+7</f>
        <v>43608</v>
      </c>
      <c r="I16" s="135" t="s">
        <v>261</v>
      </c>
      <c r="J16" s="135" t="s">
        <v>246</v>
      </c>
      <c r="K16" s="142" t="s">
        <v>247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s="74" customFormat="1" ht="60" hidden="1" customHeight="1" x14ac:dyDescent="0.45">
      <c r="A17" s="140" t="s">
        <v>30</v>
      </c>
      <c r="B17" s="118" t="s">
        <v>217</v>
      </c>
      <c r="C17" s="121" t="s">
        <v>80</v>
      </c>
      <c r="D17" s="122">
        <f>D16+7</f>
        <v>43602</v>
      </c>
      <c r="E17" s="123">
        <f t="shared" ref="E17:E21" si="5">D17+6</f>
        <v>43608</v>
      </c>
      <c r="F17" s="119" t="s">
        <v>231</v>
      </c>
      <c r="G17" s="120" t="s">
        <v>158</v>
      </c>
      <c r="H17" s="125">
        <f>H16+7</f>
        <v>43615</v>
      </c>
      <c r="I17" s="135" t="s">
        <v>248</v>
      </c>
      <c r="J17" s="135" t="s">
        <v>249</v>
      </c>
      <c r="K17" s="142" t="s">
        <v>297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1" s="74" customFormat="1" ht="60" hidden="1" customHeight="1" x14ac:dyDescent="0.45">
      <c r="A18" s="140" t="s">
        <v>30</v>
      </c>
      <c r="B18" s="120" t="s">
        <v>170</v>
      </c>
      <c r="C18" s="121" t="s">
        <v>80</v>
      </c>
      <c r="D18" s="122">
        <f>D17+7</f>
        <v>43609</v>
      </c>
      <c r="E18" s="123">
        <f t="shared" si="5"/>
        <v>43615</v>
      </c>
      <c r="F18" s="157" t="s">
        <v>293</v>
      </c>
      <c r="G18" s="120" t="s">
        <v>182</v>
      </c>
      <c r="H18" s="125">
        <f>H17+7</f>
        <v>43622</v>
      </c>
      <c r="I18" s="135" t="s">
        <v>266</v>
      </c>
      <c r="J18" s="135" t="s">
        <v>298</v>
      </c>
      <c r="K18" s="142" t="s">
        <v>299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s="74" customFormat="1" ht="60" hidden="1" customHeight="1" x14ac:dyDescent="0.45">
      <c r="A19" s="140" t="s">
        <v>110</v>
      </c>
      <c r="B19" s="118" t="s">
        <v>195</v>
      </c>
      <c r="C19" s="121" t="s">
        <v>80</v>
      </c>
      <c r="D19" s="122">
        <f>D18+7</f>
        <v>43616</v>
      </c>
      <c r="E19" s="123">
        <f t="shared" si="5"/>
        <v>43622</v>
      </c>
      <c r="F19" s="119" t="s">
        <v>294</v>
      </c>
      <c r="G19" s="120" t="s">
        <v>176</v>
      </c>
      <c r="H19" s="125">
        <f>H18+7</f>
        <v>43629</v>
      </c>
      <c r="I19" s="295">
        <f>H19+18</f>
        <v>43647</v>
      </c>
      <c r="J19" s="295">
        <f>H19+20</f>
        <v>43649</v>
      </c>
      <c r="K19" s="296">
        <f>H19+23</f>
        <v>43652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s="74" customFormat="1" ht="60" hidden="1" customHeight="1" x14ac:dyDescent="0.45">
      <c r="A20" s="140" t="s">
        <v>30</v>
      </c>
      <c r="B20" s="120" t="s">
        <v>196</v>
      </c>
      <c r="C20" s="121" t="s">
        <v>80</v>
      </c>
      <c r="D20" s="122">
        <f t="shared" ref="D20:D60" si="6">D19+7</f>
        <v>43623</v>
      </c>
      <c r="E20" s="123">
        <f t="shared" si="5"/>
        <v>43629</v>
      </c>
      <c r="F20" s="119" t="s">
        <v>181</v>
      </c>
      <c r="G20" s="120" t="s">
        <v>180</v>
      </c>
      <c r="H20" s="125">
        <f t="shared" ref="H20" si="7">H19+7</f>
        <v>43636</v>
      </c>
      <c r="I20" s="295">
        <f>H20+18</f>
        <v>43654</v>
      </c>
      <c r="J20" s="295">
        <f>H20+20</f>
        <v>43656</v>
      </c>
      <c r="K20" s="296">
        <f>H20+23</f>
        <v>43659</v>
      </c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1" s="74" customFormat="1" ht="60" hidden="1" customHeight="1" x14ac:dyDescent="0.45">
      <c r="A21" s="140" t="s">
        <v>110</v>
      </c>
      <c r="B21" s="118" t="s">
        <v>197</v>
      </c>
      <c r="C21" s="121" t="s">
        <v>80</v>
      </c>
      <c r="D21" s="122">
        <f t="shared" si="6"/>
        <v>43630</v>
      </c>
      <c r="E21" s="123">
        <f t="shared" si="5"/>
        <v>43636</v>
      </c>
      <c r="F21" s="158" t="s">
        <v>109</v>
      </c>
      <c r="G21" s="150" t="s">
        <v>182</v>
      </c>
      <c r="H21" s="151">
        <f>H20+7</f>
        <v>43643</v>
      </c>
      <c r="I21" s="152" t="s">
        <v>70</v>
      </c>
      <c r="J21" s="152" t="s">
        <v>70</v>
      </c>
      <c r="K21" s="153" t="s">
        <v>70</v>
      </c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s="74" customFormat="1" ht="60" hidden="1" customHeight="1" x14ac:dyDescent="0.45">
      <c r="A22" s="140" t="s">
        <v>110</v>
      </c>
      <c r="B22" s="118" t="s">
        <v>195</v>
      </c>
      <c r="C22" s="121" t="s">
        <v>80</v>
      </c>
      <c r="D22" s="122">
        <f>D21+7</f>
        <v>43637</v>
      </c>
      <c r="E22" s="123">
        <f t="shared" ref="E22:E27" si="8">D22+6</f>
        <v>43643</v>
      </c>
      <c r="F22" s="119" t="s">
        <v>227</v>
      </c>
      <c r="G22" s="120" t="s">
        <v>112</v>
      </c>
      <c r="H22" s="125">
        <f>H21+7</f>
        <v>43650</v>
      </c>
      <c r="I22" s="295">
        <f>H22+18</f>
        <v>43668</v>
      </c>
      <c r="J22" s="295">
        <f>H22+20</f>
        <v>43670</v>
      </c>
      <c r="K22" s="296">
        <f>H22+23</f>
        <v>43673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s="74" customFormat="1" ht="60" hidden="1" customHeight="1" x14ac:dyDescent="0.45">
      <c r="A23" s="140" t="s">
        <v>30</v>
      </c>
      <c r="B23" s="120" t="s">
        <v>196</v>
      </c>
      <c r="C23" s="121" t="s">
        <v>80</v>
      </c>
      <c r="D23" s="122">
        <f t="shared" si="6"/>
        <v>43644</v>
      </c>
      <c r="E23" s="123">
        <f t="shared" si="8"/>
        <v>43650</v>
      </c>
      <c r="F23" s="119" t="s">
        <v>304</v>
      </c>
      <c r="G23" s="120" t="s">
        <v>305</v>
      </c>
      <c r="H23" s="125">
        <f t="shared" ref="H23" si="9">H22+7</f>
        <v>43657</v>
      </c>
      <c r="I23" s="295">
        <f>H23+18</f>
        <v>43675</v>
      </c>
      <c r="J23" s="295">
        <f>H23+20</f>
        <v>43677</v>
      </c>
      <c r="K23" s="296">
        <f>H23+23</f>
        <v>43680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s="74" customFormat="1" ht="60" hidden="1" customHeight="1" x14ac:dyDescent="0.45">
      <c r="A24" s="140" t="s">
        <v>110</v>
      </c>
      <c r="B24" s="118" t="s">
        <v>197</v>
      </c>
      <c r="C24" s="121" t="s">
        <v>80</v>
      </c>
      <c r="D24" s="122">
        <f t="shared" si="6"/>
        <v>43651</v>
      </c>
      <c r="E24" s="123">
        <f t="shared" si="8"/>
        <v>43657</v>
      </c>
      <c r="F24" s="158" t="s">
        <v>109</v>
      </c>
      <c r="G24" s="150" t="s">
        <v>306</v>
      </c>
      <c r="H24" s="151">
        <f>H23+7</f>
        <v>43664</v>
      </c>
      <c r="I24" s="152" t="s">
        <v>70</v>
      </c>
      <c r="J24" s="152" t="s">
        <v>70</v>
      </c>
      <c r="K24" s="153" t="s">
        <v>70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1" s="74" customFormat="1" ht="60" hidden="1" customHeight="1" x14ac:dyDescent="0.45">
      <c r="A25" s="140" t="s">
        <v>110</v>
      </c>
      <c r="B25" s="118" t="s">
        <v>195</v>
      </c>
      <c r="C25" s="121" t="s">
        <v>80</v>
      </c>
      <c r="D25" s="122">
        <f>D24+7</f>
        <v>43658</v>
      </c>
      <c r="E25" s="123">
        <f t="shared" si="8"/>
        <v>43664</v>
      </c>
      <c r="F25" s="119" t="s">
        <v>229</v>
      </c>
      <c r="G25" s="120" t="s">
        <v>176</v>
      </c>
      <c r="H25" s="125">
        <f>H24+7</f>
        <v>43671</v>
      </c>
      <c r="I25" s="295">
        <f>H25+18</f>
        <v>43689</v>
      </c>
      <c r="J25" s="295">
        <f>H25+20</f>
        <v>43691</v>
      </c>
      <c r="K25" s="296">
        <f>H25+23</f>
        <v>43694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21" s="74" customFormat="1" ht="60" hidden="1" customHeight="1" x14ac:dyDescent="0.45">
      <c r="A26" s="140" t="s">
        <v>30</v>
      </c>
      <c r="B26" s="120" t="s">
        <v>196</v>
      </c>
      <c r="C26" s="121" t="s">
        <v>80</v>
      </c>
      <c r="D26" s="122">
        <f t="shared" si="6"/>
        <v>43665</v>
      </c>
      <c r="E26" s="123">
        <f t="shared" si="8"/>
        <v>43671</v>
      </c>
      <c r="F26" s="119" t="s">
        <v>140</v>
      </c>
      <c r="G26" s="120" t="s">
        <v>371</v>
      </c>
      <c r="H26" s="125">
        <f t="shared" ref="H26:H27" si="10">H25+7</f>
        <v>43678</v>
      </c>
      <c r="I26" s="295">
        <f t="shared" ref="I26:I30" si="11">H26+18</f>
        <v>43696</v>
      </c>
      <c r="J26" s="295">
        <f t="shared" ref="J26:J30" si="12">H26+20</f>
        <v>43698</v>
      </c>
      <c r="K26" s="296">
        <f t="shared" ref="K26:K30" si="13">H26+23</f>
        <v>43701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21" s="74" customFormat="1" ht="60" hidden="1" customHeight="1" x14ac:dyDescent="0.45">
      <c r="A27" s="140" t="s">
        <v>110</v>
      </c>
      <c r="B27" s="118" t="s">
        <v>197</v>
      </c>
      <c r="C27" s="121" t="s">
        <v>80</v>
      </c>
      <c r="D27" s="122">
        <f t="shared" si="6"/>
        <v>43672</v>
      </c>
      <c r="E27" s="123">
        <f t="shared" si="8"/>
        <v>43678</v>
      </c>
      <c r="F27" s="119" t="s">
        <v>369</v>
      </c>
      <c r="G27" s="120" t="s">
        <v>370</v>
      </c>
      <c r="H27" s="125">
        <f t="shared" si="10"/>
        <v>43685</v>
      </c>
      <c r="I27" s="295">
        <f t="shared" si="11"/>
        <v>43703</v>
      </c>
      <c r="J27" s="295">
        <f t="shared" si="12"/>
        <v>43705</v>
      </c>
      <c r="K27" s="296">
        <f t="shared" si="13"/>
        <v>43708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</row>
    <row r="28" spans="1:21" s="74" customFormat="1" ht="60" hidden="1" customHeight="1" x14ac:dyDescent="0.45">
      <c r="A28" s="140" t="s">
        <v>110</v>
      </c>
      <c r="B28" s="118" t="s">
        <v>195</v>
      </c>
      <c r="C28" s="121" t="s">
        <v>80</v>
      </c>
      <c r="D28" s="122">
        <f>D27+7</f>
        <v>43679</v>
      </c>
      <c r="E28" s="123">
        <f t="shared" ref="E28:E33" si="14">D28+6</f>
        <v>43685</v>
      </c>
      <c r="F28" s="119" t="s">
        <v>372</v>
      </c>
      <c r="G28" s="120" t="s">
        <v>327</v>
      </c>
      <c r="H28" s="125">
        <f>H27+7</f>
        <v>43692</v>
      </c>
      <c r="I28" s="295">
        <f t="shared" si="11"/>
        <v>43710</v>
      </c>
      <c r="J28" s="295">
        <f t="shared" si="12"/>
        <v>43712</v>
      </c>
      <c r="K28" s="296">
        <f t="shared" si="13"/>
        <v>43715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1:21" s="74" customFormat="1" ht="60" hidden="1" customHeight="1" x14ac:dyDescent="0.45">
      <c r="A29" s="140" t="s">
        <v>30</v>
      </c>
      <c r="B29" s="120" t="s">
        <v>196</v>
      </c>
      <c r="C29" s="121" t="s">
        <v>80</v>
      </c>
      <c r="D29" s="122">
        <f t="shared" si="6"/>
        <v>43686</v>
      </c>
      <c r="E29" s="123">
        <f t="shared" si="14"/>
        <v>43692</v>
      </c>
      <c r="F29" s="119" t="s">
        <v>373</v>
      </c>
      <c r="G29" s="120" t="s">
        <v>374</v>
      </c>
      <c r="H29" s="125">
        <f t="shared" ref="H29" si="15">H28+7</f>
        <v>43699</v>
      </c>
      <c r="I29" s="295">
        <f t="shared" si="11"/>
        <v>43717</v>
      </c>
      <c r="J29" s="295">
        <f t="shared" si="12"/>
        <v>43719</v>
      </c>
      <c r="K29" s="296">
        <f t="shared" si="13"/>
        <v>43722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s="74" customFormat="1" ht="60" hidden="1" customHeight="1" x14ac:dyDescent="0.45">
      <c r="A30" s="140" t="s">
        <v>110</v>
      </c>
      <c r="B30" s="118" t="s">
        <v>197</v>
      </c>
      <c r="C30" s="121" t="s">
        <v>80</v>
      </c>
      <c r="D30" s="122">
        <f t="shared" si="6"/>
        <v>43693</v>
      </c>
      <c r="E30" s="123">
        <f t="shared" si="14"/>
        <v>43699</v>
      </c>
      <c r="F30" s="119" t="s">
        <v>293</v>
      </c>
      <c r="G30" s="120" t="s">
        <v>375</v>
      </c>
      <c r="H30" s="125">
        <f>H29+7</f>
        <v>43706</v>
      </c>
      <c r="I30" s="295">
        <f t="shared" si="11"/>
        <v>43724</v>
      </c>
      <c r="J30" s="295">
        <f t="shared" si="12"/>
        <v>43726</v>
      </c>
      <c r="K30" s="296">
        <f t="shared" si="13"/>
        <v>43729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s="74" customFormat="1" ht="60" hidden="1" customHeight="1" x14ac:dyDescent="0.45">
      <c r="A31" s="140" t="s">
        <v>110</v>
      </c>
      <c r="B31" s="118" t="s">
        <v>195</v>
      </c>
      <c r="C31" s="121" t="s">
        <v>80</v>
      </c>
      <c r="D31" s="122">
        <f>D30+7</f>
        <v>43700</v>
      </c>
      <c r="E31" s="123">
        <f t="shared" si="14"/>
        <v>43706</v>
      </c>
      <c r="F31" s="119" t="s">
        <v>294</v>
      </c>
      <c r="G31" s="120" t="s">
        <v>386</v>
      </c>
      <c r="H31" s="125">
        <f>H30+7</f>
        <v>43713</v>
      </c>
      <c r="I31" s="295">
        <f>H31+18</f>
        <v>43731</v>
      </c>
      <c r="J31" s="295">
        <f>H31+20</f>
        <v>43733</v>
      </c>
      <c r="K31" s="296">
        <f>H31+23</f>
        <v>43736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s="74" customFormat="1" ht="60" hidden="1" customHeight="1" x14ac:dyDescent="0.45">
      <c r="A32" s="140" t="s">
        <v>30</v>
      </c>
      <c r="B32" s="120" t="s">
        <v>196</v>
      </c>
      <c r="C32" s="121" t="s">
        <v>80</v>
      </c>
      <c r="D32" s="122">
        <f t="shared" si="6"/>
        <v>43707</v>
      </c>
      <c r="E32" s="123">
        <f t="shared" si="14"/>
        <v>43713</v>
      </c>
      <c r="F32" s="119" t="s">
        <v>181</v>
      </c>
      <c r="G32" s="120" t="s">
        <v>387</v>
      </c>
      <c r="H32" s="125">
        <f t="shared" ref="H32:H33" si="16">H31+7</f>
        <v>43720</v>
      </c>
      <c r="I32" s="295">
        <f t="shared" ref="I32:I36" si="17">H32+18</f>
        <v>43738</v>
      </c>
      <c r="J32" s="295">
        <f t="shared" ref="J32:J36" si="18">H32+20</f>
        <v>43740</v>
      </c>
      <c r="K32" s="296">
        <f t="shared" ref="K32:K36" si="19">H32+23</f>
        <v>43743</v>
      </c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1:21" s="74" customFormat="1" ht="60" hidden="1" customHeight="1" x14ac:dyDescent="0.45">
      <c r="A33" s="140" t="s">
        <v>110</v>
      </c>
      <c r="B33" s="118" t="s">
        <v>197</v>
      </c>
      <c r="C33" s="121" t="s">
        <v>80</v>
      </c>
      <c r="D33" s="122">
        <f t="shared" si="6"/>
        <v>43714</v>
      </c>
      <c r="E33" s="123">
        <f t="shared" si="14"/>
        <v>43720</v>
      </c>
      <c r="F33" s="119" t="s">
        <v>109</v>
      </c>
      <c r="G33" s="120" t="s">
        <v>388</v>
      </c>
      <c r="H33" s="125">
        <f t="shared" si="16"/>
        <v>43727</v>
      </c>
      <c r="I33" s="295" t="s">
        <v>70</v>
      </c>
      <c r="J33" s="295" t="s">
        <v>70</v>
      </c>
      <c r="K33" s="296" t="s">
        <v>70</v>
      </c>
      <c r="L33" s="63"/>
      <c r="M33" s="63"/>
      <c r="N33" s="63"/>
      <c r="O33" s="63"/>
      <c r="P33" s="63"/>
      <c r="Q33" s="63"/>
      <c r="R33" s="63"/>
      <c r="S33" s="63"/>
      <c r="T33" s="63"/>
      <c r="U33" s="63"/>
    </row>
    <row r="34" spans="1:21" s="74" customFormat="1" ht="60" hidden="1" customHeight="1" x14ac:dyDescent="0.45">
      <c r="A34" s="140" t="s">
        <v>110</v>
      </c>
      <c r="B34" s="118" t="s">
        <v>195</v>
      </c>
      <c r="C34" s="121" t="s">
        <v>80</v>
      </c>
      <c r="D34" s="122">
        <f>D33+7</f>
        <v>43721</v>
      </c>
      <c r="E34" s="123">
        <f t="shared" ref="E34:E36" si="20">D34+6</f>
        <v>43727</v>
      </c>
      <c r="F34" s="119" t="s">
        <v>227</v>
      </c>
      <c r="G34" s="120" t="s">
        <v>329</v>
      </c>
      <c r="H34" s="125">
        <f>H33+7</f>
        <v>43734</v>
      </c>
      <c r="I34" s="295">
        <f t="shared" si="17"/>
        <v>43752</v>
      </c>
      <c r="J34" s="295">
        <f t="shared" si="18"/>
        <v>43754</v>
      </c>
      <c r="K34" s="296">
        <f t="shared" si="19"/>
        <v>43757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1:21" s="74" customFormat="1" ht="60" hidden="1" customHeight="1" x14ac:dyDescent="0.45">
      <c r="A35" s="140" t="s">
        <v>30</v>
      </c>
      <c r="B35" s="120" t="s">
        <v>196</v>
      </c>
      <c r="C35" s="121" t="s">
        <v>80</v>
      </c>
      <c r="D35" s="122">
        <f t="shared" si="6"/>
        <v>43728</v>
      </c>
      <c r="E35" s="123">
        <f t="shared" si="20"/>
        <v>43734</v>
      </c>
      <c r="F35" s="119" t="s">
        <v>304</v>
      </c>
      <c r="G35" s="120" t="s">
        <v>389</v>
      </c>
      <c r="H35" s="125">
        <f t="shared" ref="H35" si="21">H34+7</f>
        <v>43741</v>
      </c>
      <c r="I35" s="295">
        <f t="shared" si="17"/>
        <v>43759</v>
      </c>
      <c r="J35" s="295">
        <f t="shared" si="18"/>
        <v>43761</v>
      </c>
      <c r="K35" s="296">
        <f t="shared" si="19"/>
        <v>43764</v>
      </c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1:21" s="74" customFormat="1" ht="60" hidden="1" customHeight="1" x14ac:dyDescent="0.45">
      <c r="A36" s="140" t="s">
        <v>110</v>
      </c>
      <c r="B36" s="118" t="s">
        <v>197</v>
      </c>
      <c r="C36" s="121" t="s">
        <v>80</v>
      </c>
      <c r="D36" s="122">
        <f t="shared" si="6"/>
        <v>43735</v>
      </c>
      <c r="E36" s="123">
        <f t="shared" si="20"/>
        <v>43741</v>
      </c>
      <c r="F36" s="119" t="s">
        <v>229</v>
      </c>
      <c r="G36" s="120" t="s">
        <v>390</v>
      </c>
      <c r="H36" s="125">
        <f>H35+7</f>
        <v>43748</v>
      </c>
      <c r="I36" s="295">
        <f t="shared" si="17"/>
        <v>43766</v>
      </c>
      <c r="J36" s="295">
        <f t="shared" si="18"/>
        <v>43768</v>
      </c>
      <c r="K36" s="296">
        <f t="shared" si="19"/>
        <v>43771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</row>
    <row r="37" spans="1:21" s="74" customFormat="1" ht="60" hidden="1" customHeight="1" x14ac:dyDescent="0.45">
      <c r="A37" s="140" t="s">
        <v>110</v>
      </c>
      <c r="B37" s="118" t="s">
        <v>195</v>
      </c>
      <c r="C37" s="121" t="s">
        <v>80</v>
      </c>
      <c r="D37" s="122">
        <f>D36+7</f>
        <v>43742</v>
      </c>
      <c r="E37" s="123">
        <f t="shared" ref="E37:E40" si="22">D37+6</f>
        <v>43748</v>
      </c>
      <c r="F37" s="119" t="s">
        <v>109</v>
      </c>
      <c r="G37" s="120" t="s">
        <v>327</v>
      </c>
      <c r="H37" s="125">
        <f>H36+7</f>
        <v>43755</v>
      </c>
      <c r="I37" s="295" t="s">
        <v>70</v>
      </c>
      <c r="J37" s="295" t="s">
        <v>70</v>
      </c>
      <c r="K37" s="296" t="s">
        <v>70</v>
      </c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s="74" customFormat="1" ht="60" hidden="1" customHeight="1" x14ac:dyDescent="0.45">
      <c r="A38" s="140" t="s">
        <v>30</v>
      </c>
      <c r="B38" s="120" t="s">
        <v>196</v>
      </c>
      <c r="C38" s="121" t="s">
        <v>80</v>
      </c>
      <c r="D38" s="122">
        <f t="shared" si="6"/>
        <v>43749</v>
      </c>
      <c r="E38" s="123">
        <f t="shared" si="22"/>
        <v>43755</v>
      </c>
      <c r="F38" s="119" t="s">
        <v>140</v>
      </c>
      <c r="G38" s="120" t="s">
        <v>391</v>
      </c>
      <c r="H38" s="125">
        <f t="shared" ref="H38" si="23">H37+7</f>
        <v>43762</v>
      </c>
      <c r="I38" s="295">
        <f t="shared" ref="I38:I40" si="24">H38+18</f>
        <v>43780</v>
      </c>
      <c r="J38" s="295">
        <f t="shared" ref="J38:J40" si="25">H38+20</f>
        <v>43782</v>
      </c>
      <c r="K38" s="296">
        <f t="shared" ref="K38:K40" si="26">H38+23</f>
        <v>43785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s="74" customFormat="1" ht="60" hidden="1" customHeight="1" x14ac:dyDescent="0.45">
      <c r="A39" s="140" t="s">
        <v>110</v>
      </c>
      <c r="B39" s="118" t="s">
        <v>197</v>
      </c>
      <c r="C39" s="121" t="s">
        <v>80</v>
      </c>
      <c r="D39" s="122">
        <f t="shared" si="6"/>
        <v>43756</v>
      </c>
      <c r="E39" s="123">
        <f t="shared" si="22"/>
        <v>43762</v>
      </c>
      <c r="F39" s="119" t="s">
        <v>392</v>
      </c>
      <c r="G39" s="120" t="s">
        <v>378</v>
      </c>
      <c r="H39" s="125">
        <f>H38+7</f>
        <v>43769</v>
      </c>
      <c r="I39" s="295">
        <f t="shared" si="24"/>
        <v>43787</v>
      </c>
      <c r="J39" s="295">
        <f t="shared" si="25"/>
        <v>43789</v>
      </c>
      <c r="K39" s="296">
        <f t="shared" si="26"/>
        <v>43792</v>
      </c>
      <c r="L39" s="63"/>
      <c r="M39" s="63"/>
      <c r="N39" s="63"/>
      <c r="O39" s="63"/>
      <c r="P39" s="63"/>
      <c r="Q39" s="63"/>
      <c r="R39" s="63"/>
      <c r="S39" s="63"/>
      <c r="T39" s="63"/>
      <c r="U39" s="63"/>
    </row>
    <row r="40" spans="1:21" s="74" customFormat="1" ht="60" hidden="1" customHeight="1" x14ac:dyDescent="0.45">
      <c r="A40" s="140" t="s">
        <v>110</v>
      </c>
      <c r="B40" s="118" t="s">
        <v>197</v>
      </c>
      <c r="C40" s="121" t="s">
        <v>80</v>
      </c>
      <c r="D40" s="122">
        <f t="shared" si="6"/>
        <v>43763</v>
      </c>
      <c r="E40" s="123">
        <f t="shared" si="22"/>
        <v>43769</v>
      </c>
      <c r="F40" s="119" t="s">
        <v>179</v>
      </c>
      <c r="G40" s="120" t="s">
        <v>390</v>
      </c>
      <c r="H40" s="125">
        <f>H39+7</f>
        <v>43776</v>
      </c>
      <c r="I40" s="295">
        <f t="shared" si="24"/>
        <v>43794</v>
      </c>
      <c r="J40" s="295">
        <f t="shared" si="25"/>
        <v>43796</v>
      </c>
      <c r="K40" s="296">
        <f t="shared" si="26"/>
        <v>43799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</row>
    <row r="41" spans="1:21" s="74" customFormat="1" ht="60" hidden="1" customHeight="1" x14ac:dyDescent="0.45">
      <c r="A41" s="140" t="s">
        <v>110</v>
      </c>
      <c r="B41" s="118" t="s">
        <v>195</v>
      </c>
      <c r="C41" s="121" t="s">
        <v>80</v>
      </c>
      <c r="D41" s="122">
        <f>D40+7</f>
        <v>43770</v>
      </c>
      <c r="E41" s="123">
        <f t="shared" ref="E41:E46" si="27">D41+6</f>
        <v>43776</v>
      </c>
      <c r="F41" s="119" t="s">
        <v>179</v>
      </c>
      <c r="G41" s="120" t="s">
        <v>327</v>
      </c>
      <c r="H41" s="125">
        <f>H40+7</f>
        <v>43783</v>
      </c>
      <c r="I41" s="295">
        <f t="shared" ref="I41" si="28">H41+18</f>
        <v>43801</v>
      </c>
      <c r="J41" s="295">
        <f t="shared" ref="J41" si="29">H41+20</f>
        <v>43803</v>
      </c>
      <c r="K41" s="296">
        <f t="shared" ref="K41" si="30">H41+23</f>
        <v>43806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</row>
    <row r="42" spans="1:21" s="74" customFormat="1" ht="60" hidden="1" customHeight="1" x14ac:dyDescent="0.45">
      <c r="A42" s="140" t="s">
        <v>30</v>
      </c>
      <c r="B42" s="120" t="s">
        <v>196</v>
      </c>
      <c r="C42" s="121" t="s">
        <v>80</v>
      </c>
      <c r="D42" s="122">
        <f t="shared" si="6"/>
        <v>43777</v>
      </c>
      <c r="E42" s="123">
        <f t="shared" si="27"/>
        <v>43783</v>
      </c>
      <c r="F42" s="119" t="s">
        <v>231</v>
      </c>
      <c r="G42" s="120" t="s">
        <v>408</v>
      </c>
      <c r="H42" s="125">
        <f t="shared" ref="H42" si="31">H41+7</f>
        <v>43790</v>
      </c>
      <c r="I42" s="295">
        <f t="shared" ref="I42:I47" si="32">H42+18</f>
        <v>43808</v>
      </c>
      <c r="J42" s="295">
        <f t="shared" ref="J42:J47" si="33">H42+20</f>
        <v>43810</v>
      </c>
      <c r="K42" s="296">
        <f t="shared" ref="K42:K47" si="34">H42+23</f>
        <v>43813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pans="1:21" s="74" customFormat="1" ht="60" customHeight="1" x14ac:dyDescent="0.45">
      <c r="A43" s="140" t="s">
        <v>110</v>
      </c>
      <c r="B43" s="118" t="s">
        <v>197</v>
      </c>
      <c r="C43" s="121" t="s">
        <v>80</v>
      </c>
      <c r="D43" s="122">
        <f t="shared" si="6"/>
        <v>43784</v>
      </c>
      <c r="E43" s="123">
        <f t="shared" si="27"/>
        <v>43790</v>
      </c>
      <c r="F43" s="119" t="s">
        <v>293</v>
      </c>
      <c r="G43" s="120" t="s">
        <v>386</v>
      </c>
      <c r="H43" s="125">
        <f>H42+7</f>
        <v>43797</v>
      </c>
      <c r="I43" s="295">
        <f t="shared" si="32"/>
        <v>43815</v>
      </c>
      <c r="J43" s="295">
        <f t="shared" si="33"/>
        <v>43817</v>
      </c>
      <c r="K43" s="296">
        <f t="shared" si="34"/>
        <v>43820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pans="1:21" s="74" customFormat="1" ht="60" customHeight="1" x14ac:dyDescent="0.45">
      <c r="A44" s="140" t="s">
        <v>30</v>
      </c>
      <c r="B44" s="120" t="s">
        <v>196</v>
      </c>
      <c r="C44" s="121" t="s">
        <v>80</v>
      </c>
      <c r="D44" s="122">
        <f t="shared" si="6"/>
        <v>43791</v>
      </c>
      <c r="E44" s="123">
        <f t="shared" si="27"/>
        <v>43797</v>
      </c>
      <c r="F44" s="119" t="s">
        <v>294</v>
      </c>
      <c r="G44" s="120" t="s">
        <v>422</v>
      </c>
      <c r="H44" s="125">
        <f t="shared" ref="H44" si="35">H43+7</f>
        <v>43804</v>
      </c>
      <c r="I44" s="295">
        <f t="shared" si="32"/>
        <v>43822</v>
      </c>
      <c r="J44" s="295">
        <f t="shared" si="33"/>
        <v>43824</v>
      </c>
      <c r="K44" s="296">
        <f t="shared" si="34"/>
        <v>43827</v>
      </c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pans="1:21" s="74" customFormat="1" ht="60" customHeight="1" x14ac:dyDescent="0.45">
      <c r="A45" s="140" t="s">
        <v>110</v>
      </c>
      <c r="B45" s="118" t="s">
        <v>197</v>
      </c>
      <c r="C45" s="121" t="s">
        <v>80</v>
      </c>
      <c r="D45" s="122">
        <f t="shared" si="6"/>
        <v>43798</v>
      </c>
      <c r="E45" s="123">
        <f t="shared" si="27"/>
        <v>43804</v>
      </c>
      <c r="F45" s="119" t="s">
        <v>181</v>
      </c>
      <c r="G45" s="120" t="s">
        <v>378</v>
      </c>
      <c r="H45" s="125">
        <f>H44+7</f>
        <v>43811</v>
      </c>
      <c r="I45" s="295">
        <f t="shared" si="32"/>
        <v>43829</v>
      </c>
      <c r="J45" s="295">
        <f t="shared" si="33"/>
        <v>43831</v>
      </c>
      <c r="K45" s="296">
        <f t="shared" si="34"/>
        <v>43834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1:21" s="74" customFormat="1" ht="60" customHeight="1" x14ac:dyDescent="0.45">
      <c r="A46" s="140" t="s">
        <v>110</v>
      </c>
      <c r="B46" s="118" t="s">
        <v>197</v>
      </c>
      <c r="C46" s="121" t="s">
        <v>80</v>
      </c>
      <c r="D46" s="122">
        <f t="shared" si="6"/>
        <v>43805</v>
      </c>
      <c r="E46" s="123">
        <f t="shared" si="27"/>
        <v>43811</v>
      </c>
      <c r="F46" s="158" t="s">
        <v>109</v>
      </c>
      <c r="G46" s="150" t="s">
        <v>390</v>
      </c>
      <c r="H46" s="151">
        <f>H45+7</f>
        <v>43818</v>
      </c>
      <c r="I46" s="333" t="s">
        <v>70</v>
      </c>
      <c r="J46" s="333" t="s">
        <v>70</v>
      </c>
      <c r="K46" s="334" t="s">
        <v>70</v>
      </c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pans="1:21" s="74" customFormat="1" ht="60" customHeight="1" x14ac:dyDescent="0.45">
      <c r="A47" s="140" t="s">
        <v>110</v>
      </c>
      <c r="B47" s="118" t="s">
        <v>195</v>
      </c>
      <c r="C47" s="121" t="s">
        <v>80</v>
      </c>
      <c r="D47" s="122">
        <f>D46+7</f>
        <v>43812</v>
      </c>
      <c r="E47" s="123">
        <f t="shared" ref="E47:E52" si="36">D47+6</f>
        <v>43818</v>
      </c>
      <c r="F47" s="119" t="s">
        <v>423</v>
      </c>
      <c r="G47" s="120" t="s">
        <v>424</v>
      </c>
      <c r="H47" s="125">
        <f>H46+7</f>
        <v>43825</v>
      </c>
      <c r="I47" s="295">
        <f t="shared" si="32"/>
        <v>43843</v>
      </c>
      <c r="J47" s="295">
        <f t="shared" si="33"/>
        <v>43845</v>
      </c>
      <c r="K47" s="296">
        <f t="shared" si="34"/>
        <v>43848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</row>
    <row r="48" spans="1:21" s="74" customFormat="1" ht="60" customHeight="1" x14ac:dyDescent="0.45">
      <c r="A48" s="140" t="s">
        <v>30</v>
      </c>
      <c r="B48" s="120" t="s">
        <v>196</v>
      </c>
      <c r="C48" s="121" t="s">
        <v>80</v>
      </c>
      <c r="D48" s="122">
        <f t="shared" si="6"/>
        <v>43819</v>
      </c>
      <c r="E48" s="123">
        <f t="shared" si="36"/>
        <v>43825</v>
      </c>
      <c r="F48" s="119" t="s">
        <v>425</v>
      </c>
      <c r="G48" s="120" t="s">
        <v>408</v>
      </c>
      <c r="H48" s="125">
        <f t="shared" ref="H48" si="37">H47+7</f>
        <v>43832</v>
      </c>
      <c r="I48" s="295">
        <f t="shared" ref="I48:I52" si="38">H48+18</f>
        <v>43850</v>
      </c>
      <c r="J48" s="295">
        <f t="shared" ref="J48:J52" si="39">H48+20</f>
        <v>43852</v>
      </c>
      <c r="K48" s="296">
        <f t="shared" ref="K48:K52" si="40">H48+23</f>
        <v>43855</v>
      </c>
      <c r="L48" s="63"/>
      <c r="M48" s="63"/>
      <c r="N48" s="63"/>
      <c r="O48" s="63"/>
      <c r="P48" s="63"/>
      <c r="Q48" s="63"/>
      <c r="R48" s="63"/>
      <c r="S48" s="63"/>
      <c r="T48" s="63"/>
      <c r="U48" s="63"/>
    </row>
    <row r="49" spans="1:21" s="74" customFormat="1" ht="60" customHeight="1" x14ac:dyDescent="0.45">
      <c r="A49" s="140" t="s">
        <v>110</v>
      </c>
      <c r="B49" s="118" t="s">
        <v>197</v>
      </c>
      <c r="C49" s="121" t="s">
        <v>80</v>
      </c>
      <c r="D49" s="122">
        <f t="shared" si="6"/>
        <v>43826</v>
      </c>
      <c r="E49" s="123">
        <f t="shared" si="36"/>
        <v>43832</v>
      </c>
      <c r="F49" s="119" t="s">
        <v>227</v>
      </c>
      <c r="G49" s="120" t="s">
        <v>396</v>
      </c>
      <c r="H49" s="125">
        <f>H48+7</f>
        <v>43839</v>
      </c>
      <c r="I49" s="295">
        <f t="shared" si="38"/>
        <v>43857</v>
      </c>
      <c r="J49" s="295">
        <f t="shared" si="39"/>
        <v>43859</v>
      </c>
      <c r="K49" s="296">
        <f t="shared" si="40"/>
        <v>43862</v>
      </c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s="74" customFormat="1" ht="60" customHeight="1" x14ac:dyDescent="0.3">
      <c r="A50" s="140" t="s">
        <v>30</v>
      </c>
      <c r="B50" s="120" t="s">
        <v>196</v>
      </c>
      <c r="C50" s="121" t="s">
        <v>80</v>
      </c>
      <c r="D50" s="122">
        <f t="shared" si="6"/>
        <v>43833</v>
      </c>
      <c r="E50" s="123">
        <f t="shared" si="36"/>
        <v>43839</v>
      </c>
      <c r="F50" s="158" t="s">
        <v>109</v>
      </c>
      <c r="G50" s="150" t="s">
        <v>391</v>
      </c>
      <c r="H50" s="335">
        <f t="shared" ref="H50" si="41">H49+7</f>
        <v>43846</v>
      </c>
      <c r="I50" s="333" t="s">
        <v>70</v>
      </c>
      <c r="J50" s="333" t="s">
        <v>70</v>
      </c>
      <c r="K50" s="334" t="s">
        <v>70</v>
      </c>
      <c r="L50" s="63"/>
      <c r="M50" s="63"/>
      <c r="N50" s="63"/>
      <c r="O50" s="63"/>
      <c r="P50" s="63"/>
      <c r="Q50" s="63"/>
      <c r="R50" s="63"/>
      <c r="S50" s="63"/>
      <c r="T50" s="63"/>
      <c r="U50" s="63"/>
    </row>
    <row r="51" spans="1:21" s="74" customFormat="1" ht="60" customHeight="1" x14ac:dyDescent="0.3">
      <c r="A51" s="140" t="s">
        <v>110</v>
      </c>
      <c r="B51" s="118" t="s">
        <v>197</v>
      </c>
      <c r="C51" s="121" t="s">
        <v>80</v>
      </c>
      <c r="D51" s="122">
        <f t="shared" si="6"/>
        <v>43840</v>
      </c>
      <c r="E51" s="123">
        <f t="shared" si="36"/>
        <v>43846</v>
      </c>
      <c r="F51" s="119" t="s">
        <v>229</v>
      </c>
      <c r="G51" s="120" t="s">
        <v>426</v>
      </c>
      <c r="H51" s="123">
        <f>H50+7</f>
        <v>43853</v>
      </c>
      <c r="I51" s="295">
        <f t="shared" si="38"/>
        <v>43871</v>
      </c>
      <c r="J51" s="295">
        <f t="shared" si="39"/>
        <v>43873</v>
      </c>
      <c r="K51" s="296">
        <f t="shared" si="40"/>
        <v>43876</v>
      </c>
      <c r="L51" s="63"/>
      <c r="M51" s="63"/>
      <c r="N51" s="63"/>
      <c r="O51" s="63"/>
      <c r="P51" s="63"/>
      <c r="Q51" s="63"/>
      <c r="R51" s="63"/>
      <c r="S51" s="63"/>
      <c r="T51" s="63"/>
      <c r="U51" s="63"/>
    </row>
    <row r="52" spans="1:21" s="74" customFormat="1" ht="60" customHeight="1" x14ac:dyDescent="0.3">
      <c r="A52" s="140" t="s">
        <v>110</v>
      </c>
      <c r="B52" s="118" t="s">
        <v>197</v>
      </c>
      <c r="C52" s="121" t="s">
        <v>80</v>
      </c>
      <c r="D52" s="122">
        <f t="shared" si="6"/>
        <v>43847</v>
      </c>
      <c r="E52" s="123">
        <f t="shared" si="36"/>
        <v>43853</v>
      </c>
      <c r="F52" s="119" t="s">
        <v>140</v>
      </c>
      <c r="G52" s="120" t="s">
        <v>351</v>
      </c>
      <c r="H52" s="123">
        <f>H51+7</f>
        <v>43860</v>
      </c>
      <c r="I52" s="295">
        <f t="shared" si="38"/>
        <v>43878</v>
      </c>
      <c r="J52" s="295">
        <f t="shared" si="39"/>
        <v>43880</v>
      </c>
      <c r="K52" s="296">
        <f t="shared" si="40"/>
        <v>43883</v>
      </c>
      <c r="L52" s="63"/>
      <c r="M52" s="63"/>
      <c r="N52" s="63"/>
      <c r="O52" s="63"/>
      <c r="P52" s="63"/>
      <c r="Q52" s="63"/>
      <c r="R52" s="63"/>
      <c r="S52" s="63"/>
      <c r="T52" s="63"/>
      <c r="U52" s="63"/>
    </row>
    <row r="53" spans="1:21" s="74" customFormat="1" ht="60" customHeight="1" x14ac:dyDescent="0.3">
      <c r="A53" s="140" t="s">
        <v>110</v>
      </c>
      <c r="B53" s="118" t="s">
        <v>195</v>
      </c>
      <c r="C53" s="121" t="s">
        <v>80</v>
      </c>
      <c r="D53" s="122">
        <f>D52+7</f>
        <v>43854</v>
      </c>
      <c r="E53" s="123">
        <f t="shared" ref="E53:E57" si="42">D53+6</f>
        <v>43860</v>
      </c>
      <c r="F53" s="158" t="s">
        <v>109</v>
      </c>
      <c r="G53" s="150" t="s">
        <v>327</v>
      </c>
      <c r="H53" s="335">
        <f>H52+7</f>
        <v>43867</v>
      </c>
      <c r="I53" s="333" t="s">
        <v>70</v>
      </c>
      <c r="J53" s="333" t="s">
        <v>70</v>
      </c>
      <c r="K53" s="334" t="s">
        <v>70</v>
      </c>
      <c r="L53" s="63"/>
      <c r="M53" s="63"/>
      <c r="N53" s="63"/>
      <c r="O53" s="63"/>
      <c r="P53" s="63"/>
      <c r="Q53" s="63"/>
      <c r="R53" s="63"/>
      <c r="S53" s="63"/>
      <c r="T53" s="63"/>
      <c r="U53" s="63"/>
    </row>
    <row r="54" spans="1:21" s="74" customFormat="1" ht="60" customHeight="1" x14ac:dyDescent="0.3">
      <c r="A54" s="140" t="s">
        <v>30</v>
      </c>
      <c r="B54" s="120" t="s">
        <v>196</v>
      </c>
      <c r="C54" s="121" t="s">
        <v>80</v>
      </c>
      <c r="D54" s="122">
        <f t="shared" si="6"/>
        <v>43861</v>
      </c>
      <c r="E54" s="123">
        <f t="shared" si="42"/>
        <v>43867</v>
      </c>
      <c r="F54" s="119" t="s">
        <v>231</v>
      </c>
      <c r="G54" s="120" t="s">
        <v>427</v>
      </c>
      <c r="H54" s="123">
        <f t="shared" ref="H54" si="43">H53+7</f>
        <v>43874</v>
      </c>
      <c r="I54" s="295">
        <f t="shared" ref="I54:I57" si="44">H54+18</f>
        <v>43892</v>
      </c>
      <c r="J54" s="295">
        <f t="shared" ref="J54:J57" si="45">H54+20</f>
        <v>43894</v>
      </c>
      <c r="K54" s="296">
        <f t="shared" ref="K54:K57" si="46">H54+23</f>
        <v>43897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</row>
    <row r="55" spans="1:21" s="74" customFormat="1" ht="60" customHeight="1" x14ac:dyDescent="0.3">
      <c r="A55" s="140" t="s">
        <v>110</v>
      </c>
      <c r="B55" s="118" t="s">
        <v>197</v>
      </c>
      <c r="C55" s="121" t="s">
        <v>80</v>
      </c>
      <c r="D55" s="122">
        <f t="shared" si="6"/>
        <v>43868</v>
      </c>
      <c r="E55" s="123">
        <f t="shared" si="42"/>
        <v>43874</v>
      </c>
      <c r="F55" s="119" t="s">
        <v>293</v>
      </c>
      <c r="G55" s="120" t="s">
        <v>386</v>
      </c>
      <c r="H55" s="123">
        <f>H54+7</f>
        <v>43881</v>
      </c>
      <c r="I55" s="295">
        <f t="shared" si="44"/>
        <v>43899</v>
      </c>
      <c r="J55" s="295">
        <f t="shared" si="45"/>
        <v>43901</v>
      </c>
      <c r="K55" s="296">
        <f t="shared" si="46"/>
        <v>43904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s="74" customFormat="1" ht="60" customHeight="1" x14ac:dyDescent="0.3">
      <c r="A56" s="140" t="s">
        <v>110</v>
      </c>
      <c r="B56" s="118" t="s">
        <v>197</v>
      </c>
      <c r="C56" s="121" t="s">
        <v>80</v>
      </c>
      <c r="D56" s="122">
        <f t="shared" si="6"/>
        <v>43875</v>
      </c>
      <c r="E56" s="123">
        <f t="shared" si="42"/>
        <v>43881</v>
      </c>
      <c r="F56" s="119" t="s">
        <v>304</v>
      </c>
      <c r="G56" s="120" t="s">
        <v>450</v>
      </c>
      <c r="H56" s="123">
        <f>H55+7</f>
        <v>43888</v>
      </c>
      <c r="I56" s="295">
        <f t="shared" si="44"/>
        <v>43906</v>
      </c>
      <c r="J56" s="295">
        <f t="shared" si="45"/>
        <v>43908</v>
      </c>
      <c r="K56" s="296">
        <f t="shared" si="46"/>
        <v>43911</v>
      </c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s="74" customFormat="1" ht="60" customHeight="1" x14ac:dyDescent="0.3">
      <c r="A57" s="140" t="s">
        <v>110</v>
      </c>
      <c r="B57" s="118" t="s">
        <v>197</v>
      </c>
      <c r="C57" s="121" t="s">
        <v>80</v>
      </c>
      <c r="D57" s="122">
        <f t="shared" si="6"/>
        <v>43882</v>
      </c>
      <c r="E57" s="123">
        <f t="shared" si="42"/>
        <v>43888</v>
      </c>
      <c r="F57" s="119" t="s">
        <v>181</v>
      </c>
      <c r="G57" s="120" t="s">
        <v>449</v>
      </c>
      <c r="H57" s="123">
        <f>H56+7</f>
        <v>43895</v>
      </c>
      <c r="I57" s="295">
        <f t="shared" si="44"/>
        <v>43913</v>
      </c>
      <c r="J57" s="295">
        <f t="shared" si="45"/>
        <v>43915</v>
      </c>
      <c r="K57" s="296">
        <f t="shared" si="46"/>
        <v>43918</v>
      </c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s="74" customFormat="1" ht="60" customHeight="1" x14ac:dyDescent="0.3">
      <c r="A58" s="140" t="s">
        <v>110</v>
      </c>
      <c r="B58" s="118" t="s">
        <v>195</v>
      </c>
      <c r="C58" s="121" t="s">
        <v>80</v>
      </c>
      <c r="D58" s="122">
        <f>D57+7</f>
        <v>43889</v>
      </c>
      <c r="E58" s="123">
        <f t="shared" ref="E58:E60" si="47">D58+6</f>
        <v>43895</v>
      </c>
      <c r="F58" s="158" t="s">
        <v>109</v>
      </c>
      <c r="G58" s="150" t="s">
        <v>327</v>
      </c>
      <c r="H58" s="335">
        <f>H57+7</f>
        <v>43902</v>
      </c>
      <c r="I58" s="333" t="s">
        <v>70</v>
      </c>
      <c r="J58" s="333" t="s">
        <v>70</v>
      </c>
      <c r="K58" s="334" t="s">
        <v>70</v>
      </c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s="74" customFormat="1" ht="60" customHeight="1" x14ac:dyDescent="0.3">
      <c r="A59" s="140" t="s">
        <v>30</v>
      </c>
      <c r="B59" s="120" t="s">
        <v>196</v>
      </c>
      <c r="C59" s="121" t="s">
        <v>80</v>
      </c>
      <c r="D59" s="122">
        <f t="shared" si="6"/>
        <v>43896</v>
      </c>
      <c r="E59" s="123">
        <f t="shared" si="47"/>
        <v>43902</v>
      </c>
      <c r="F59" s="119" t="s">
        <v>423</v>
      </c>
      <c r="G59" s="120" t="s">
        <v>451</v>
      </c>
      <c r="H59" s="123">
        <f t="shared" ref="H59" si="48">H58+7</f>
        <v>43909</v>
      </c>
      <c r="I59" s="295">
        <f t="shared" ref="I59:I60" si="49">H59+18</f>
        <v>43927</v>
      </c>
      <c r="J59" s="295">
        <f t="shared" ref="J59:J60" si="50">H59+20</f>
        <v>43929</v>
      </c>
      <c r="K59" s="296">
        <f t="shared" ref="K59:K60" si="51">H59+23</f>
        <v>43932</v>
      </c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s="74" customFormat="1" ht="60" customHeight="1" thickBot="1" x14ac:dyDescent="0.35">
      <c r="A60" s="144" t="s">
        <v>110</v>
      </c>
      <c r="B60" s="145" t="s">
        <v>197</v>
      </c>
      <c r="C60" s="146" t="s">
        <v>80</v>
      </c>
      <c r="D60" s="147">
        <f t="shared" si="6"/>
        <v>43903</v>
      </c>
      <c r="E60" s="148">
        <f t="shared" si="47"/>
        <v>43909</v>
      </c>
      <c r="F60" s="159" t="s">
        <v>425</v>
      </c>
      <c r="G60" s="149" t="s">
        <v>452</v>
      </c>
      <c r="H60" s="148">
        <f>H59+7</f>
        <v>43916</v>
      </c>
      <c r="I60" s="297">
        <f t="shared" si="49"/>
        <v>43934</v>
      </c>
      <c r="J60" s="297">
        <f t="shared" si="50"/>
        <v>43936</v>
      </c>
      <c r="K60" s="298">
        <f t="shared" si="51"/>
        <v>43939</v>
      </c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37.799999999999997" customHeight="1" x14ac:dyDescent="0.45">
      <c r="A61" s="116" t="s">
        <v>4</v>
      </c>
      <c r="B61" s="58"/>
      <c r="C61" s="58"/>
      <c r="D61" s="58"/>
      <c r="E61" s="64"/>
      <c r="F61" s="64"/>
      <c r="G61" s="64"/>
      <c r="H61" s="64"/>
      <c r="I61" s="64"/>
      <c r="J61" s="64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25.95" customHeight="1" x14ac:dyDescent="0.4">
      <c r="A62" s="117" t="s">
        <v>83</v>
      </c>
      <c r="B62" s="65"/>
      <c r="C62" s="65"/>
      <c r="D62" s="65"/>
      <c r="E62" s="66"/>
      <c r="F62" s="66"/>
      <c r="G62" s="66"/>
      <c r="H62" s="67"/>
      <c r="I62" s="67"/>
      <c r="J62" s="6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2.75" customHeight="1" x14ac:dyDescent="0.3">
      <c r="A63" s="68"/>
      <c r="B63" s="65"/>
      <c r="C63" s="65"/>
      <c r="D63" s="65"/>
      <c r="E63" s="66"/>
      <c r="F63" s="66"/>
      <c r="G63" s="66"/>
      <c r="H63" s="69"/>
      <c r="I63" s="69"/>
      <c r="J63" s="69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21" ht="12.75" customHeight="1" x14ac:dyDescent="0.3">
      <c r="A64" s="65"/>
      <c r="B64" s="66"/>
      <c r="C64" s="66"/>
      <c r="D64" s="70"/>
      <c r="E64" s="70"/>
      <c r="F64" s="70"/>
      <c r="G64" s="70"/>
      <c r="H64" s="71"/>
      <c r="I64" s="71"/>
      <c r="J64" s="71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</row>
    <row r="65" spans="1:21" ht="12.75" customHeight="1" x14ac:dyDescent="0.3">
      <c r="A65" s="65"/>
      <c r="B65" s="66"/>
      <c r="C65" s="66"/>
      <c r="D65" s="70"/>
      <c r="E65" s="70"/>
      <c r="F65" s="70"/>
      <c r="G65" s="70"/>
      <c r="H65" s="71"/>
      <c r="I65" s="71"/>
      <c r="J65" s="71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2.75" customHeight="1" x14ac:dyDescent="0.3">
      <c r="A66" s="72"/>
      <c r="B66" s="66"/>
      <c r="C66" s="66"/>
      <c r="D66" s="66"/>
      <c r="E66" s="66"/>
      <c r="F66" s="66"/>
      <c r="G66" s="66"/>
      <c r="H66" s="73"/>
      <c r="I66" s="73"/>
      <c r="J66" s="7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2.75" customHeight="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2.75" customHeight="1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2.75" customHeight="1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21" ht="12.75" customHeight="1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</row>
    <row r="71" spans="1:21" ht="12.75" customHeight="1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1:21" ht="12.75" customHeight="1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</row>
    <row r="73" spans="1:21" ht="12.75" customHeight="1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ht="12.75" customHeight="1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ht="12.75" customHeight="1" x14ac:dyDescent="0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ht="12.75" customHeight="1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ht="12.75" customHeight="1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21" ht="12.75" customHeight="1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</row>
    <row r="79" spans="1:21" ht="12.75" customHeight="1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1:21" ht="12.75" customHeight="1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</row>
    <row r="81" spans="1:21" ht="12.75" customHeight="1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</row>
    <row r="82" spans="1:21" ht="12.75" customHeight="1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1:21" ht="12.75" customHeight="1" x14ac:dyDescent="0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</row>
    <row r="84" spans="1:21" ht="12.75" customHeight="1" x14ac:dyDescent="0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</row>
    <row r="85" spans="1:21" ht="12.75" customHeight="1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</row>
    <row r="86" spans="1:21" ht="12.75" customHeight="1" x14ac:dyDescent="0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</row>
    <row r="87" spans="1:21" ht="12.75" customHeight="1" x14ac:dyDescent="0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</row>
    <row r="88" spans="1:21" ht="12.75" customHeight="1" x14ac:dyDescent="0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</row>
    <row r="89" spans="1:21" ht="12.75" customHeight="1" x14ac:dyDescent="0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</row>
    <row r="90" spans="1:21" ht="12.75" customHeight="1" x14ac:dyDescent="0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1:21" ht="12.75" customHeight="1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</row>
    <row r="92" spans="1:21" ht="12.75" customHeight="1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</row>
    <row r="93" spans="1:21" ht="12.75" customHeight="1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</row>
    <row r="94" spans="1:21" ht="12.75" customHeight="1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</row>
    <row r="95" spans="1:21" ht="12.75" customHeight="1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</row>
    <row r="96" spans="1:21" ht="12.75" customHeight="1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</row>
    <row r="97" spans="1:21" ht="12.75" customHeight="1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</row>
    <row r="98" spans="1:21" ht="12.75" customHeight="1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</row>
    <row r="99" spans="1:21" ht="12.75" customHeight="1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1:21" ht="12.75" customHeight="1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</row>
    <row r="101" spans="1:21" ht="12.75" customHeight="1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</row>
    <row r="102" spans="1:21" ht="12.75" customHeight="1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</row>
    <row r="103" spans="1:21" ht="12.75" customHeight="1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</row>
    <row r="104" spans="1:21" ht="12.75" customHeight="1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</row>
    <row r="105" spans="1:21" ht="12.75" customHeight="1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1:21" ht="12.75" customHeight="1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1:21" ht="12.75" customHeight="1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1:21" ht="12.75" customHeight="1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1:21" ht="12.75" customHeight="1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</row>
    <row r="110" spans="1:21" ht="12.75" customHeight="1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</row>
    <row r="111" spans="1:21" ht="12.75" customHeight="1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</row>
    <row r="112" spans="1:21" ht="12.75" customHeight="1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</row>
    <row r="113" spans="1:21" ht="12.75" customHeight="1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</row>
    <row r="114" spans="1:21" ht="12.75" customHeight="1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</row>
    <row r="115" spans="1:21" ht="12.75" customHeight="1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</row>
    <row r="116" spans="1:21" ht="12.75" customHeight="1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1:21" ht="12.75" customHeight="1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</row>
    <row r="118" spans="1:21" ht="12.75" customHeight="1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</row>
    <row r="119" spans="1:21" ht="12.75" customHeight="1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</row>
    <row r="120" spans="1:21" ht="12.75" customHeight="1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</row>
    <row r="121" spans="1:21" ht="12.75" customHeight="1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</row>
    <row r="122" spans="1:21" ht="12.75" customHeight="1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</row>
    <row r="123" spans="1:21" ht="12.75" customHeight="1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1:21" ht="12.75" customHeight="1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</row>
    <row r="125" spans="1:21" ht="12.75" customHeight="1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</row>
    <row r="126" spans="1:21" ht="12.75" customHeight="1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</row>
    <row r="127" spans="1:21" ht="12.75" customHeight="1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1:21" ht="12.75" customHeight="1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</row>
    <row r="129" spans="1:21" ht="12.75" customHeight="1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</row>
    <row r="130" spans="1:21" ht="12.75" customHeight="1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</row>
    <row r="131" spans="1:21" ht="12.75" customHeight="1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</row>
    <row r="132" spans="1:21" ht="12.75" customHeight="1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</row>
    <row r="133" spans="1:21" ht="12.75" customHeight="1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</row>
    <row r="134" spans="1:21" ht="12.75" customHeight="1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</row>
    <row r="135" spans="1:21" ht="12.75" customHeight="1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</row>
    <row r="136" spans="1:21" ht="12.75" customHeight="1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</row>
    <row r="137" spans="1:21" ht="12.75" customHeight="1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</row>
    <row r="138" spans="1:21" ht="12.75" customHeight="1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</row>
    <row r="139" spans="1:21" ht="12.75" customHeight="1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</row>
    <row r="140" spans="1:21" ht="12.75" customHeight="1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</row>
    <row r="141" spans="1:21" ht="12.75" customHeight="1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</row>
    <row r="142" spans="1:21" ht="12.75" customHeight="1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</row>
    <row r="143" spans="1:21" ht="12.75" customHeight="1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</row>
    <row r="144" spans="1:21" ht="12.75" customHeight="1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</row>
    <row r="145" spans="1:21" ht="12.75" customHeight="1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</row>
    <row r="146" spans="1:21" ht="12.75" customHeight="1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</row>
    <row r="147" spans="1:21" ht="12.75" customHeight="1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</row>
    <row r="148" spans="1:21" ht="12.75" customHeight="1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</row>
    <row r="149" spans="1:21" ht="12.75" customHeight="1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</row>
    <row r="150" spans="1:21" ht="12.75" customHeight="1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</row>
    <row r="151" spans="1:21" ht="12.75" customHeight="1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</row>
    <row r="152" spans="1:21" ht="12.75" customHeight="1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</row>
    <row r="153" spans="1:21" ht="12.75" customHeight="1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</row>
    <row r="154" spans="1:21" ht="12.75" customHeight="1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</row>
    <row r="155" spans="1:21" ht="12.75" customHeight="1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</row>
    <row r="156" spans="1:21" ht="12.75" customHeight="1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</row>
    <row r="157" spans="1:21" ht="12.75" customHeight="1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</row>
    <row r="158" spans="1:21" ht="12.75" customHeight="1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</row>
    <row r="159" spans="1:21" ht="12.75" customHeight="1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</row>
    <row r="160" spans="1:21" ht="12.75" customHeight="1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</row>
    <row r="161" spans="1:21" ht="12.75" customHeight="1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</row>
    <row r="162" spans="1:21" ht="12.75" customHeight="1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</row>
    <row r="163" spans="1:21" ht="12.75" customHeight="1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</row>
    <row r="164" spans="1:21" ht="12.75" customHeight="1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</row>
    <row r="165" spans="1:21" ht="12.75" customHeight="1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</row>
    <row r="166" spans="1:21" ht="12.75" customHeight="1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</row>
    <row r="167" spans="1:21" ht="12.75" customHeight="1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</row>
  </sheetData>
  <mergeCells count="9">
    <mergeCell ref="I6:I7"/>
    <mergeCell ref="J6:J7"/>
    <mergeCell ref="K6:K7"/>
    <mergeCell ref="A6:A7"/>
    <mergeCell ref="B6:B7"/>
    <mergeCell ref="C6:C7"/>
    <mergeCell ref="E6:E7"/>
    <mergeCell ref="F6:F7"/>
    <mergeCell ref="G6:G7"/>
  </mergeCells>
  <conditionalFormatting sqref="F8:G8">
    <cfRule type="expression" dxfId="24" priority="18">
      <formula>#REF!="ONE"</formula>
    </cfRule>
  </conditionalFormatting>
  <conditionalFormatting sqref="B9:B15">
    <cfRule type="expression" dxfId="23" priority="14">
      <formula>#REF!="ONE"</formula>
    </cfRule>
  </conditionalFormatting>
  <conditionalFormatting sqref="B18:B20">
    <cfRule type="expression" dxfId="22" priority="13">
      <formula>#REF!="ONE"</formula>
    </cfRule>
  </conditionalFormatting>
  <conditionalFormatting sqref="B22:B23">
    <cfRule type="expression" dxfId="21" priority="12">
      <formula>#REF!="ONE"</formula>
    </cfRule>
  </conditionalFormatting>
  <conditionalFormatting sqref="B25:B26">
    <cfRule type="expression" dxfId="20" priority="11">
      <formula>#REF!="ONE"</formula>
    </cfRule>
  </conditionalFormatting>
  <conditionalFormatting sqref="B28:B29">
    <cfRule type="expression" dxfId="19" priority="10">
      <formula>#REF!="ONE"</formula>
    </cfRule>
  </conditionalFormatting>
  <conditionalFormatting sqref="B31:B32">
    <cfRule type="expression" dxfId="18" priority="9">
      <formula>#REF!="ONE"</formula>
    </cfRule>
  </conditionalFormatting>
  <conditionalFormatting sqref="B34:B35">
    <cfRule type="expression" dxfId="17" priority="8">
      <formula>#REF!="ONE"</formula>
    </cfRule>
  </conditionalFormatting>
  <conditionalFormatting sqref="B37:B38">
    <cfRule type="expression" dxfId="16" priority="7">
      <formula>#REF!="ONE"</formula>
    </cfRule>
  </conditionalFormatting>
  <conditionalFormatting sqref="B41:B42">
    <cfRule type="expression" dxfId="15" priority="6">
      <formula>#REF!="ONE"</formula>
    </cfRule>
  </conditionalFormatting>
  <conditionalFormatting sqref="B44">
    <cfRule type="expression" dxfId="14" priority="5">
      <formula>#REF!="ONE"</formula>
    </cfRule>
  </conditionalFormatting>
  <conditionalFormatting sqref="B47:B48">
    <cfRule type="expression" dxfId="13" priority="4">
      <formula>#REF!="ONE"</formula>
    </cfRule>
  </conditionalFormatting>
  <conditionalFormatting sqref="B50">
    <cfRule type="expression" dxfId="12" priority="3">
      <formula>#REF!="ONE"</formula>
    </cfRule>
  </conditionalFormatting>
  <conditionalFormatting sqref="B53:B54">
    <cfRule type="expression" dxfId="11" priority="2">
      <formula>#REF!="ONE"</formula>
    </cfRule>
  </conditionalFormatting>
  <conditionalFormatting sqref="B58:B59">
    <cfRule type="expression" dxfId="10" priority="1">
      <formula>#REF!="ONE"</formula>
    </cfRule>
  </conditionalFormatting>
  <pageMargins left="0.7" right="0.7" top="0.75" bottom="0.75" header="0.3" footer="0.3"/>
  <pageSetup paperSize="9" scale="19" orientation="landscape" r:id="rId1"/>
  <colBreaks count="1" manualBreakCount="1">
    <brk id="1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1"/>
  <sheetViews>
    <sheetView topLeftCell="A45" zoomScale="60" zoomScaleNormal="60" workbookViewId="0">
      <selection activeCell="C54" sqref="C54"/>
    </sheetView>
  </sheetViews>
  <sheetFormatPr defaultColWidth="14.44140625" defaultRowHeight="15" customHeight="1" x14ac:dyDescent="0.25"/>
  <cols>
    <col min="1" max="1" width="26.21875" style="54" customWidth="1"/>
    <col min="2" max="2" width="10.44140625" style="54" customWidth="1"/>
    <col min="3" max="3" width="27.109375" style="54" customWidth="1"/>
    <col min="4" max="4" width="14.88671875" style="54" customWidth="1"/>
    <col min="5" max="5" width="19.21875" style="54" customWidth="1"/>
    <col min="6" max="6" width="40.21875" style="54" customWidth="1"/>
    <col min="7" max="7" width="12.33203125" style="54" bestFit="1" customWidth="1"/>
    <col min="8" max="8" width="13.44140625" style="54" customWidth="1"/>
    <col min="9" max="9" width="26.77734375" style="54" customWidth="1"/>
    <col min="10" max="10" width="27.44140625" style="54" customWidth="1"/>
    <col min="11" max="20" width="8.88671875" style="54" customWidth="1"/>
    <col min="21" max="22" width="8.6640625" style="54" customWidth="1"/>
    <col min="23" max="16384" width="14.44140625" style="54"/>
  </cols>
  <sheetData>
    <row r="1" spans="1:22" ht="12.7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2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35.4" customHeight="1" x14ac:dyDescent="0.3">
      <c r="A3" s="55"/>
      <c r="B3" s="56"/>
      <c r="C3" s="56"/>
      <c r="D3" s="56"/>
      <c r="E3" s="57"/>
      <c r="F3" s="57"/>
      <c r="G3" s="57"/>
      <c r="H3" s="57"/>
      <c r="I3" s="57"/>
      <c r="J3" s="57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46.5" customHeight="1" x14ac:dyDescent="0.3">
      <c r="A4" s="58"/>
      <c r="B4" s="56"/>
      <c r="C4" s="59" t="s">
        <v>65</v>
      </c>
      <c r="D4" s="53"/>
      <c r="E4" s="60"/>
      <c r="F4" s="60"/>
      <c r="G4" s="61"/>
      <c r="H4" s="61"/>
      <c r="I4" s="61"/>
      <c r="J4" s="60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32.4" customHeight="1" thickBot="1" x14ac:dyDescent="0.45">
      <c r="A5" s="62"/>
      <c r="B5" s="56"/>
      <c r="C5" s="56"/>
      <c r="D5" s="56"/>
      <c r="E5" s="57"/>
      <c r="F5" s="57"/>
      <c r="G5" s="57"/>
      <c r="H5" s="57"/>
      <c r="I5" s="57"/>
      <c r="J5" s="57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ht="20.25" customHeight="1" x14ac:dyDescent="0.4">
      <c r="A6" s="457" t="s">
        <v>69</v>
      </c>
      <c r="B6" s="459" t="s">
        <v>0</v>
      </c>
      <c r="C6" s="459" t="s">
        <v>28</v>
      </c>
      <c r="D6" s="179" t="s">
        <v>1</v>
      </c>
      <c r="E6" s="453" t="s">
        <v>68</v>
      </c>
      <c r="F6" s="453" t="s">
        <v>29</v>
      </c>
      <c r="G6" s="459" t="s">
        <v>0</v>
      </c>
      <c r="H6" s="332" t="s">
        <v>1</v>
      </c>
      <c r="I6" s="453" t="s">
        <v>66</v>
      </c>
      <c r="J6" s="455" t="s">
        <v>67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20.25" customHeight="1" x14ac:dyDescent="0.4">
      <c r="A7" s="458"/>
      <c r="B7" s="454"/>
      <c r="C7" s="454"/>
      <c r="D7" s="161" t="s">
        <v>3</v>
      </c>
      <c r="E7" s="454"/>
      <c r="F7" s="460"/>
      <c r="G7" s="454"/>
      <c r="H7" s="162" t="s">
        <v>23</v>
      </c>
      <c r="I7" s="454"/>
      <c r="J7" s="456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20.25" hidden="1" customHeight="1" x14ac:dyDescent="0.4">
      <c r="A8" s="180"/>
      <c r="B8" s="163"/>
      <c r="C8" s="163"/>
      <c r="D8" s="164">
        <v>43190</v>
      </c>
      <c r="E8" s="165">
        <f>D8+2</f>
        <v>43192</v>
      </c>
      <c r="F8" s="166"/>
      <c r="G8" s="167"/>
      <c r="H8" s="168"/>
      <c r="I8" s="168"/>
      <c r="J8" s="181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t="46.8" hidden="1" customHeight="1" x14ac:dyDescent="0.4">
      <c r="A9" s="182" t="s">
        <v>30</v>
      </c>
      <c r="B9" s="169" t="s">
        <v>163</v>
      </c>
      <c r="C9" s="170" t="s">
        <v>80</v>
      </c>
      <c r="D9" s="171">
        <v>43546</v>
      </c>
      <c r="E9" s="172">
        <f>D9+6</f>
        <v>43552</v>
      </c>
      <c r="F9" s="169" t="s">
        <v>108</v>
      </c>
      <c r="G9" s="169" t="s">
        <v>183</v>
      </c>
      <c r="H9" s="173">
        <v>43554</v>
      </c>
      <c r="I9" s="174">
        <f>H9+15</f>
        <v>43569</v>
      </c>
      <c r="J9" s="183">
        <f>I9+6</f>
        <v>43575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ht="42" hidden="1" customHeight="1" x14ac:dyDescent="0.4">
      <c r="A10" s="182" t="s">
        <v>110</v>
      </c>
      <c r="B10" s="169" t="s">
        <v>164</v>
      </c>
      <c r="C10" s="170" t="s">
        <v>80</v>
      </c>
      <c r="D10" s="171">
        <f t="shared" ref="D10:D58" si="0">D9+7</f>
        <v>43553</v>
      </c>
      <c r="E10" s="172">
        <f t="shared" ref="E10:E16" si="1">D10+6</f>
        <v>43559</v>
      </c>
      <c r="F10" s="169" t="s">
        <v>131</v>
      </c>
      <c r="G10" s="169" t="s">
        <v>184</v>
      </c>
      <c r="H10" s="173">
        <f>H9+7</f>
        <v>43561</v>
      </c>
      <c r="I10" s="174">
        <f>H10+15</f>
        <v>43576</v>
      </c>
      <c r="J10" s="183">
        <f t="shared" ref="J10:J14" si="2">I10+6</f>
        <v>43582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48" hidden="1" customHeight="1" x14ac:dyDescent="0.4">
      <c r="A11" s="182" t="s">
        <v>30</v>
      </c>
      <c r="B11" s="175" t="s">
        <v>165</v>
      </c>
      <c r="C11" s="170" t="s">
        <v>80</v>
      </c>
      <c r="D11" s="171">
        <f t="shared" si="0"/>
        <v>43560</v>
      </c>
      <c r="E11" s="172">
        <f t="shared" si="1"/>
        <v>43566</v>
      </c>
      <c r="F11" s="169" t="s">
        <v>159</v>
      </c>
      <c r="G11" s="169" t="s">
        <v>185</v>
      </c>
      <c r="H11" s="173">
        <f>H10+7</f>
        <v>43568</v>
      </c>
      <c r="I11" s="174">
        <f>H11+15</f>
        <v>43583</v>
      </c>
      <c r="J11" s="183">
        <f t="shared" si="2"/>
        <v>43589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ht="42.6" hidden="1" customHeight="1" x14ac:dyDescent="0.4">
      <c r="A12" s="182" t="s">
        <v>110</v>
      </c>
      <c r="B12" s="169" t="s">
        <v>166</v>
      </c>
      <c r="C12" s="170" t="s">
        <v>80</v>
      </c>
      <c r="D12" s="171">
        <f t="shared" si="0"/>
        <v>43567</v>
      </c>
      <c r="E12" s="172">
        <f t="shared" si="1"/>
        <v>43573</v>
      </c>
      <c r="F12" s="176" t="s">
        <v>232</v>
      </c>
      <c r="G12" s="169" t="s">
        <v>186</v>
      </c>
      <c r="H12" s="173">
        <f t="shared" ref="H12:H58" si="3">H11+7</f>
        <v>43575</v>
      </c>
      <c r="I12" s="174">
        <f t="shared" ref="I12" si="4">H12+15</f>
        <v>43590</v>
      </c>
      <c r="J12" s="183">
        <f t="shared" si="2"/>
        <v>43596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36" hidden="1" customHeight="1" x14ac:dyDescent="0.4">
      <c r="A13" s="182" t="s">
        <v>30</v>
      </c>
      <c r="B13" s="169" t="s">
        <v>170</v>
      </c>
      <c r="C13" s="170" t="s">
        <v>80</v>
      </c>
      <c r="D13" s="171">
        <f t="shared" si="0"/>
        <v>43574</v>
      </c>
      <c r="E13" s="172">
        <f t="shared" si="1"/>
        <v>43580</v>
      </c>
      <c r="F13" s="176" t="s">
        <v>116</v>
      </c>
      <c r="G13" s="169" t="s">
        <v>186</v>
      </c>
      <c r="H13" s="173">
        <f>H11+14</f>
        <v>43582</v>
      </c>
      <c r="I13" s="174">
        <f>H13+15</f>
        <v>43597</v>
      </c>
      <c r="J13" s="183">
        <f t="shared" si="2"/>
        <v>43603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39" hidden="1" customHeight="1" x14ac:dyDescent="0.4">
      <c r="A14" s="182" t="s">
        <v>110</v>
      </c>
      <c r="B14" s="175" t="s">
        <v>195</v>
      </c>
      <c r="C14" s="170" t="s">
        <v>80</v>
      </c>
      <c r="D14" s="171">
        <f t="shared" si="0"/>
        <v>43581</v>
      </c>
      <c r="E14" s="172">
        <f t="shared" si="1"/>
        <v>43587</v>
      </c>
      <c r="F14" s="176" t="s">
        <v>121</v>
      </c>
      <c r="G14" s="169" t="s">
        <v>233</v>
      </c>
      <c r="H14" s="173">
        <f t="shared" si="3"/>
        <v>43589</v>
      </c>
      <c r="I14" s="174">
        <f>H14+15</f>
        <v>43604</v>
      </c>
      <c r="J14" s="183">
        <f t="shared" si="2"/>
        <v>43610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45" hidden="1" customHeight="1" x14ac:dyDescent="0.4">
      <c r="A15" s="182" t="s">
        <v>30</v>
      </c>
      <c r="B15" s="169" t="s">
        <v>196</v>
      </c>
      <c r="C15" s="170" t="s">
        <v>80</v>
      </c>
      <c r="D15" s="171">
        <f t="shared" si="0"/>
        <v>43588</v>
      </c>
      <c r="E15" s="172">
        <f t="shared" si="1"/>
        <v>43594</v>
      </c>
      <c r="F15" s="177" t="s">
        <v>109</v>
      </c>
      <c r="G15" s="169" t="s">
        <v>234</v>
      </c>
      <c r="H15" s="173">
        <f t="shared" si="3"/>
        <v>43596</v>
      </c>
      <c r="I15" s="174" t="s">
        <v>70</v>
      </c>
      <c r="J15" s="183" t="s">
        <v>70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42.6" hidden="1" customHeight="1" x14ac:dyDescent="0.4">
      <c r="A16" s="182" t="s">
        <v>110</v>
      </c>
      <c r="B16" s="175" t="s">
        <v>197</v>
      </c>
      <c r="C16" s="170" t="s">
        <v>80</v>
      </c>
      <c r="D16" s="171">
        <f t="shared" si="0"/>
        <v>43595</v>
      </c>
      <c r="E16" s="172">
        <f t="shared" si="1"/>
        <v>43601</v>
      </c>
      <c r="F16" s="176" t="s">
        <v>142</v>
      </c>
      <c r="G16" s="169" t="s">
        <v>234</v>
      </c>
      <c r="H16" s="173">
        <f t="shared" si="3"/>
        <v>43603</v>
      </c>
      <c r="I16" s="178" t="s">
        <v>238</v>
      </c>
      <c r="J16" s="184" t="s">
        <v>295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42" hidden="1" customHeight="1" x14ac:dyDescent="0.4">
      <c r="A17" s="182" t="s">
        <v>30</v>
      </c>
      <c r="B17" s="175" t="s">
        <v>217</v>
      </c>
      <c r="C17" s="170" t="s">
        <v>80</v>
      </c>
      <c r="D17" s="171">
        <f t="shared" si="0"/>
        <v>43602</v>
      </c>
      <c r="E17" s="172">
        <f t="shared" ref="E17:E20" si="5">D17+6</f>
        <v>43608</v>
      </c>
      <c r="F17" s="176" t="s">
        <v>108</v>
      </c>
      <c r="G17" s="169" t="s">
        <v>235</v>
      </c>
      <c r="H17" s="173">
        <f t="shared" si="3"/>
        <v>43610</v>
      </c>
      <c r="I17" s="178" t="s">
        <v>242</v>
      </c>
      <c r="J17" s="184" t="s">
        <v>296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39" hidden="1" customHeight="1" x14ac:dyDescent="0.4">
      <c r="A18" s="182" t="s">
        <v>110</v>
      </c>
      <c r="B18" s="175" t="s">
        <v>195</v>
      </c>
      <c r="C18" s="170" t="s">
        <v>80</v>
      </c>
      <c r="D18" s="171">
        <f t="shared" si="0"/>
        <v>43609</v>
      </c>
      <c r="E18" s="172">
        <f t="shared" si="5"/>
        <v>43615</v>
      </c>
      <c r="F18" s="176" t="s">
        <v>131</v>
      </c>
      <c r="G18" s="169" t="s">
        <v>307</v>
      </c>
      <c r="H18" s="173">
        <f t="shared" si="3"/>
        <v>43617</v>
      </c>
      <c r="I18" s="299">
        <f>H18+15</f>
        <v>43632</v>
      </c>
      <c r="J18" s="300">
        <f>H18+21</f>
        <v>43638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45" hidden="1" customHeight="1" x14ac:dyDescent="0.4">
      <c r="A19" s="182" t="s">
        <v>30</v>
      </c>
      <c r="B19" s="169" t="s">
        <v>196</v>
      </c>
      <c r="C19" s="170" t="s">
        <v>80</v>
      </c>
      <c r="D19" s="171">
        <f t="shared" si="0"/>
        <v>43616</v>
      </c>
      <c r="E19" s="172">
        <f t="shared" si="5"/>
        <v>43622</v>
      </c>
      <c r="F19" s="176" t="s">
        <v>159</v>
      </c>
      <c r="G19" s="169" t="s">
        <v>234</v>
      </c>
      <c r="H19" s="173">
        <f t="shared" si="3"/>
        <v>43624</v>
      </c>
      <c r="I19" s="299">
        <f>H19+15</f>
        <v>43639</v>
      </c>
      <c r="J19" s="300">
        <f>H19+21</f>
        <v>43645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42.6" hidden="1" customHeight="1" x14ac:dyDescent="0.4">
      <c r="A20" s="182" t="s">
        <v>110</v>
      </c>
      <c r="B20" s="175" t="s">
        <v>197</v>
      </c>
      <c r="C20" s="170" t="s">
        <v>80</v>
      </c>
      <c r="D20" s="171">
        <f t="shared" si="0"/>
        <v>43623</v>
      </c>
      <c r="E20" s="172">
        <f t="shared" si="5"/>
        <v>43629</v>
      </c>
      <c r="F20" s="176" t="s">
        <v>232</v>
      </c>
      <c r="G20" s="169" t="s">
        <v>234</v>
      </c>
      <c r="H20" s="173">
        <f t="shared" si="3"/>
        <v>43631</v>
      </c>
      <c r="I20" s="299">
        <f>H20+15</f>
        <v>43646</v>
      </c>
      <c r="J20" s="300">
        <f>H20+21</f>
        <v>43652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ht="42" hidden="1" customHeight="1" x14ac:dyDescent="0.4">
      <c r="A21" s="182" t="s">
        <v>30</v>
      </c>
      <c r="B21" s="175" t="s">
        <v>217</v>
      </c>
      <c r="C21" s="170" t="s">
        <v>80</v>
      </c>
      <c r="D21" s="171">
        <f t="shared" si="0"/>
        <v>43630</v>
      </c>
      <c r="E21" s="172">
        <f t="shared" ref="E21:E24" si="6">D21+6</f>
        <v>43636</v>
      </c>
      <c r="F21" s="176" t="s">
        <v>116</v>
      </c>
      <c r="G21" s="169" t="s">
        <v>235</v>
      </c>
      <c r="H21" s="173">
        <f t="shared" si="3"/>
        <v>43638</v>
      </c>
      <c r="I21" s="299">
        <f>H21+15</f>
        <v>43653</v>
      </c>
      <c r="J21" s="300">
        <f>H21+21</f>
        <v>43659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39" hidden="1" customHeight="1" x14ac:dyDescent="0.4">
      <c r="A22" s="182" t="s">
        <v>110</v>
      </c>
      <c r="B22" s="175" t="s">
        <v>195</v>
      </c>
      <c r="C22" s="170" t="s">
        <v>80</v>
      </c>
      <c r="D22" s="171">
        <f t="shared" si="0"/>
        <v>43637</v>
      </c>
      <c r="E22" s="172">
        <f t="shared" si="6"/>
        <v>43643</v>
      </c>
      <c r="F22" s="176" t="s">
        <v>308</v>
      </c>
      <c r="G22" s="169" t="s">
        <v>233</v>
      </c>
      <c r="H22" s="173">
        <f t="shared" si="3"/>
        <v>43645</v>
      </c>
      <c r="I22" s="299">
        <f>H22+15</f>
        <v>43660</v>
      </c>
      <c r="J22" s="300">
        <f>H22+21</f>
        <v>43666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45" hidden="1" customHeight="1" x14ac:dyDescent="0.4">
      <c r="A23" s="182" t="s">
        <v>30</v>
      </c>
      <c r="B23" s="169" t="s">
        <v>196</v>
      </c>
      <c r="C23" s="170" t="s">
        <v>80</v>
      </c>
      <c r="D23" s="171">
        <f t="shared" si="0"/>
        <v>43644</v>
      </c>
      <c r="E23" s="172">
        <f t="shared" si="6"/>
        <v>43650</v>
      </c>
      <c r="F23" s="177" t="s">
        <v>109</v>
      </c>
      <c r="G23" s="169" t="s">
        <v>234</v>
      </c>
      <c r="H23" s="173">
        <f t="shared" si="3"/>
        <v>43652</v>
      </c>
      <c r="I23" s="178" t="s">
        <v>70</v>
      </c>
      <c r="J23" s="184" t="s">
        <v>70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ht="58.8" hidden="1" customHeight="1" x14ac:dyDescent="0.4">
      <c r="A24" s="182" t="s">
        <v>110</v>
      </c>
      <c r="B24" s="175" t="s">
        <v>197</v>
      </c>
      <c r="C24" s="170" t="s">
        <v>80</v>
      </c>
      <c r="D24" s="171">
        <f t="shared" si="0"/>
        <v>43651</v>
      </c>
      <c r="E24" s="172">
        <f t="shared" si="6"/>
        <v>43657</v>
      </c>
      <c r="F24" s="176" t="s">
        <v>142</v>
      </c>
      <c r="G24" s="169" t="s">
        <v>234</v>
      </c>
      <c r="H24" s="173">
        <f t="shared" si="3"/>
        <v>43659</v>
      </c>
      <c r="I24" s="299">
        <f>H24+15</f>
        <v>43674</v>
      </c>
      <c r="J24" s="300">
        <f>H24+21</f>
        <v>43680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ht="58.8" hidden="1" customHeight="1" x14ac:dyDescent="0.4">
      <c r="A25" s="182" t="s">
        <v>30</v>
      </c>
      <c r="B25" s="175" t="s">
        <v>217</v>
      </c>
      <c r="C25" s="170" t="s">
        <v>80</v>
      </c>
      <c r="D25" s="171">
        <f t="shared" si="0"/>
        <v>43658</v>
      </c>
      <c r="E25" s="172">
        <f t="shared" ref="E25:E30" si="7">D25+6</f>
        <v>43664</v>
      </c>
      <c r="F25" s="176" t="s">
        <v>108</v>
      </c>
      <c r="G25" s="169" t="s">
        <v>235</v>
      </c>
      <c r="H25" s="173">
        <f t="shared" si="3"/>
        <v>43666</v>
      </c>
      <c r="I25" s="299">
        <f>H25+15</f>
        <v>43681</v>
      </c>
      <c r="J25" s="300">
        <f>H25+21</f>
        <v>43687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58.8" hidden="1" customHeight="1" x14ac:dyDescent="0.25">
      <c r="A26" s="182" t="s">
        <v>110</v>
      </c>
      <c r="B26" s="175" t="s">
        <v>197</v>
      </c>
      <c r="C26" s="170" t="s">
        <v>80</v>
      </c>
      <c r="D26" s="171">
        <f t="shared" si="0"/>
        <v>43665</v>
      </c>
      <c r="E26" s="172">
        <f t="shared" si="7"/>
        <v>43671</v>
      </c>
      <c r="F26" s="176" t="s">
        <v>131</v>
      </c>
      <c r="G26" s="169" t="s">
        <v>376</v>
      </c>
      <c r="H26" s="172">
        <f t="shared" si="3"/>
        <v>43673</v>
      </c>
      <c r="I26" s="299">
        <f>H26+15</f>
        <v>43688</v>
      </c>
      <c r="J26" s="300">
        <f>H26+21</f>
        <v>43694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ht="58.8" hidden="1" customHeight="1" x14ac:dyDescent="0.25">
      <c r="A27" s="182" t="s">
        <v>30</v>
      </c>
      <c r="B27" s="175" t="s">
        <v>217</v>
      </c>
      <c r="C27" s="170" t="s">
        <v>80</v>
      </c>
      <c r="D27" s="171">
        <f t="shared" si="0"/>
        <v>43672</v>
      </c>
      <c r="E27" s="172">
        <f t="shared" si="7"/>
        <v>43678</v>
      </c>
      <c r="F27" s="177" t="s">
        <v>109</v>
      </c>
      <c r="G27" s="309" t="s">
        <v>380</v>
      </c>
      <c r="H27" s="310">
        <f t="shared" si="3"/>
        <v>43680</v>
      </c>
      <c r="I27" s="311" t="s">
        <v>70</v>
      </c>
      <c r="J27" s="312" t="s">
        <v>70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ht="58.8" hidden="1" customHeight="1" x14ac:dyDescent="0.25">
      <c r="A28" s="182" t="s">
        <v>110</v>
      </c>
      <c r="B28" s="175" t="s">
        <v>195</v>
      </c>
      <c r="C28" s="170" t="s">
        <v>80</v>
      </c>
      <c r="D28" s="171">
        <f t="shared" si="0"/>
        <v>43679</v>
      </c>
      <c r="E28" s="172">
        <f t="shared" si="7"/>
        <v>43685</v>
      </c>
      <c r="F28" s="176" t="s">
        <v>377</v>
      </c>
      <c r="G28" s="169" t="s">
        <v>233</v>
      </c>
      <c r="H28" s="172">
        <f t="shared" si="3"/>
        <v>43687</v>
      </c>
      <c r="I28" s="299">
        <f t="shared" ref="I28:J29" si="8">H28+15</f>
        <v>43702</v>
      </c>
      <c r="J28" s="300">
        <f t="shared" ref="J28" si="9">H28+21</f>
        <v>43708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58.8" hidden="1" customHeight="1" x14ac:dyDescent="0.25">
      <c r="A29" s="182" t="s">
        <v>30</v>
      </c>
      <c r="B29" s="169" t="s">
        <v>196</v>
      </c>
      <c r="C29" s="170" t="s">
        <v>80</v>
      </c>
      <c r="D29" s="171">
        <f t="shared" si="0"/>
        <v>43686</v>
      </c>
      <c r="E29" s="172">
        <f t="shared" si="7"/>
        <v>43692</v>
      </c>
      <c r="F29" s="177" t="s">
        <v>232</v>
      </c>
      <c r="G29" s="169" t="s">
        <v>234</v>
      </c>
      <c r="H29" s="172">
        <f t="shared" si="3"/>
        <v>43694</v>
      </c>
      <c r="I29" s="299">
        <f t="shared" si="8"/>
        <v>43709</v>
      </c>
      <c r="J29" s="314">
        <f t="shared" si="8"/>
        <v>43724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58.8" hidden="1" customHeight="1" x14ac:dyDescent="0.25">
      <c r="A30" s="182" t="s">
        <v>110</v>
      </c>
      <c r="B30" s="175" t="s">
        <v>197</v>
      </c>
      <c r="C30" s="170" t="s">
        <v>80</v>
      </c>
      <c r="D30" s="171">
        <f t="shared" si="0"/>
        <v>43693</v>
      </c>
      <c r="E30" s="172">
        <f t="shared" si="7"/>
        <v>43699</v>
      </c>
      <c r="F30" s="176" t="s">
        <v>308</v>
      </c>
      <c r="G30" s="169" t="s">
        <v>378</v>
      </c>
      <c r="H30" s="172">
        <f t="shared" si="3"/>
        <v>43701</v>
      </c>
      <c r="I30" s="299">
        <f>H30+15</f>
        <v>43716</v>
      </c>
      <c r="J30" s="300">
        <f>H30+21</f>
        <v>43722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ht="58.8" hidden="1" customHeight="1" x14ac:dyDescent="0.25">
      <c r="A31" s="182" t="s">
        <v>30</v>
      </c>
      <c r="B31" s="175" t="s">
        <v>217</v>
      </c>
      <c r="C31" s="170" t="s">
        <v>80</v>
      </c>
      <c r="D31" s="171">
        <f t="shared" si="0"/>
        <v>43700</v>
      </c>
      <c r="E31" s="172">
        <f t="shared" ref="E31:E38" si="10">D31+6</f>
        <v>43706</v>
      </c>
      <c r="F31" s="176" t="s">
        <v>379</v>
      </c>
      <c r="G31" s="169" t="s">
        <v>178</v>
      </c>
      <c r="H31" s="172">
        <f t="shared" si="3"/>
        <v>43708</v>
      </c>
      <c r="I31" s="299">
        <f>H31+15</f>
        <v>43723</v>
      </c>
      <c r="J31" s="300">
        <f>H31+21</f>
        <v>43729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ht="58.8" hidden="1" customHeight="1" x14ac:dyDescent="0.25">
      <c r="A32" s="182" t="s">
        <v>110</v>
      </c>
      <c r="B32" s="175" t="s">
        <v>197</v>
      </c>
      <c r="C32" s="170" t="s">
        <v>80</v>
      </c>
      <c r="D32" s="171">
        <f t="shared" si="0"/>
        <v>43707</v>
      </c>
      <c r="E32" s="172">
        <f t="shared" si="10"/>
        <v>43713</v>
      </c>
      <c r="F32" s="176" t="s">
        <v>393</v>
      </c>
      <c r="G32" s="169" t="s">
        <v>313</v>
      </c>
      <c r="H32" s="172">
        <f t="shared" si="3"/>
        <v>43715</v>
      </c>
      <c r="I32" s="299">
        <f>H32+15</f>
        <v>43730</v>
      </c>
      <c r="J32" s="300">
        <f>H32+21</f>
        <v>43736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ht="58.8" hidden="1" customHeight="1" x14ac:dyDescent="0.25">
      <c r="A33" s="182" t="s">
        <v>30</v>
      </c>
      <c r="B33" s="175" t="s">
        <v>217</v>
      </c>
      <c r="C33" s="170" t="s">
        <v>80</v>
      </c>
      <c r="D33" s="171">
        <f t="shared" si="0"/>
        <v>43714</v>
      </c>
      <c r="E33" s="172">
        <f t="shared" si="10"/>
        <v>43720</v>
      </c>
      <c r="F33" s="176" t="s">
        <v>393</v>
      </c>
      <c r="G33" s="169" t="s">
        <v>178</v>
      </c>
      <c r="H33" s="172">
        <f t="shared" si="3"/>
        <v>43722</v>
      </c>
      <c r="I33" s="299">
        <f>H33+15</f>
        <v>43737</v>
      </c>
      <c r="J33" s="300">
        <f>H33+21</f>
        <v>43743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ht="58.8" hidden="1" customHeight="1" x14ac:dyDescent="0.25">
      <c r="A34" s="182" t="s">
        <v>110</v>
      </c>
      <c r="B34" s="175" t="s">
        <v>197</v>
      </c>
      <c r="C34" s="170" t="s">
        <v>80</v>
      </c>
      <c r="D34" s="171">
        <f t="shared" si="0"/>
        <v>43721</v>
      </c>
      <c r="E34" s="172">
        <f t="shared" si="10"/>
        <v>43727</v>
      </c>
      <c r="F34" s="176" t="s">
        <v>131</v>
      </c>
      <c r="G34" s="169" t="s">
        <v>376</v>
      </c>
      <c r="H34" s="172">
        <f t="shared" si="3"/>
        <v>43729</v>
      </c>
      <c r="I34" s="299">
        <f>H34+15</f>
        <v>43744</v>
      </c>
      <c r="J34" s="300">
        <f>H34+21</f>
        <v>43750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58.8" hidden="1" customHeight="1" x14ac:dyDescent="0.25">
      <c r="A35" s="182" t="s">
        <v>30</v>
      </c>
      <c r="B35" s="175" t="s">
        <v>217</v>
      </c>
      <c r="C35" s="170" t="s">
        <v>80</v>
      </c>
      <c r="D35" s="171">
        <f t="shared" si="0"/>
        <v>43728</v>
      </c>
      <c r="E35" s="172">
        <f t="shared" si="10"/>
        <v>43734</v>
      </c>
      <c r="F35" s="177" t="s">
        <v>109</v>
      </c>
      <c r="G35" s="309" t="s">
        <v>380</v>
      </c>
      <c r="H35" s="310">
        <f t="shared" si="3"/>
        <v>43736</v>
      </c>
      <c r="I35" s="311" t="s">
        <v>70</v>
      </c>
      <c r="J35" s="312" t="s">
        <v>70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ht="58.8" hidden="1" customHeight="1" x14ac:dyDescent="0.25">
      <c r="A36" s="182" t="s">
        <v>110</v>
      </c>
      <c r="B36" s="175" t="s">
        <v>195</v>
      </c>
      <c r="C36" s="170" t="s">
        <v>80</v>
      </c>
      <c r="D36" s="171">
        <f t="shared" si="0"/>
        <v>43735</v>
      </c>
      <c r="E36" s="172">
        <f t="shared" si="10"/>
        <v>43741</v>
      </c>
      <c r="F36" s="176" t="s">
        <v>377</v>
      </c>
      <c r="G36" s="169" t="s">
        <v>394</v>
      </c>
      <c r="H36" s="172">
        <f t="shared" si="3"/>
        <v>43743</v>
      </c>
      <c r="I36" s="299">
        <f t="shared" ref="I36" si="11">H36+15</f>
        <v>43758</v>
      </c>
      <c r="J36" s="300">
        <f t="shared" ref="J36" si="12">H36+21</f>
        <v>43764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ht="58.8" hidden="1" customHeight="1" x14ac:dyDescent="0.25">
      <c r="A37" s="182" t="s">
        <v>30</v>
      </c>
      <c r="B37" s="169" t="s">
        <v>196</v>
      </c>
      <c r="C37" s="170" t="s">
        <v>80</v>
      </c>
      <c r="D37" s="171">
        <f t="shared" si="0"/>
        <v>43742</v>
      </c>
      <c r="E37" s="172">
        <f t="shared" si="10"/>
        <v>43748</v>
      </c>
      <c r="F37" s="176" t="s">
        <v>232</v>
      </c>
      <c r="G37" s="169" t="s">
        <v>395</v>
      </c>
      <c r="H37" s="313">
        <f t="shared" si="3"/>
        <v>43750</v>
      </c>
      <c r="I37" s="299">
        <f t="shared" ref="I37" si="13">H37+15</f>
        <v>43765</v>
      </c>
      <c r="J37" s="300">
        <f t="shared" ref="J37" si="14">H37+21</f>
        <v>43771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2" ht="58.8" hidden="1" customHeight="1" x14ac:dyDescent="0.25">
      <c r="A38" s="182" t="s">
        <v>110</v>
      </c>
      <c r="B38" s="175" t="s">
        <v>197</v>
      </c>
      <c r="C38" s="170" t="s">
        <v>80</v>
      </c>
      <c r="D38" s="171">
        <f t="shared" si="0"/>
        <v>43749</v>
      </c>
      <c r="E38" s="172">
        <f t="shared" si="10"/>
        <v>43755</v>
      </c>
      <c r="F38" s="176" t="s">
        <v>308</v>
      </c>
      <c r="G38" s="169" t="s">
        <v>396</v>
      </c>
      <c r="H38" s="172">
        <f t="shared" si="3"/>
        <v>43757</v>
      </c>
      <c r="I38" s="299">
        <f>H38+15</f>
        <v>43772</v>
      </c>
      <c r="J38" s="300">
        <f>H38+21</f>
        <v>43778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ht="58.8" hidden="1" customHeight="1" x14ac:dyDescent="0.25">
      <c r="A39" s="182" t="s">
        <v>30</v>
      </c>
      <c r="B39" s="175" t="s">
        <v>217</v>
      </c>
      <c r="C39" s="170" t="s">
        <v>80</v>
      </c>
      <c r="D39" s="171">
        <f t="shared" si="0"/>
        <v>43756</v>
      </c>
      <c r="E39" s="172">
        <f t="shared" ref="E39:E42" si="15">D39+6</f>
        <v>43762</v>
      </c>
      <c r="F39" s="176" t="s">
        <v>379</v>
      </c>
      <c r="G39" s="169" t="s">
        <v>208</v>
      </c>
      <c r="H39" s="172">
        <f t="shared" si="3"/>
        <v>43764</v>
      </c>
      <c r="I39" s="299">
        <f>H39+15</f>
        <v>43779</v>
      </c>
      <c r="J39" s="300">
        <f>H39+21</f>
        <v>43785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ht="58.8" hidden="1" customHeight="1" x14ac:dyDescent="0.25">
      <c r="A40" s="182" t="s">
        <v>110</v>
      </c>
      <c r="B40" s="175" t="s">
        <v>195</v>
      </c>
      <c r="C40" s="170" t="s">
        <v>80</v>
      </c>
      <c r="D40" s="171">
        <f t="shared" si="0"/>
        <v>43763</v>
      </c>
      <c r="E40" s="172">
        <f t="shared" si="15"/>
        <v>43769</v>
      </c>
      <c r="F40" s="176" t="s">
        <v>379</v>
      </c>
      <c r="G40" s="169" t="s">
        <v>335</v>
      </c>
      <c r="H40" s="172">
        <f t="shared" si="3"/>
        <v>43771</v>
      </c>
      <c r="I40" s="299">
        <f t="shared" ref="I40:I41" si="16">H40+15</f>
        <v>43786</v>
      </c>
      <c r="J40" s="300">
        <f t="shared" ref="J40:J41" si="17">H40+21</f>
        <v>43792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ht="58.8" hidden="1" customHeight="1" x14ac:dyDescent="0.25">
      <c r="A41" s="182" t="s">
        <v>30</v>
      </c>
      <c r="B41" s="169" t="s">
        <v>196</v>
      </c>
      <c r="C41" s="170" t="s">
        <v>80</v>
      </c>
      <c r="D41" s="171">
        <f t="shared" si="0"/>
        <v>43770</v>
      </c>
      <c r="E41" s="172">
        <f t="shared" si="15"/>
        <v>43776</v>
      </c>
      <c r="F41" s="176" t="s">
        <v>393</v>
      </c>
      <c r="G41" s="169" t="s">
        <v>409</v>
      </c>
      <c r="H41" s="313">
        <f t="shared" si="3"/>
        <v>43778</v>
      </c>
      <c r="I41" s="299">
        <f t="shared" si="16"/>
        <v>43793</v>
      </c>
      <c r="J41" s="300">
        <f t="shared" si="17"/>
        <v>43799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2" ht="58.8" hidden="1" customHeight="1" x14ac:dyDescent="0.25">
      <c r="A42" s="182" t="s">
        <v>110</v>
      </c>
      <c r="B42" s="175" t="s">
        <v>197</v>
      </c>
      <c r="C42" s="170" t="s">
        <v>80</v>
      </c>
      <c r="D42" s="171">
        <f t="shared" si="0"/>
        <v>43777</v>
      </c>
      <c r="E42" s="172">
        <f t="shared" si="15"/>
        <v>43783</v>
      </c>
      <c r="F42" s="176" t="s">
        <v>179</v>
      </c>
      <c r="G42" s="169" t="s">
        <v>396</v>
      </c>
      <c r="H42" s="172">
        <f t="shared" si="3"/>
        <v>43785</v>
      </c>
      <c r="I42" s="299">
        <f>H42+15</f>
        <v>43800</v>
      </c>
      <c r="J42" s="300">
        <f>H42+21</f>
        <v>43806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2" ht="58.8" hidden="1" customHeight="1" x14ac:dyDescent="0.25">
      <c r="A43" s="182" t="s">
        <v>30</v>
      </c>
      <c r="B43" s="175" t="s">
        <v>217</v>
      </c>
      <c r="C43" s="170" t="s">
        <v>80</v>
      </c>
      <c r="D43" s="171">
        <f t="shared" si="0"/>
        <v>43784</v>
      </c>
      <c r="E43" s="172">
        <f t="shared" ref="E43:E48" si="18">D43+6</f>
        <v>43790</v>
      </c>
      <c r="F43" s="176" t="s">
        <v>131</v>
      </c>
      <c r="G43" s="169" t="s">
        <v>410</v>
      </c>
      <c r="H43" s="172">
        <f t="shared" si="3"/>
        <v>43792</v>
      </c>
      <c r="I43" s="299">
        <f>H43+15</f>
        <v>43807</v>
      </c>
      <c r="J43" s="300">
        <f>H43+21</f>
        <v>43813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 ht="58.8" hidden="1" customHeight="1" x14ac:dyDescent="0.25">
      <c r="A44" s="182" t="s">
        <v>110</v>
      </c>
      <c r="B44" s="175" t="s">
        <v>197</v>
      </c>
      <c r="C44" s="170" t="s">
        <v>80</v>
      </c>
      <c r="D44" s="171">
        <f t="shared" si="0"/>
        <v>43791</v>
      </c>
      <c r="E44" s="172">
        <f t="shared" si="18"/>
        <v>43797</v>
      </c>
      <c r="F44" s="176" t="s">
        <v>131</v>
      </c>
      <c r="G44" s="169" t="s">
        <v>410</v>
      </c>
      <c r="H44" s="172">
        <f t="shared" si="3"/>
        <v>43799</v>
      </c>
      <c r="I44" s="299">
        <f>H44+15</f>
        <v>43814</v>
      </c>
      <c r="J44" s="300">
        <f>H44+21</f>
        <v>43820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2" ht="58.8" customHeight="1" x14ac:dyDescent="0.25">
      <c r="A45" s="182" t="s">
        <v>30</v>
      </c>
      <c r="B45" s="175" t="s">
        <v>217</v>
      </c>
      <c r="C45" s="170" t="s">
        <v>80</v>
      </c>
      <c r="D45" s="171">
        <f t="shared" si="0"/>
        <v>43798</v>
      </c>
      <c r="E45" s="172">
        <f t="shared" si="18"/>
        <v>43804</v>
      </c>
      <c r="F45" s="176" t="s">
        <v>377</v>
      </c>
      <c r="G45" s="169" t="s">
        <v>428</v>
      </c>
      <c r="H45" s="172">
        <f t="shared" si="3"/>
        <v>43806</v>
      </c>
      <c r="I45" s="299">
        <f>H45+15</f>
        <v>43821</v>
      </c>
      <c r="J45" s="300">
        <f>H45+21</f>
        <v>43827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 ht="58.8" customHeight="1" x14ac:dyDescent="0.25">
      <c r="A46" s="182" t="s">
        <v>110</v>
      </c>
      <c r="B46" s="175" t="s">
        <v>195</v>
      </c>
      <c r="C46" s="170" t="s">
        <v>80</v>
      </c>
      <c r="D46" s="171">
        <f t="shared" si="0"/>
        <v>43805</v>
      </c>
      <c r="E46" s="172">
        <f t="shared" si="18"/>
        <v>43811</v>
      </c>
      <c r="F46" s="176" t="s">
        <v>232</v>
      </c>
      <c r="G46" s="169" t="s">
        <v>335</v>
      </c>
      <c r="H46" s="172">
        <f t="shared" si="3"/>
        <v>43813</v>
      </c>
      <c r="I46" s="299">
        <f t="shared" ref="I46:I47" si="19">H46+15</f>
        <v>43828</v>
      </c>
      <c r="J46" s="300">
        <f t="shared" ref="J46:J47" si="20">H46+21</f>
        <v>43834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58.8" customHeight="1" x14ac:dyDescent="0.25">
      <c r="A47" s="182" t="s">
        <v>30</v>
      </c>
      <c r="B47" s="169" t="s">
        <v>196</v>
      </c>
      <c r="C47" s="170" t="s">
        <v>80</v>
      </c>
      <c r="D47" s="171">
        <f t="shared" si="0"/>
        <v>43812</v>
      </c>
      <c r="E47" s="172">
        <f t="shared" si="18"/>
        <v>43818</v>
      </c>
      <c r="F47" s="176" t="s">
        <v>429</v>
      </c>
      <c r="G47" s="169" t="s">
        <v>430</v>
      </c>
      <c r="H47" s="313">
        <f t="shared" si="3"/>
        <v>43820</v>
      </c>
      <c r="I47" s="299">
        <f t="shared" si="19"/>
        <v>43835</v>
      </c>
      <c r="J47" s="300">
        <f t="shared" si="20"/>
        <v>43841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58.8" customHeight="1" x14ac:dyDescent="0.25">
      <c r="A48" s="182" t="s">
        <v>110</v>
      </c>
      <c r="B48" s="175" t="s">
        <v>197</v>
      </c>
      <c r="C48" s="170" t="s">
        <v>80</v>
      </c>
      <c r="D48" s="171">
        <f t="shared" si="0"/>
        <v>43819</v>
      </c>
      <c r="E48" s="172">
        <f t="shared" si="18"/>
        <v>43825</v>
      </c>
      <c r="F48" s="176" t="s">
        <v>379</v>
      </c>
      <c r="G48" s="169" t="s">
        <v>431</v>
      </c>
      <c r="H48" s="172">
        <f t="shared" si="3"/>
        <v>43827</v>
      </c>
      <c r="I48" s="299">
        <f>H48+15</f>
        <v>43842</v>
      </c>
      <c r="J48" s="300">
        <f>H48+21</f>
        <v>43848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58.8" customHeight="1" x14ac:dyDescent="0.25">
      <c r="A49" s="476" t="s">
        <v>30</v>
      </c>
      <c r="B49" s="468" t="s">
        <v>217</v>
      </c>
      <c r="C49" s="477" t="s">
        <v>80</v>
      </c>
      <c r="D49" s="478">
        <f t="shared" si="0"/>
        <v>43826</v>
      </c>
      <c r="E49" s="310">
        <f t="shared" ref="E49:E54" si="21">D49+6</f>
        <v>43832</v>
      </c>
      <c r="F49" s="177" t="s">
        <v>109</v>
      </c>
      <c r="G49" s="309" t="s">
        <v>410</v>
      </c>
      <c r="H49" s="310">
        <f t="shared" si="3"/>
        <v>43834</v>
      </c>
      <c r="I49" s="311" t="s">
        <v>70</v>
      </c>
      <c r="J49" s="312" t="s">
        <v>70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58.8" customHeight="1" x14ac:dyDescent="0.25">
      <c r="A50" s="182" t="s">
        <v>110</v>
      </c>
      <c r="B50" s="175" t="s">
        <v>197</v>
      </c>
      <c r="C50" s="170" t="s">
        <v>80</v>
      </c>
      <c r="D50" s="171">
        <f t="shared" si="0"/>
        <v>43833</v>
      </c>
      <c r="E50" s="172">
        <f t="shared" si="21"/>
        <v>43839</v>
      </c>
      <c r="F50" s="176" t="s">
        <v>393</v>
      </c>
      <c r="G50" s="169" t="s">
        <v>432</v>
      </c>
      <c r="H50" s="172">
        <f t="shared" si="3"/>
        <v>43841</v>
      </c>
      <c r="I50" s="299">
        <f>H50+15</f>
        <v>43856</v>
      </c>
      <c r="J50" s="300">
        <f>H50+21</f>
        <v>43862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58.8" customHeight="1" x14ac:dyDescent="0.25">
      <c r="A51" s="182" t="s">
        <v>30</v>
      </c>
      <c r="B51" s="175" t="s">
        <v>217</v>
      </c>
      <c r="C51" s="170" t="s">
        <v>80</v>
      </c>
      <c r="D51" s="171">
        <f t="shared" si="0"/>
        <v>43840</v>
      </c>
      <c r="E51" s="172">
        <f t="shared" si="21"/>
        <v>43846</v>
      </c>
      <c r="F51" s="176" t="s">
        <v>433</v>
      </c>
      <c r="G51" s="169" t="s">
        <v>162</v>
      </c>
      <c r="H51" s="172">
        <f t="shared" si="3"/>
        <v>43848</v>
      </c>
      <c r="I51" s="299">
        <f>H51+15</f>
        <v>43863</v>
      </c>
      <c r="J51" s="300">
        <f>H51+21</f>
        <v>43869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58.8" customHeight="1" x14ac:dyDescent="0.25">
      <c r="A52" s="182" t="s">
        <v>110</v>
      </c>
      <c r="B52" s="175" t="s">
        <v>195</v>
      </c>
      <c r="C52" s="170" t="s">
        <v>80</v>
      </c>
      <c r="D52" s="171">
        <f t="shared" si="0"/>
        <v>43847</v>
      </c>
      <c r="E52" s="172">
        <f t="shared" si="21"/>
        <v>43853</v>
      </c>
      <c r="F52" s="176" t="s">
        <v>131</v>
      </c>
      <c r="G52" s="169" t="s">
        <v>434</v>
      </c>
      <c r="H52" s="172">
        <f t="shared" si="3"/>
        <v>43855</v>
      </c>
      <c r="I52" s="299">
        <f t="shared" ref="I52:I53" si="22">H52+15</f>
        <v>43870</v>
      </c>
      <c r="J52" s="300">
        <f t="shared" ref="J52:J53" si="23">H52+21</f>
        <v>43876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58.8" customHeight="1" x14ac:dyDescent="0.25">
      <c r="A53" s="182" t="s">
        <v>30</v>
      </c>
      <c r="B53" s="169" t="s">
        <v>196</v>
      </c>
      <c r="C53" s="170" t="s">
        <v>80</v>
      </c>
      <c r="D53" s="171">
        <f t="shared" si="0"/>
        <v>43854</v>
      </c>
      <c r="E53" s="172">
        <f t="shared" si="21"/>
        <v>43860</v>
      </c>
      <c r="F53" s="176" t="s">
        <v>377</v>
      </c>
      <c r="G53" s="169" t="s">
        <v>435</v>
      </c>
      <c r="H53" s="313">
        <f t="shared" si="3"/>
        <v>43862</v>
      </c>
      <c r="I53" s="299">
        <f t="shared" si="22"/>
        <v>43877</v>
      </c>
      <c r="J53" s="300">
        <f t="shared" si="23"/>
        <v>43883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58.8" customHeight="1" x14ac:dyDescent="0.25">
      <c r="A54" s="182" t="s">
        <v>110</v>
      </c>
      <c r="B54" s="175" t="s">
        <v>197</v>
      </c>
      <c r="C54" s="170" t="s">
        <v>80</v>
      </c>
      <c r="D54" s="171">
        <f t="shared" si="0"/>
        <v>43861</v>
      </c>
      <c r="E54" s="172">
        <f t="shared" si="21"/>
        <v>43867</v>
      </c>
      <c r="F54" s="176" t="s">
        <v>232</v>
      </c>
      <c r="G54" s="169" t="s">
        <v>436</v>
      </c>
      <c r="H54" s="172">
        <f t="shared" si="3"/>
        <v>43869</v>
      </c>
      <c r="I54" s="299">
        <f>H54+15</f>
        <v>43884</v>
      </c>
      <c r="J54" s="300">
        <f>H54+21</f>
        <v>43890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58.8" customHeight="1" x14ac:dyDescent="0.25">
      <c r="A55" s="182" t="s">
        <v>30</v>
      </c>
      <c r="B55" s="175" t="s">
        <v>217</v>
      </c>
      <c r="C55" s="170" t="s">
        <v>80</v>
      </c>
      <c r="D55" s="171">
        <f t="shared" si="0"/>
        <v>43868</v>
      </c>
      <c r="E55" s="172">
        <f t="shared" ref="E55:E57" si="24">D55+6</f>
        <v>43874</v>
      </c>
      <c r="F55" s="176" t="s">
        <v>429</v>
      </c>
      <c r="G55" s="169" t="s">
        <v>437</v>
      </c>
      <c r="H55" s="172">
        <f t="shared" si="3"/>
        <v>43876</v>
      </c>
      <c r="I55" s="299">
        <f>H55+15</f>
        <v>43891</v>
      </c>
      <c r="J55" s="300">
        <f>H55+21</f>
        <v>43897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2" ht="58.8" customHeight="1" x14ac:dyDescent="0.25">
      <c r="A56" s="182" t="s">
        <v>30</v>
      </c>
      <c r="B56" s="169" t="s">
        <v>196</v>
      </c>
      <c r="C56" s="170" t="s">
        <v>80</v>
      </c>
      <c r="D56" s="171">
        <f t="shared" si="0"/>
        <v>43875</v>
      </c>
      <c r="E56" s="172">
        <f t="shared" si="24"/>
        <v>43881</v>
      </c>
      <c r="F56" s="176" t="s">
        <v>453</v>
      </c>
      <c r="G56" s="169" t="s">
        <v>454</v>
      </c>
      <c r="H56" s="313">
        <f t="shared" si="3"/>
        <v>43883</v>
      </c>
      <c r="I56" s="299">
        <f t="shared" ref="I56:I57" si="25">H56+15</f>
        <v>43898</v>
      </c>
      <c r="J56" s="300">
        <f t="shared" ref="J56:J57" si="26">H56+21</f>
        <v>43904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2" ht="58.8" customHeight="1" x14ac:dyDescent="0.25">
      <c r="A57" s="476" t="s">
        <v>110</v>
      </c>
      <c r="B57" s="468" t="s">
        <v>197</v>
      </c>
      <c r="C57" s="477" t="s">
        <v>80</v>
      </c>
      <c r="D57" s="478">
        <f t="shared" si="0"/>
        <v>43882</v>
      </c>
      <c r="E57" s="310">
        <f t="shared" si="24"/>
        <v>43888</v>
      </c>
      <c r="F57" s="177" t="s">
        <v>109</v>
      </c>
      <c r="G57" s="309" t="s">
        <v>436</v>
      </c>
      <c r="H57" s="310">
        <f t="shared" si="3"/>
        <v>43890</v>
      </c>
      <c r="I57" s="311" t="s">
        <v>70</v>
      </c>
      <c r="J57" s="312" t="s">
        <v>70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:22" ht="58.8" customHeight="1" thickBot="1" x14ac:dyDescent="0.3">
      <c r="A58" s="185" t="s">
        <v>30</v>
      </c>
      <c r="B58" s="186" t="s">
        <v>217</v>
      </c>
      <c r="C58" s="187" t="s">
        <v>80</v>
      </c>
      <c r="D58" s="188">
        <f t="shared" si="0"/>
        <v>43889</v>
      </c>
      <c r="E58" s="189">
        <f t="shared" ref="E58" si="27">D58+6</f>
        <v>43895</v>
      </c>
      <c r="F58" s="190" t="s">
        <v>455</v>
      </c>
      <c r="G58" s="191" t="s">
        <v>456</v>
      </c>
      <c r="H58" s="189">
        <f t="shared" si="3"/>
        <v>43897</v>
      </c>
      <c r="I58" s="307">
        <f>H58+15</f>
        <v>43912</v>
      </c>
      <c r="J58" s="308">
        <f>H58+21</f>
        <v>43918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2" ht="32.4" customHeight="1" x14ac:dyDescent="0.4">
      <c r="A59" s="115" t="s">
        <v>4</v>
      </c>
      <c r="B59" s="58"/>
      <c r="C59" s="58"/>
      <c r="D59" s="58"/>
      <c r="E59" s="64"/>
      <c r="F59" s="64"/>
      <c r="G59" s="64"/>
      <c r="H59" s="64"/>
      <c r="I59" s="64"/>
      <c r="J59" s="64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2" ht="24.6" customHeight="1" x14ac:dyDescent="0.4">
      <c r="A60" s="160" t="s">
        <v>82</v>
      </c>
      <c r="B60" s="65"/>
      <c r="C60" s="65"/>
      <c r="D60" s="65"/>
      <c r="E60" s="66"/>
      <c r="F60" s="66"/>
      <c r="G60" s="66"/>
      <c r="H60" s="67"/>
      <c r="I60" s="67"/>
      <c r="J60" s="67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2" ht="12.75" customHeight="1" x14ac:dyDescent="0.3">
      <c r="A61" s="68"/>
      <c r="B61" s="65"/>
      <c r="C61" s="65"/>
      <c r="D61" s="65"/>
      <c r="E61" s="66"/>
      <c r="F61" s="66"/>
      <c r="G61" s="66"/>
      <c r="H61" s="69"/>
      <c r="I61" s="69"/>
      <c r="J61" s="69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2" ht="12.75" customHeight="1" x14ac:dyDescent="0.3">
      <c r="A62" s="65"/>
      <c r="B62" s="66"/>
      <c r="C62" s="66"/>
      <c r="D62" s="70"/>
      <c r="E62" s="70"/>
      <c r="F62" s="70"/>
      <c r="G62" s="70"/>
      <c r="H62" s="71"/>
      <c r="I62" s="71"/>
      <c r="J62" s="71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2" ht="12.75" customHeight="1" x14ac:dyDescent="0.3">
      <c r="A63" s="65"/>
      <c r="B63" s="66"/>
      <c r="C63" s="66"/>
      <c r="D63" s="70"/>
      <c r="E63" s="70"/>
      <c r="F63" s="70"/>
      <c r="G63" s="70"/>
      <c r="H63" s="71"/>
      <c r="I63" s="71"/>
      <c r="J63" s="71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2" ht="12.75" customHeight="1" x14ac:dyDescent="0.3">
      <c r="A64" s="72"/>
      <c r="B64" s="66"/>
      <c r="C64" s="66"/>
      <c r="D64" s="66"/>
      <c r="E64" s="66"/>
      <c r="F64" s="66"/>
      <c r="G64" s="66"/>
      <c r="H64" s="73"/>
      <c r="I64" s="73"/>
      <c r="J64" s="7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2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2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</row>
    <row r="67" spans="1:22" ht="12.75" customHeight="1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1:22" ht="12.75" customHeight="1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1:22" ht="12.75" customHeight="1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1:22" ht="12.75" customHeight="1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spans="1:22" ht="12.75" customHeight="1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</row>
    <row r="72" spans="1:22" ht="12.75" customHeight="1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</row>
    <row r="73" spans="1:22" ht="12.75" customHeight="1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</row>
    <row r="74" spans="1:22" ht="12.75" customHeight="1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</row>
    <row r="75" spans="1:22" ht="12.75" customHeight="1" x14ac:dyDescent="0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</row>
    <row r="76" spans="1:22" ht="12.75" customHeight="1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</row>
    <row r="77" spans="1:22" ht="12.75" customHeight="1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</row>
    <row r="78" spans="1:22" ht="12.75" customHeight="1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</row>
    <row r="79" spans="1:22" ht="12.75" customHeight="1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</row>
    <row r="80" spans="1:22" ht="12.75" customHeight="1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</row>
    <row r="81" spans="1:22" ht="12.75" customHeight="1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</row>
    <row r="82" spans="1:22" ht="12.75" customHeight="1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</row>
    <row r="83" spans="1:22" ht="12.75" customHeight="1" x14ac:dyDescent="0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</row>
    <row r="84" spans="1:22" ht="12.75" customHeight="1" x14ac:dyDescent="0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</row>
    <row r="85" spans="1:22" ht="12.75" customHeight="1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</row>
    <row r="86" spans="1:22" ht="12.75" customHeight="1" x14ac:dyDescent="0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</row>
    <row r="87" spans="1:22" ht="12.75" customHeight="1" x14ac:dyDescent="0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</row>
    <row r="88" spans="1:22" ht="12.75" customHeight="1" x14ac:dyDescent="0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</row>
    <row r="89" spans="1:22" ht="12.75" customHeight="1" x14ac:dyDescent="0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</row>
    <row r="90" spans="1:22" ht="12.75" customHeight="1" x14ac:dyDescent="0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</row>
    <row r="91" spans="1:22" ht="12.75" customHeight="1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</row>
    <row r="92" spans="1:22" ht="12.75" customHeight="1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</row>
    <row r="93" spans="1:22" ht="12.75" customHeight="1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</row>
    <row r="94" spans="1:22" ht="12.75" customHeight="1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</row>
    <row r="95" spans="1:22" ht="12.75" customHeight="1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</row>
    <row r="96" spans="1:22" ht="12.75" customHeight="1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</row>
    <row r="97" spans="1:22" ht="12.75" customHeight="1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</row>
    <row r="98" spans="1:22" ht="12.75" customHeight="1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</row>
    <row r="99" spans="1:22" ht="12.75" customHeight="1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</row>
    <row r="100" spans="1:22" ht="12.75" customHeight="1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</row>
    <row r="101" spans="1:22" ht="12.75" customHeight="1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</row>
    <row r="102" spans="1:22" ht="12.75" customHeight="1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1:22" ht="12.75" customHeight="1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1:22" ht="12.75" customHeight="1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1:22" ht="12.75" customHeight="1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</row>
    <row r="106" spans="1:22" ht="12.75" customHeight="1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</row>
    <row r="107" spans="1:22" ht="12.75" customHeight="1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</row>
    <row r="108" spans="1:22" ht="12.75" customHeight="1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</row>
    <row r="109" spans="1:22" ht="12.75" customHeight="1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</row>
    <row r="110" spans="1:22" ht="12.75" customHeight="1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</row>
    <row r="111" spans="1:22" ht="12.75" customHeight="1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</row>
    <row r="112" spans="1:22" ht="12.75" customHeight="1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</row>
    <row r="113" spans="1:22" ht="12.75" customHeight="1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</row>
    <row r="114" spans="1:22" ht="12.75" customHeight="1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</row>
    <row r="115" spans="1:22" ht="12.75" customHeight="1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</row>
    <row r="116" spans="1:22" ht="12.75" customHeight="1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</row>
    <row r="117" spans="1:22" ht="12.75" customHeight="1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</row>
    <row r="118" spans="1:22" ht="12.75" customHeight="1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</row>
    <row r="119" spans="1:22" ht="12.75" customHeight="1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</row>
    <row r="120" spans="1:22" ht="12.75" customHeight="1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</row>
    <row r="121" spans="1:22" ht="12.75" customHeight="1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</row>
    <row r="122" spans="1:22" ht="12.75" customHeight="1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</row>
    <row r="123" spans="1:22" ht="12.75" customHeight="1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</row>
    <row r="124" spans="1:22" ht="12.75" customHeight="1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</row>
    <row r="125" spans="1:22" ht="12.75" customHeight="1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</row>
    <row r="126" spans="1:22" ht="12.75" customHeight="1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</row>
    <row r="127" spans="1:22" ht="12.75" customHeight="1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</row>
    <row r="128" spans="1:22" ht="12.75" customHeight="1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</row>
    <row r="129" spans="1:22" ht="12.75" customHeight="1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</row>
    <row r="130" spans="1:22" ht="12.75" customHeight="1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</row>
    <row r="131" spans="1:22" ht="12.75" customHeight="1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</row>
    <row r="132" spans="1:22" ht="12.75" customHeight="1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</row>
    <row r="133" spans="1:22" ht="12.75" customHeight="1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</row>
    <row r="134" spans="1:22" ht="12.75" customHeight="1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</row>
    <row r="135" spans="1:22" ht="12.75" customHeight="1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</row>
    <row r="136" spans="1:22" ht="12.75" customHeight="1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</row>
    <row r="137" spans="1:22" ht="12.75" customHeight="1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</row>
    <row r="138" spans="1:22" ht="12.75" customHeight="1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</row>
    <row r="139" spans="1:22" ht="12.75" customHeight="1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</row>
    <row r="140" spans="1:22" ht="12.75" customHeight="1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</row>
    <row r="141" spans="1:22" ht="12.75" customHeight="1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</row>
    <row r="142" spans="1:22" ht="12.75" customHeight="1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</row>
    <row r="143" spans="1:22" ht="12.75" customHeight="1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</row>
    <row r="144" spans="1:22" ht="12.75" customHeight="1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</row>
    <row r="145" spans="1:22" ht="12.75" customHeight="1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</row>
    <row r="146" spans="1:22" ht="12.75" customHeight="1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</row>
    <row r="147" spans="1:22" ht="12.75" customHeight="1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</row>
    <row r="148" spans="1:22" ht="12.75" customHeight="1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</row>
    <row r="149" spans="1:22" ht="12.75" customHeight="1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</row>
    <row r="150" spans="1:22" ht="12.75" customHeight="1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</row>
    <row r="151" spans="1:22" ht="12.75" customHeight="1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</row>
    <row r="152" spans="1:22" ht="12.75" customHeight="1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</row>
    <row r="153" spans="1:22" ht="12.75" customHeight="1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</row>
    <row r="154" spans="1:22" ht="12.75" customHeight="1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</row>
    <row r="155" spans="1:22" ht="12.75" customHeight="1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</row>
    <row r="156" spans="1:22" ht="12.75" customHeight="1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</row>
    <row r="157" spans="1:22" ht="12.75" customHeight="1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</row>
    <row r="158" spans="1:22" ht="12.75" customHeight="1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</row>
    <row r="159" spans="1:22" ht="12.75" customHeight="1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</row>
    <row r="160" spans="1:22" ht="12.75" customHeight="1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</row>
    <row r="161" spans="1:22" ht="12.75" customHeight="1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</row>
    <row r="162" spans="1:22" ht="12.75" customHeight="1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</row>
    <row r="163" spans="1:22" ht="12.75" customHeight="1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</row>
    <row r="164" spans="1:22" ht="12.75" customHeight="1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</row>
    <row r="165" spans="1:22" ht="12.75" customHeight="1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</row>
    <row r="166" spans="1:22" ht="12.75" customHeight="1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</row>
    <row r="167" spans="1:22" ht="12.75" customHeight="1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</row>
    <row r="168" spans="1:22" ht="12.75" customHeight="1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</row>
    <row r="169" spans="1:22" ht="12.75" customHeight="1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</row>
    <row r="170" spans="1:22" ht="12.75" customHeight="1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</row>
    <row r="171" spans="1:22" ht="12.75" customHeight="1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</row>
    <row r="172" spans="1:22" ht="12.75" customHeight="1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</row>
    <row r="173" spans="1:22" ht="12.75" customHeight="1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</row>
    <row r="174" spans="1:22" ht="12.75" customHeight="1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</row>
    <row r="175" spans="1:22" ht="12.75" customHeight="1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</row>
    <row r="176" spans="1:22" ht="12.75" customHeight="1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</row>
    <row r="177" spans="1:22" ht="12.75" customHeight="1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</row>
    <row r="178" spans="1:22" ht="12.75" customHeight="1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</row>
    <row r="179" spans="1:22" ht="12.75" customHeight="1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</row>
    <row r="180" spans="1:22" ht="12.75" customHeight="1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</row>
    <row r="181" spans="1:22" ht="12.75" customHeight="1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</row>
    <row r="182" spans="1:22" ht="12.75" customHeight="1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</row>
    <row r="183" spans="1:22" ht="12.75" customHeight="1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</row>
    <row r="184" spans="1:22" ht="12.75" customHeight="1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</row>
    <row r="185" spans="1:22" ht="12.75" customHeight="1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</row>
    <row r="186" spans="1:22" ht="12.75" customHeight="1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</row>
    <row r="187" spans="1:22" ht="12.75" customHeight="1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</row>
    <row r="188" spans="1:22" ht="12.75" customHeight="1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</row>
    <row r="189" spans="1:22" ht="12.75" customHeight="1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</row>
    <row r="190" spans="1:22" ht="12.75" customHeight="1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</row>
    <row r="191" spans="1:22" ht="12.75" customHeight="1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</row>
    <row r="192" spans="1:22" ht="12.75" customHeight="1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</row>
    <row r="193" spans="1:22" ht="12.75" customHeight="1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</row>
    <row r="194" spans="1:22" ht="12.75" customHeight="1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</row>
    <row r="195" spans="1:22" ht="12.75" customHeight="1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</row>
    <row r="196" spans="1:22" ht="12.75" customHeight="1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</row>
    <row r="197" spans="1:22" ht="12.75" customHeight="1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</row>
    <row r="198" spans="1:22" ht="12.75" customHeight="1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</row>
    <row r="199" spans="1:22" ht="12.75" customHeight="1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</row>
    <row r="200" spans="1:22" ht="12.75" customHeight="1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</row>
    <row r="201" spans="1:22" ht="12.75" customHeight="1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</row>
    <row r="202" spans="1:22" ht="12.75" customHeight="1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</row>
    <row r="203" spans="1:22" ht="12.75" customHeight="1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</row>
    <row r="204" spans="1:22" ht="12.75" customHeight="1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</row>
    <row r="205" spans="1:22" ht="12.75" customHeight="1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</row>
    <row r="206" spans="1:22" ht="12.75" customHeight="1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1:22" ht="12.75" customHeight="1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</row>
    <row r="208" spans="1:22" ht="12.75" customHeight="1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</row>
    <row r="209" spans="1:22" ht="12.75" customHeight="1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</row>
    <row r="210" spans="1:22" ht="12.75" customHeight="1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</row>
    <row r="211" spans="1:22" ht="12.75" customHeight="1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</row>
    <row r="212" spans="1:22" ht="12.75" customHeight="1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</row>
    <row r="213" spans="1:22" ht="12.75" customHeight="1" x14ac:dyDescent="0.2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</row>
    <row r="214" spans="1:22" ht="12.75" customHeight="1" x14ac:dyDescent="0.2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</row>
    <row r="215" spans="1:22" ht="12.75" customHeight="1" x14ac:dyDescent="0.2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</row>
    <row r="216" spans="1:22" ht="12.75" customHeight="1" x14ac:dyDescent="0.2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</row>
    <row r="217" spans="1:22" ht="12.75" customHeight="1" x14ac:dyDescent="0.2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</row>
    <row r="218" spans="1:22" ht="12.75" customHeight="1" x14ac:dyDescent="0.2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</row>
    <row r="219" spans="1:22" ht="12.75" customHeight="1" x14ac:dyDescent="0.2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</row>
    <row r="220" spans="1:22" ht="12.75" customHeight="1" x14ac:dyDescent="0.2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</row>
    <row r="221" spans="1:22" ht="12.75" customHeight="1" x14ac:dyDescent="0.2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</row>
    <row r="222" spans="1:22" ht="12.75" customHeight="1" x14ac:dyDescent="0.2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</row>
    <row r="223" spans="1:22" ht="12.75" customHeight="1" x14ac:dyDescent="0.2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</row>
    <row r="224" spans="1:22" ht="12.75" customHeight="1" x14ac:dyDescent="0.2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</row>
    <row r="225" spans="1:22" ht="12.75" customHeight="1" x14ac:dyDescent="0.2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</row>
    <row r="226" spans="1:22" ht="12.75" customHeight="1" x14ac:dyDescent="0.2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</row>
    <row r="227" spans="1:22" ht="12.75" customHeight="1" x14ac:dyDescent="0.2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</row>
    <row r="228" spans="1:22" ht="12.75" customHeight="1" x14ac:dyDescent="0.2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</row>
    <row r="229" spans="1:22" ht="12.75" customHeight="1" x14ac:dyDescent="0.2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</row>
    <row r="230" spans="1:22" ht="12.75" customHeight="1" x14ac:dyDescent="0.2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</row>
    <row r="231" spans="1:22" ht="12.75" customHeight="1" x14ac:dyDescent="0.2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</row>
    <row r="232" spans="1:22" ht="12.75" customHeight="1" x14ac:dyDescent="0.2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</row>
    <row r="233" spans="1:22" ht="12.75" customHeight="1" x14ac:dyDescent="0.2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</row>
    <row r="234" spans="1:22" ht="12.75" customHeight="1" x14ac:dyDescent="0.2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</row>
    <row r="235" spans="1:22" ht="12.75" customHeight="1" x14ac:dyDescent="0.2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</row>
    <row r="236" spans="1:22" ht="12.75" customHeight="1" x14ac:dyDescent="0.2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</row>
    <row r="237" spans="1:22" ht="12.75" customHeight="1" x14ac:dyDescent="0.2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</row>
    <row r="238" spans="1:22" ht="12.75" customHeight="1" x14ac:dyDescent="0.2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</row>
    <row r="239" spans="1:22" ht="12.75" customHeight="1" x14ac:dyDescent="0.2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</row>
    <row r="240" spans="1:22" ht="12.75" customHeight="1" x14ac:dyDescent="0.2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</row>
    <row r="241" spans="1:22" ht="12.75" customHeight="1" x14ac:dyDescent="0.2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</row>
    <row r="242" spans="1:22" ht="12.75" customHeight="1" x14ac:dyDescent="0.2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1:22" ht="12.75" customHeight="1" x14ac:dyDescent="0.2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</row>
    <row r="244" spans="1:22" ht="12.75" customHeight="1" x14ac:dyDescent="0.2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</row>
    <row r="245" spans="1:22" ht="12.75" customHeight="1" x14ac:dyDescent="0.2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</row>
    <row r="246" spans="1:22" ht="12.75" customHeight="1" x14ac:dyDescent="0.2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</row>
    <row r="247" spans="1:22" ht="12.75" customHeight="1" x14ac:dyDescent="0.2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</row>
    <row r="248" spans="1:22" ht="12.75" customHeight="1" x14ac:dyDescent="0.2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</row>
    <row r="249" spans="1:22" ht="12.75" customHeight="1" x14ac:dyDescent="0.2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</row>
    <row r="250" spans="1:22" ht="12.75" customHeight="1" x14ac:dyDescent="0.2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</row>
    <row r="251" spans="1:22" ht="12.75" customHeight="1" x14ac:dyDescent="0.2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</row>
    <row r="252" spans="1:22" ht="12.75" customHeight="1" x14ac:dyDescent="0.2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</row>
    <row r="253" spans="1:22" ht="12.75" customHeight="1" x14ac:dyDescent="0.2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</row>
    <row r="254" spans="1:22" ht="12.75" customHeight="1" x14ac:dyDescent="0.2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</row>
    <row r="255" spans="1:22" ht="12.75" customHeight="1" x14ac:dyDescent="0.2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</row>
    <row r="256" spans="1:22" ht="12.75" customHeight="1" x14ac:dyDescent="0.2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</row>
    <row r="257" spans="1:22" ht="12.75" customHeight="1" x14ac:dyDescent="0.2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</row>
    <row r="258" spans="1:22" ht="12.75" customHeight="1" x14ac:dyDescent="0.2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</row>
    <row r="259" spans="1:22" ht="12.75" customHeight="1" x14ac:dyDescent="0.2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</row>
    <row r="260" spans="1:22" ht="12.75" customHeight="1" x14ac:dyDescent="0.2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</row>
    <row r="261" spans="1:22" ht="12.75" customHeight="1" x14ac:dyDescent="0.2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</row>
    <row r="262" spans="1:22" ht="12.75" customHeight="1" x14ac:dyDescent="0.2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</row>
    <row r="263" spans="1:22" ht="12.75" customHeight="1" x14ac:dyDescent="0.2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</row>
    <row r="264" spans="1:22" ht="12.75" customHeight="1" x14ac:dyDescent="0.2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</row>
    <row r="265" spans="1:22" ht="12.75" customHeight="1" x14ac:dyDescent="0.2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</row>
    <row r="266" spans="1:22" ht="12.75" customHeight="1" x14ac:dyDescent="0.2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</row>
    <row r="267" spans="1:22" ht="12.75" customHeight="1" x14ac:dyDescent="0.2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</row>
    <row r="268" spans="1:22" ht="12.75" customHeight="1" x14ac:dyDescent="0.2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</row>
    <row r="269" spans="1:22" ht="12.75" customHeight="1" x14ac:dyDescent="0.2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</row>
    <row r="270" spans="1:22" ht="12.75" customHeight="1" x14ac:dyDescent="0.2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</row>
    <row r="271" spans="1:22" ht="12.75" customHeight="1" x14ac:dyDescent="0.2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</row>
    <row r="272" spans="1:22" ht="12.75" customHeight="1" x14ac:dyDescent="0.2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</row>
    <row r="273" spans="1:22" ht="12.75" customHeight="1" x14ac:dyDescent="0.2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</row>
    <row r="274" spans="1:22" ht="12.75" customHeight="1" x14ac:dyDescent="0.2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</row>
    <row r="275" spans="1:22" ht="12.75" customHeight="1" x14ac:dyDescent="0.2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</row>
    <row r="276" spans="1:22" ht="12.75" customHeight="1" x14ac:dyDescent="0.2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</row>
    <row r="277" spans="1:22" ht="12.75" customHeight="1" x14ac:dyDescent="0.2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</row>
    <row r="278" spans="1:22" ht="12.75" customHeight="1" x14ac:dyDescent="0.2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</row>
    <row r="279" spans="1:22" ht="12.75" customHeight="1" x14ac:dyDescent="0.2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</row>
    <row r="280" spans="1:22" ht="12.75" customHeight="1" x14ac:dyDescent="0.2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</row>
    <row r="281" spans="1:22" ht="12.75" customHeight="1" x14ac:dyDescent="0.2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</row>
    <row r="282" spans="1:22" ht="12.75" customHeight="1" x14ac:dyDescent="0.2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</row>
    <row r="283" spans="1:22" ht="12.75" customHeight="1" x14ac:dyDescent="0.2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</row>
    <row r="284" spans="1:22" ht="12.75" customHeight="1" x14ac:dyDescent="0.2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</row>
    <row r="285" spans="1:22" ht="12.75" customHeight="1" x14ac:dyDescent="0.2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</row>
    <row r="286" spans="1:22" ht="12.75" customHeight="1" x14ac:dyDescent="0.2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</row>
    <row r="287" spans="1:22" ht="12.75" customHeight="1" x14ac:dyDescent="0.2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</row>
    <row r="288" spans="1:22" ht="12.75" customHeight="1" x14ac:dyDescent="0.2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</row>
    <row r="289" spans="1:22" ht="12.75" customHeight="1" x14ac:dyDescent="0.2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</row>
    <row r="290" spans="1:22" ht="12.75" customHeight="1" x14ac:dyDescent="0.2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</row>
    <row r="291" spans="1:22" ht="12.75" customHeight="1" x14ac:dyDescent="0.2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</row>
    <row r="292" spans="1:22" ht="12.75" customHeight="1" x14ac:dyDescent="0.2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</row>
    <row r="293" spans="1:22" ht="12.75" customHeight="1" x14ac:dyDescent="0.2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</row>
    <row r="294" spans="1:22" ht="12.75" customHeight="1" x14ac:dyDescent="0.2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</row>
    <row r="295" spans="1:22" ht="12.75" customHeight="1" x14ac:dyDescent="0.2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</row>
    <row r="296" spans="1:22" ht="12.75" customHeight="1" x14ac:dyDescent="0.2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</row>
    <row r="297" spans="1:22" ht="12.75" customHeight="1" x14ac:dyDescent="0.2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</row>
    <row r="298" spans="1:22" ht="12.75" customHeight="1" x14ac:dyDescent="0.2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</row>
    <row r="299" spans="1:22" ht="12.75" customHeight="1" x14ac:dyDescent="0.2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</row>
    <row r="300" spans="1:22" ht="12.75" customHeight="1" x14ac:dyDescent="0.2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</row>
    <row r="301" spans="1:22" ht="12.75" customHeight="1" x14ac:dyDescent="0.2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</row>
    <row r="302" spans="1:22" ht="12.75" customHeight="1" x14ac:dyDescent="0.2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</row>
    <row r="303" spans="1:22" ht="12.75" customHeight="1" x14ac:dyDescent="0.2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</row>
    <row r="304" spans="1:22" ht="12.75" customHeight="1" x14ac:dyDescent="0.2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</row>
    <row r="305" spans="1:22" ht="12.75" customHeight="1" x14ac:dyDescent="0.2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</row>
    <row r="306" spans="1:22" ht="12.75" customHeight="1" x14ac:dyDescent="0.2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</row>
    <row r="307" spans="1:22" ht="12.75" customHeight="1" x14ac:dyDescent="0.2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</row>
    <row r="308" spans="1:22" ht="12.75" customHeight="1" x14ac:dyDescent="0.2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</row>
    <row r="309" spans="1:22" ht="12.75" customHeight="1" x14ac:dyDescent="0.2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</row>
    <row r="310" spans="1:22" ht="12.75" customHeight="1" x14ac:dyDescent="0.2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</row>
    <row r="311" spans="1:22" ht="12.75" customHeight="1" x14ac:dyDescent="0.2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</row>
    <row r="312" spans="1:22" ht="12.75" customHeight="1" x14ac:dyDescent="0.2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</row>
    <row r="313" spans="1:22" ht="12.75" customHeight="1" x14ac:dyDescent="0.2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</row>
    <row r="314" spans="1:22" ht="12.75" customHeight="1" x14ac:dyDescent="0.2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</row>
    <row r="315" spans="1:22" ht="12.75" customHeight="1" x14ac:dyDescent="0.2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</row>
    <row r="316" spans="1:22" ht="12.75" customHeight="1" x14ac:dyDescent="0.2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</row>
    <row r="317" spans="1:22" ht="12.75" customHeight="1" x14ac:dyDescent="0.2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</row>
    <row r="318" spans="1:22" ht="12.75" customHeight="1" x14ac:dyDescent="0.2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</row>
    <row r="319" spans="1:22" ht="12.75" customHeight="1" x14ac:dyDescent="0.2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</row>
    <row r="320" spans="1:22" ht="12.75" customHeight="1" x14ac:dyDescent="0.2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</row>
    <row r="321" spans="1:22" ht="12.75" customHeight="1" x14ac:dyDescent="0.2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</row>
    <row r="322" spans="1:22" ht="12.75" customHeight="1" x14ac:dyDescent="0.2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</row>
    <row r="323" spans="1:22" ht="12.75" customHeight="1" x14ac:dyDescent="0.2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</row>
    <row r="324" spans="1:22" ht="12.75" customHeight="1" x14ac:dyDescent="0.2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</row>
    <row r="325" spans="1:22" ht="12.75" customHeight="1" x14ac:dyDescent="0.2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</row>
    <row r="326" spans="1:22" ht="12.75" customHeight="1" x14ac:dyDescent="0.2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</row>
    <row r="327" spans="1:22" ht="12.75" customHeight="1" x14ac:dyDescent="0.2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</row>
    <row r="328" spans="1:22" ht="12.75" customHeight="1" x14ac:dyDescent="0.2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</row>
    <row r="329" spans="1:22" ht="12.75" customHeight="1" x14ac:dyDescent="0.2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</row>
    <row r="330" spans="1:22" ht="12.75" customHeight="1" x14ac:dyDescent="0.2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</row>
    <row r="331" spans="1:22" ht="12.75" customHeight="1" x14ac:dyDescent="0.2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</row>
    <row r="332" spans="1:22" ht="12.75" customHeight="1" x14ac:dyDescent="0.2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</row>
    <row r="333" spans="1:22" ht="12.75" customHeight="1" x14ac:dyDescent="0.2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</row>
    <row r="334" spans="1:22" ht="12.75" customHeight="1" x14ac:dyDescent="0.2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</row>
    <row r="335" spans="1:22" ht="12.75" customHeight="1" x14ac:dyDescent="0.2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</row>
    <row r="336" spans="1:22" ht="12.75" customHeight="1" x14ac:dyDescent="0.2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</row>
    <row r="337" spans="1:22" ht="12.75" customHeight="1" x14ac:dyDescent="0.2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</row>
    <row r="338" spans="1:22" ht="12.75" customHeight="1" x14ac:dyDescent="0.2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</row>
    <row r="339" spans="1:22" ht="12.75" customHeight="1" x14ac:dyDescent="0.2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</row>
    <row r="340" spans="1:22" ht="12.75" customHeight="1" x14ac:dyDescent="0.2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</row>
    <row r="341" spans="1:22" ht="12.75" customHeight="1" x14ac:dyDescent="0.2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</row>
    <row r="342" spans="1:22" ht="12.75" customHeight="1" x14ac:dyDescent="0.2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</row>
    <row r="343" spans="1:22" ht="12.75" customHeight="1" x14ac:dyDescent="0.2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</row>
    <row r="344" spans="1:22" ht="12.75" customHeight="1" x14ac:dyDescent="0.2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</row>
    <row r="345" spans="1:22" ht="12.75" customHeight="1" x14ac:dyDescent="0.2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</row>
    <row r="346" spans="1:22" ht="12.75" customHeight="1" x14ac:dyDescent="0.2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</row>
    <row r="347" spans="1:22" ht="12.75" customHeight="1" x14ac:dyDescent="0.2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</row>
    <row r="348" spans="1:22" ht="12.75" customHeight="1" x14ac:dyDescent="0.2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</row>
    <row r="349" spans="1:22" ht="12.75" customHeight="1" x14ac:dyDescent="0.2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</row>
    <row r="350" spans="1:22" ht="12.75" customHeight="1" x14ac:dyDescent="0.2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</row>
    <row r="351" spans="1:22" ht="12.75" customHeight="1" x14ac:dyDescent="0.2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</row>
    <row r="352" spans="1:22" ht="12.75" customHeight="1" x14ac:dyDescent="0.2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</row>
    <row r="353" spans="1:22" ht="12.75" customHeight="1" x14ac:dyDescent="0.2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</row>
    <row r="354" spans="1:22" ht="12.75" customHeight="1" x14ac:dyDescent="0.2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</row>
    <row r="355" spans="1:22" ht="12.75" customHeight="1" x14ac:dyDescent="0.2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</row>
    <row r="356" spans="1:22" ht="12.75" customHeight="1" x14ac:dyDescent="0.2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</row>
    <row r="357" spans="1:22" ht="12.75" customHeight="1" x14ac:dyDescent="0.2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</row>
    <row r="358" spans="1:22" ht="12.75" customHeight="1" x14ac:dyDescent="0.2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</row>
    <row r="359" spans="1:22" ht="12.75" customHeight="1" x14ac:dyDescent="0.2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</row>
    <row r="360" spans="1:22" ht="12.75" customHeight="1" x14ac:dyDescent="0.2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</row>
    <row r="361" spans="1:22" ht="12.75" customHeight="1" x14ac:dyDescent="0.2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</row>
    <row r="362" spans="1:22" ht="12.75" customHeight="1" x14ac:dyDescent="0.2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</row>
    <row r="363" spans="1:22" ht="12.75" customHeight="1" x14ac:dyDescent="0.2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</row>
    <row r="364" spans="1:22" ht="12.75" customHeight="1" x14ac:dyDescent="0.2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</row>
    <row r="365" spans="1:22" ht="12.75" customHeight="1" x14ac:dyDescent="0.2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</row>
    <row r="366" spans="1:22" ht="12.75" customHeight="1" x14ac:dyDescent="0.2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</row>
    <row r="367" spans="1:22" ht="12.75" customHeight="1" x14ac:dyDescent="0.2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</row>
    <row r="368" spans="1:22" ht="12.75" customHeight="1" x14ac:dyDescent="0.2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</row>
    <row r="369" spans="1:22" ht="12.75" customHeight="1" x14ac:dyDescent="0.2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</row>
    <row r="370" spans="1:22" ht="12.75" customHeight="1" x14ac:dyDescent="0.2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</row>
    <row r="371" spans="1:22" ht="12.75" customHeight="1" x14ac:dyDescent="0.2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</row>
    <row r="372" spans="1:22" ht="12.75" customHeight="1" x14ac:dyDescent="0.2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</row>
    <row r="373" spans="1:22" ht="12.75" customHeight="1" x14ac:dyDescent="0.2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</row>
    <row r="374" spans="1:22" ht="12.75" customHeight="1" x14ac:dyDescent="0.2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</row>
    <row r="375" spans="1:22" ht="12.75" customHeight="1" x14ac:dyDescent="0.2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</row>
    <row r="376" spans="1:22" ht="12.75" customHeight="1" x14ac:dyDescent="0.2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</row>
    <row r="377" spans="1:22" ht="12.75" customHeight="1" x14ac:dyDescent="0.2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</row>
    <row r="378" spans="1:22" ht="12.75" customHeight="1" x14ac:dyDescent="0.2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</row>
    <row r="379" spans="1:22" ht="12.75" customHeight="1" x14ac:dyDescent="0.2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</row>
    <row r="380" spans="1:22" ht="12.75" customHeight="1" x14ac:dyDescent="0.2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</row>
    <row r="381" spans="1:22" ht="12.75" customHeight="1" x14ac:dyDescent="0.2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</row>
    <row r="382" spans="1:22" ht="12.75" customHeight="1" x14ac:dyDescent="0.2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</row>
    <row r="383" spans="1:22" ht="12.75" customHeight="1" x14ac:dyDescent="0.2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</row>
    <row r="384" spans="1:22" ht="12.75" customHeight="1" x14ac:dyDescent="0.2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</row>
    <row r="385" spans="1:22" ht="12.75" customHeight="1" x14ac:dyDescent="0.2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</row>
    <row r="386" spans="1:22" ht="12.75" customHeight="1" x14ac:dyDescent="0.2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</row>
    <row r="387" spans="1:22" ht="12.75" customHeight="1" x14ac:dyDescent="0.2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</row>
    <row r="388" spans="1:22" ht="12.75" customHeight="1" x14ac:dyDescent="0.2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</row>
    <row r="389" spans="1:22" ht="12.75" customHeight="1" x14ac:dyDescent="0.2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</row>
    <row r="390" spans="1:22" ht="12.75" customHeight="1" x14ac:dyDescent="0.2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</row>
    <row r="391" spans="1:22" ht="12.75" customHeight="1" x14ac:dyDescent="0.2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</row>
    <row r="392" spans="1:22" ht="12.75" customHeight="1" x14ac:dyDescent="0.2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</row>
    <row r="393" spans="1:22" ht="12.75" customHeight="1" x14ac:dyDescent="0.2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</row>
    <row r="394" spans="1:22" ht="12.75" customHeight="1" x14ac:dyDescent="0.2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</row>
    <row r="395" spans="1:22" ht="12.75" customHeight="1" x14ac:dyDescent="0.2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</row>
    <row r="396" spans="1:22" ht="12.75" customHeight="1" x14ac:dyDescent="0.2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</row>
    <row r="397" spans="1:22" ht="12.75" customHeight="1" x14ac:dyDescent="0.2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</row>
    <row r="398" spans="1:22" ht="12.75" customHeight="1" x14ac:dyDescent="0.2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</row>
    <row r="399" spans="1:22" ht="12.75" customHeight="1" x14ac:dyDescent="0.2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</row>
    <row r="400" spans="1:22" ht="12.75" customHeight="1" x14ac:dyDescent="0.2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</row>
    <row r="401" spans="1:22" ht="12.75" customHeight="1" x14ac:dyDescent="0.2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</row>
    <row r="402" spans="1:22" ht="12.75" customHeight="1" x14ac:dyDescent="0.2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</row>
    <row r="403" spans="1:22" ht="12.75" customHeight="1" x14ac:dyDescent="0.2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</row>
    <row r="404" spans="1:22" ht="12.75" customHeight="1" x14ac:dyDescent="0.2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</row>
    <row r="405" spans="1:22" ht="12.75" customHeight="1" x14ac:dyDescent="0.2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</row>
    <row r="406" spans="1:22" ht="12.75" customHeight="1" x14ac:dyDescent="0.2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</row>
    <row r="407" spans="1:22" ht="12.75" customHeight="1" x14ac:dyDescent="0.2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</row>
    <row r="408" spans="1:22" ht="12.75" customHeight="1" x14ac:dyDescent="0.2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</row>
    <row r="409" spans="1:22" ht="12.75" customHeight="1" x14ac:dyDescent="0.2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</row>
    <row r="410" spans="1:22" ht="12.75" customHeight="1" x14ac:dyDescent="0.2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</row>
    <row r="411" spans="1:22" ht="12.75" customHeight="1" x14ac:dyDescent="0.2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</row>
    <row r="412" spans="1:22" ht="12.75" customHeight="1" x14ac:dyDescent="0.2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</row>
    <row r="413" spans="1:22" ht="12.75" customHeight="1" x14ac:dyDescent="0.2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</row>
    <row r="414" spans="1:22" ht="12.75" customHeight="1" x14ac:dyDescent="0.2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</row>
    <row r="415" spans="1:22" ht="12.75" customHeight="1" x14ac:dyDescent="0.2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</row>
    <row r="416" spans="1:22" ht="12.75" customHeight="1" x14ac:dyDescent="0.2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</row>
    <row r="417" spans="1:22" ht="12.75" customHeight="1" x14ac:dyDescent="0.2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</row>
    <row r="418" spans="1:22" ht="12.75" customHeight="1" x14ac:dyDescent="0.2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</row>
    <row r="419" spans="1:22" ht="12.75" customHeight="1" x14ac:dyDescent="0.2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</row>
    <row r="420" spans="1:22" ht="12.75" customHeight="1" x14ac:dyDescent="0.2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</row>
    <row r="421" spans="1:22" ht="12.75" customHeight="1" x14ac:dyDescent="0.2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</row>
    <row r="422" spans="1:22" ht="12.75" customHeight="1" x14ac:dyDescent="0.2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</row>
    <row r="423" spans="1:22" ht="12.75" customHeight="1" x14ac:dyDescent="0.2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</row>
    <row r="424" spans="1:22" ht="12.75" customHeight="1" x14ac:dyDescent="0.2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</row>
    <row r="425" spans="1:22" ht="12.75" customHeight="1" x14ac:dyDescent="0.2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</row>
    <row r="426" spans="1:22" ht="12.75" customHeight="1" x14ac:dyDescent="0.2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</row>
    <row r="427" spans="1:22" ht="12.75" customHeight="1" x14ac:dyDescent="0.2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</row>
    <row r="428" spans="1:22" ht="12.75" customHeight="1" x14ac:dyDescent="0.2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</row>
    <row r="429" spans="1:22" ht="12.75" customHeight="1" x14ac:dyDescent="0.2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</row>
    <row r="430" spans="1:22" ht="12.75" customHeight="1" x14ac:dyDescent="0.2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</row>
    <row r="431" spans="1:22" ht="12.75" customHeight="1" x14ac:dyDescent="0.2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</row>
    <row r="432" spans="1:22" ht="12.75" customHeight="1" x14ac:dyDescent="0.2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</row>
    <row r="433" spans="1:22" ht="12.75" customHeight="1" x14ac:dyDescent="0.2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</row>
    <row r="434" spans="1:22" ht="12.75" customHeight="1" x14ac:dyDescent="0.2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</row>
    <row r="435" spans="1:22" ht="12.75" customHeight="1" x14ac:dyDescent="0.2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</row>
    <row r="436" spans="1:22" ht="12.75" customHeight="1" x14ac:dyDescent="0.2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</row>
    <row r="437" spans="1:22" ht="12.75" customHeight="1" x14ac:dyDescent="0.2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</row>
    <row r="438" spans="1:22" ht="12.75" customHeight="1" x14ac:dyDescent="0.2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</row>
    <row r="439" spans="1:22" ht="12.75" customHeight="1" x14ac:dyDescent="0.2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</row>
    <row r="440" spans="1:22" ht="12.75" customHeight="1" x14ac:dyDescent="0.2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</row>
    <row r="441" spans="1:22" ht="12.75" customHeight="1" x14ac:dyDescent="0.2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</row>
    <row r="442" spans="1:22" ht="12.75" customHeight="1" x14ac:dyDescent="0.2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</row>
    <row r="443" spans="1:22" ht="12.75" customHeight="1" x14ac:dyDescent="0.2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</row>
    <row r="444" spans="1:22" ht="12.75" customHeight="1" x14ac:dyDescent="0.2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</row>
    <row r="445" spans="1:22" ht="12.75" customHeight="1" x14ac:dyDescent="0.2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</row>
    <row r="446" spans="1:22" ht="12.75" customHeight="1" x14ac:dyDescent="0.2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</row>
    <row r="447" spans="1:22" ht="12.75" customHeight="1" x14ac:dyDescent="0.2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</row>
    <row r="448" spans="1:22" ht="12.75" customHeight="1" x14ac:dyDescent="0.2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</row>
    <row r="449" spans="1:22" ht="12.75" customHeight="1" x14ac:dyDescent="0.2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</row>
    <row r="450" spans="1:22" ht="12.75" customHeight="1" x14ac:dyDescent="0.2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</row>
    <row r="451" spans="1:22" ht="12.75" customHeight="1" x14ac:dyDescent="0.2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</row>
    <row r="452" spans="1:22" ht="12.75" customHeight="1" x14ac:dyDescent="0.2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</row>
    <row r="453" spans="1:22" ht="12.75" customHeight="1" x14ac:dyDescent="0.2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</row>
    <row r="454" spans="1:22" ht="12.75" customHeight="1" x14ac:dyDescent="0.2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</row>
    <row r="455" spans="1:22" ht="12.75" customHeight="1" x14ac:dyDescent="0.2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</row>
    <row r="456" spans="1:22" ht="12.75" customHeight="1" x14ac:dyDescent="0.2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</row>
    <row r="457" spans="1:22" ht="12.75" customHeight="1" x14ac:dyDescent="0.2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</row>
    <row r="458" spans="1:22" ht="12.75" customHeight="1" x14ac:dyDescent="0.2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</row>
    <row r="459" spans="1:22" ht="12.75" customHeight="1" x14ac:dyDescent="0.2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</row>
    <row r="460" spans="1:22" ht="12.75" customHeight="1" x14ac:dyDescent="0.2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</row>
    <row r="461" spans="1:22" ht="12.75" customHeight="1" x14ac:dyDescent="0.2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</row>
    <row r="462" spans="1:22" ht="12.75" customHeight="1" x14ac:dyDescent="0.2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</row>
    <row r="463" spans="1:22" ht="12.75" customHeight="1" x14ac:dyDescent="0.2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</row>
    <row r="464" spans="1:22" ht="12.75" customHeight="1" x14ac:dyDescent="0.2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</row>
    <row r="465" spans="1:22" ht="12.75" customHeight="1" x14ac:dyDescent="0.2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</row>
    <row r="466" spans="1:22" ht="12.75" customHeight="1" x14ac:dyDescent="0.2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</row>
    <row r="467" spans="1:22" ht="12.75" customHeight="1" x14ac:dyDescent="0.2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</row>
    <row r="468" spans="1:22" ht="12.75" customHeight="1" x14ac:dyDescent="0.2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</row>
    <row r="469" spans="1:22" ht="12.75" customHeight="1" x14ac:dyDescent="0.2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</row>
    <row r="470" spans="1:22" ht="12.75" customHeight="1" x14ac:dyDescent="0.2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</row>
    <row r="471" spans="1:22" ht="12.75" customHeight="1" x14ac:dyDescent="0.2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</row>
    <row r="472" spans="1:22" ht="12.75" customHeight="1" x14ac:dyDescent="0.2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</row>
    <row r="473" spans="1:22" ht="12.75" customHeight="1" x14ac:dyDescent="0.2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</row>
    <row r="474" spans="1:22" ht="12.75" customHeight="1" x14ac:dyDescent="0.2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</row>
    <row r="475" spans="1:22" ht="12.75" customHeight="1" x14ac:dyDescent="0.2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</row>
    <row r="476" spans="1:22" ht="12.75" customHeight="1" x14ac:dyDescent="0.2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</row>
    <row r="477" spans="1:22" ht="12.75" customHeight="1" x14ac:dyDescent="0.2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</row>
    <row r="478" spans="1:22" ht="12.75" customHeight="1" x14ac:dyDescent="0.2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</row>
    <row r="479" spans="1:22" ht="12.75" customHeight="1" x14ac:dyDescent="0.2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</row>
    <row r="480" spans="1:22" ht="12.75" customHeight="1" x14ac:dyDescent="0.2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</row>
    <row r="481" spans="1:22" ht="12.75" customHeight="1" x14ac:dyDescent="0.2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</row>
    <row r="482" spans="1:22" ht="12.75" customHeight="1" x14ac:dyDescent="0.2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</row>
    <row r="483" spans="1:22" ht="12.75" customHeight="1" x14ac:dyDescent="0.2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</row>
    <row r="484" spans="1:22" ht="12.75" customHeight="1" x14ac:dyDescent="0.2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</row>
    <row r="485" spans="1:22" ht="12.75" customHeight="1" x14ac:dyDescent="0.2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</row>
    <row r="486" spans="1:22" ht="12.75" customHeight="1" x14ac:dyDescent="0.2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</row>
    <row r="487" spans="1:22" ht="12.75" customHeight="1" x14ac:dyDescent="0.2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</row>
    <row r="488" spans="1:22" ht="12.75" customHeight="1" x14ac:dyDescent="0.2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</row>
    <row r="489" spans="1:22" ht="12.75" customHeight="1" x14ac:dyDescent="0.2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</row>
    <row r="490" spans="1:22" ht="12.75" customHeight="1" x14ac:dyDescent="0.2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</row>
    <row r="491" spans="1:22" ht="12.75" customHeight="1" x14ac:dyDescent="0.2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</row>
    <row r="492" spans="1:22" ht="12.75" customHeight="1" x14ac:dyDescent="0.2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</row>
    <row r="493" spans="1:22" ht="12.75" customHeight="1" x14ac:dyDescent="0.2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</row>
    <row r="494" spans="1:22" ht="12.75" customHeight="1" x14ac:dyDescent="0.2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</row>
    <row r="495" spans="1:22" ht="12.75" customHeight="1" x14ac:dyDescent="0.2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</row>
    <row r="496" spans="1:22" ht="12.75" customHeight="1" x14ac:dyDescent="0.2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</row>
    <row r="497" spans="1:22" ht="12.75" customHeight="1" x14ac:dyDescent="0.2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</row>
    <row r="498" spans="1:22" ht="12.75" customHeight="1" x14ac:dyDescent="0.2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</row>
    <row r="499" spans="1:22" ht="12.75" customHeight="1" x14ac:dyDescent="0.2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</row>
    <row r="500" spans="1:22" ht="12.75" customHeight="1" x14ac:dyDescent="0.2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</row>
    <row r="501" spans="1:22" ht="12.75" customHeight="1" x14ac:dyDescent="0.2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</row>
    <row r="502" spans="1:22" ht="12.75" customHeight="1" x14ac:dyDescent="0.2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</row>
    <row r="503" spans="1:22" ht="12.75" customHeight="1" x14ac:dyDescent="0.2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</row>
    <row r="504" spans="1:22" ht="12.75" customHeight="1" x14ac:dyDescent="0.2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</row>
    <row r="505" spans="1:22" ht="12.75" customHeight="1" x14ac:dyDescent="0.2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</row>
    <row r="506" spans="1:22" ht="12.75" customHeight="1" x14ac:dyDescent="0.2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</row>
    <row r="507" spans="1:22" ht="12.75" customHeight="1" x14ac:dyDescent="0.2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</row>
    <row r="508" spans="1:22" ht="12.75" customHeight="1" x14ac:dyDescent="0.2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</row>
    <row r="509" spans="1:22" ht="12.75" customHeight="1" x14ac:dyDescent="0.2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</row>
    <row r="510" spans="1:22" ht="12.75" customHeight="1" x14ac:dyDescent="0.2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</row>
    <row r="511" spans="1:22" ht="12.75" customHeight="1" x14ac:dyDescent="0.2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</row>
    <row r="512" spans="1:22" ht="12.75" customHeight="1" x14ac:dyDescent="0.2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</row>
    <row r="513" spans="1:22" ht="12.75" customHeight="1" x14ac:dyDescent="0.2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</row>
    <row r="514" spans="1:22" ht="12.75" customHeight="1" x14ac:dyDescent="0.2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</row>
    <row r="515" spans="1:22" ht="12.75" customHeight="1" x14ac:dyDescent="0.2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</row>
    <row r="516" spans="1:22" ht="12.75" customHeight="1" x14ac:dyDescent="0.2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</row>
    <row r="517" spans="1:22" ht="12.75" customHeight="1" x14ac:dyDescent="0.2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</row>
    <row r="518" spans="1:22" ht="12.75" customHeight="1" x14ac:dyDescent="0.2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</row>
    <row r="519" spans="1:22" ht="12.75" customHeight="1" x14ac:dyDescent="0.2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</row>
    <row r="520" spans="1:22" ht="12.75" customHeight="1" x14ac:dyDescent="0.2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</row>
    <row r="521" spans="1:22" ht="12.75" customHeight="1" x14ac:dyDescent="0.2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</row>
    <row r="522" spans="1:22" ht="12.75" customHeight="1" x14ac:dyDescent="0.2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</row>
    <row r="523" spans="1:22" ht="12.75" customHeight="1" x14ac:dyDescent="0.2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</row>
    <row r="524" spans="1:22" ht="12.75" customHeight="1" x14ac:dyDescent="0.2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</row>
    <row r="525" spans="1:22" ht="12.75" customHeight="1" x14ac:dyDescent="0.2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</row>
    <row r="526" spans="1:22" ht="12.75" customHeight="1" x14ac:dyDescent="0.2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</row>
    <row r="527" spans="1:22" ht="12.75" customHeight="1" x14ac:dyDescent="0.2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</row>
    <row r="528" spans="1:22" ht="12.75" customHeight="1" x14ac:dyDescent="0.2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</row>
    <row r="529" spans="1:22" ht="12.75" customHeight="1" x14ac:dyDescent="0.2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</row>
    <row r="530" spans="1:22" ht="12.75" customHeight="1" x14ac:dyDescent="0.2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</row>
    <row r="531" spans="1:22" ht="12.75" customHeight="1" x14ac:dyDescent="0.2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</row>
    <row r="532" spans="1:22" ht="12.75" customHeight="1" x14ac:dyDescent="0.2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</row>
    <row r="533" spans="1:22" ht="12.75" customHeight="1" x14ac:dyDescent="0.2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</row>
    <row r="534" spans="1:22" ht="12.75" customHeight="1" x14ac:dyDescent="0.2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</row>
    <row r="535" spans="1:22" ht="12.75" customHeight="1" x14ac:dyDescent="0.2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</row>
    <row r="536" spans="1:22" ht="12.75" customHeight="1" x14ac:dyDescent="0.2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</row>
    <row r="537" spans="1:22" ht="12.75" customHeight="1" x14ac:dyDescent="0.2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</row>
    <row r="538" spans="1:22" ht="12.75" customHeight="1" x14ac:dyDescent="0.2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</row>
    <row r="539" spans="1:22" ht="12.75" customHeight="1" x14ac:dyDescent="0.2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</row>
    <row r="540" spans="1:22" ht="12.75" customHeight="1" x14ac:dyDescent="0.2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</row>
    <row r="541" spans="1:22" ht="12.75" customHeight="1" x14ac:dyDescent="0.2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</row>
    <row r="542" spans="1:22" ht="12.75" customHeight="1" x14ac:dyDescent="0.2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</row>
    <row r="543" spans="1:22" ht="12.75" customHeight="1" x14ac:dyDescent="0.2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</row>
    <row r="544" spans="1:22" ht="12.75" customHeight="1" x14ac:dyDescent="0.2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</row>
    <row r="545" spans="1:22" ht="12.75" customHeight="1" x14ac:dyDescent="0.2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</row>
    <row r="546" spans="1:22" ht="12.75" customHeight="1" x14ac:dyDescent="0.2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</row>
    <row r="547" spans="1:22" ht="12.75" customHeight="1" x14ac:dyDescent="0.2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</row>
    <row r="548" spans="1:22" ht="12.75" customHeight="1" x14ac:dyDescent="0.2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</row>
    <row r="549" spans="1:22" ht="12.75" customHeight="1" x14ac:dyDescent="0.2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</row>
    <row r="550" spans="1:22" ht="12.75" customHeight="1" x14ac:dyDescent="0.2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</row>
    <row r="551" spans="1:22" ht="12.75" customHeight="1" x14ac:dyDescent="0.2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</row>
    <row r="552" spans="1:22" ht="12.75" customHeight="1" x14ac:dyDescent="0.2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</row>
    <row r="553" spans="1:22" ht="12.75" customHeight="1" x14ac:dyDescent="0.2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</row>
    <row r="554" spans="1:22" ht="12.75" customHeight="1" x14ac:dyDescent="0.2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</row>
    <row r="555" spans="1:22" ht="12.75" customHeight="1" x14ac:dyDescent="0.2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</row>
    <row r="556" spans="1:22" ht="12.75" customHeight="1" x14ac:dyDescent="0.2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</row>
    <row r="557" spans="1:22" ht="12.75" customHeight="1" x14ac:dyDescent="0.2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</row>
    <row r="558" spans="1:22" ht="12.75" customHeight="1" x14ac:dyDescent="0.2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</row>
    <row r="559" spans="1:22" ht="12.75" customHeight="1" x14ac:dyDescent="0.2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</row>
    <row r="560" spans="1:22" ht="12.75" customHeight="1" x14ac:dyDescent="0.2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</row>
    <row r="561" spans="1:22" ht="12.75" customHeight="1" x14ac:dyDescent="0.2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</row>
    <row r="562" spans="1:22" ht="12.75" customHeight="1" x14ac:dyDescent="0.2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</row>
    <row r="563" spans="1:22" ht="12.75" customHeight="1" x14ac:dyDescent="0.2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</row>
    <row r="564" spans="1:22" ht="12.75" customHeight="1" x14ac:dyDescent="0.2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</row>
    <row r="565" spans="1:22" ht="12.75" customHeight="1" x14ac:dyDescent="0.2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</row>
    <row r="566" spans="1:22" ht="12.75" customHeight="1" x14ac:dyDescent="0.2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</row>
    <row r="567" spans="1:22" ht="12.75" customHeight="1" x14ac:dyDescent="0.2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</row>
    <row r="568" spans="1:22" ht="12.75" customHeight="1" x14ac:dyDescent="0.2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</row>
    <row r="569" spans="1:22" ht="12.75" customHeight="1" x14ac:dyDescent="0.2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</row>
    <row r="570" spans="1:22" ht="12.75" customHeight="1" x14ac:dyDescent="0.2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</row>
    <row r="571" spans="1:22" ht="12.75" customHeight="1" x14ac:dyDescent="0.2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</row>
    <row r="572" spans="1:22" ht="12.75" customHeight="1" x14ac:dyDescent="0.2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</row>
    <row r="573" spans="1:22" ht="12.75" customHeight="1" x14ac:dyDescent="0.2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</row>
    <row r="574" spans="1:22" ht="12.75" customHeight="1" x14ac:dyDescent="0.2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</row>
    <row r="575" spans="1:22" ht="12.75" customHeight="1" x14ac:dyDescent="0.2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</row>
    <row r="576" spans="1:22" ht="12.75" customHeight="1" x14ac:dyDescent="0.2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</row>
    <row r="577" spans="1:22" ht="12.75" customHeight="1" x14ac:dyDescent="0.2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</row>
    <row r="578" spans="1:22" ht="12.75" customHeight="1" x14ac:dyDescent="0.2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</row>
    <row r="579" spans="1:22" ht="12.75" customHeight="1" x14ac:dyDescent="0.2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</row>
    <row r="580" spans="1:22" ht="12.75" customHeight="1" x14ac:dyDescent="0.2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</row>
    <row r="581" spans="1:22" ht="12.75" customHeight="1" x14ac:dyDescent="0.2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</row>
    <row r="582" spans="1:22" ht="12.75" customHeight="1" x14ac:dyDescent="0.2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</row>
    <row r="583" spans="1:22" ht="12.75" customHeight="1" x14ac:dyDescent="0.2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</row>
    <row r="584" spans="1:22" ht="12.75" customHeight="1" x14ac:dyDescent="0.2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</row>
    <row r="585" spans="1:22" ht="12.75" customHeight="1" x14ac:dyDescent="0.2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</row>
    <row r="586" spans="1:22" ht="12.75" customHeight="1" x14ac:dyDescent="0.2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</row>
    <row r="587" spans="1:22" ht="12.75" customHeight="1" x14ac:dyDescent="0.2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</row>
    <row r="588" spans="1:22" ht="12.75" customHeight="1" x14ac:dyDescent="0.2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</row>
    <row r="589" spans="1:22" ht="12.75" customHeight="1" x14ac:dyDescent="0.2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</row>
    <row r="590" spans="1:22" ht="12.75" customHeight="1" x14ac:dyDescent="0.2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</row>
    <row r="591" spans="1:22" ht="12.75" customHeight="1" x14ac:dyDescent="0.2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</row>
    <row r="592" spans="1:22" ht="12.75" customHeight="1" x14ac:dyDescent="0.2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</row>
    <row r="593" spans="1:22" ht="12.75" customHeight="1" x14ac:dyDescent="0.2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</row>
    <row r="594" spans="1:22" ht="12.75" customHeight="1" x14ac:dyDescent="0.2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</row>
    <row r="595" spans="1:22" ht="12.75" customHeight="1" x14ac:dyDescent="0.2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</row>
    <row r="596" spans="1:22" ht="12.75" customHeight="1" x14ac:dyDescent="0.2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</row>
    <row r="597" spans="1:22" ht="12.75" customHeight="1" x14ac:dyDescent="0.2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</row>
    <row r="598" spans="1:22" ht="12.75" customHeight="1" x14ac:dyDescent="0.2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</row>
    <row r="599" spans="1:22" ht="12.75" customHeight="1" x14ac:dyDescent="0.2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</row>
    <row r="600" spans="1:22" ht="12.75" customHeight="1" x14ac:dyDescent="0.2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</row>
    <row r="601" spans="1:22" ht="12.75" customHeight="1" x14ac:dyDescent="0.2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</row>
    <row r="602" spans="1:22" ht="12.75" customHeight="1" x14ac:dyDescent="0.2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</row>
    <row r="603" spans="1:22" ht="12.75" customHeight="1" x14ac:dyDescent="0.2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</row>
    <row r="604" spans="1:22" ht="12.75" customHeight="1" x14ac:dyDescent="0.2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</row>
    <row r="605" spans="1:22" ht="12.75" customHeight="1" x14ac:dyDescent="0.2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</row>
    <row r="606" spans="1:22" ht="12.75" customHeight="1" x14ac:dyDescent="0.2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</row>
    <row r="607" spans="1:22" ht="12.75" customHeight="1" x14ac:dyDescent="0.2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</row>
    <row r="608" spans="1:22" ht="12.75" customHeight="1" x14ac:dyDescent="0.2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</row>
    <row r="609" spans="1:22" ht="12.75" customHeight="1" x14ac:dyDescent="0.2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</row>
    <row r="610" spans="1:22" ht="12.75" customHeight="1" x14ac:dyDescent="0.2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</row>
    <row r="611" spans="1:22" ht="12.75" customHeight="1" x14ac:dyDescent="0.2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</row>
    <row r="612" spans="1:22" ht="12.75" customHeight="1" x14ac:dyDescent="0.2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</row>
    <row r="613" spans="1:22" ht="12.75" customHeight="1" x14ac:dyDescent="0.2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</row>
    <row r="614" spans="1:22" ht="12.75" customHeight="1" x14ac:dyDescent="0.2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</row>
    <row r="615" spans="1:22" ht="12.75" customHeight="1" x14ac:dyDescent="0.2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</row>
    <row r="616" spans="1:22" ht="12.75" customHeight="1" x14ac:dyDescent="0.2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</row>
    <row r="617" spans="1:22" ht="12.75" customHeight="1" x14ac:dyDescent="0.2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</row>
    <row r="618" spans="1:22" ht="12.75" customHeight="1" x14ac:dyDescent="0.2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</row>
    <row r="619" spans="1:22" ht="12.75" customHeight="1" x14ac:dyDescent="0.2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</row>
    <row r="620" spans="1:22" ht="12.75" customHeight="1" x14ac:dyDescent="0.2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</row>
    <row r="621" spans="1:22" ht="12.75" customHeight="1" x14ac:dyDescent="0.2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</row>
    <row r="622" spans="1:22" ht="12.75" customHeight="1" x14ac:dyDescent="0.2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</row>
    <row r="623" spans="1:22" ht="12.75" customHeight="1" x14ac:dyDescent="0.2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</row>
    <row r="624" spans="1:22" ht="12.75" customHeight="1" x14ac:dyDescent="0.2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</row>
    <row r="625" spans="1:22" ht="12.75" customHeight="1" x14ac:dyDescent="0.2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</row>
    <row r="626" spans="1:22" ht="12.75" customHeight="1" x14ac:dyDescent="0.2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</row>
    <row r="627" spans="1:22" ht="12.75" customHeight="1" x14ac:dyDescent="0.2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</row>
    <row r="628" spans="1:22" ht="12.75" customHeight="1" x14ac:dyDescent="0.2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</row>
    <row r="629" spans="1:22" ht="12.75" customHeight="1" x14ac:dyDescent="0.2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</row>
    <row r="630" spans="1:22" ht="12.75" customHeight="1" x14ac:dyDescent="0.2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</row>
    <row r="631" spans="1:22" ht="12.75" customHeight="1" x14ac:dyDescent="0.2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</row>
    <row r="632" spans="1:22" ht="12.75" customHeight="1" x14ac:dyDescent="0.2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</row>
    <row r="633" spans="1:22" ht="12.75" customHeight="1" x14ac:dyDescent="0.2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</row>
    <row r="634" spans="1:22" ht="12.75" customHeight="1" x14ac:dyDescent="0.2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</row>
    <row r="635" spans="1:22" ht="12.75" customHeight="1" x14ac:dyDescent="0.2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</row>
    <row r="636" spans="1:22" ht="12.75" customHeight="1" x14ac:dyDescent="0.2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</row>
    <row r="637" spans="1:22" ht="12.75" customHeight="1" x14ac:dyDescent="0.2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</row>
    <row r="638" spans="1:22" ht="12.75" customHeight="1" x14ac:dyDescent="0.2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</row>
    <row r="639" spans="1:22" ht="12.75" customHeight="1" x14ac:dyDescent="0.2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</row>
    <row r="640" spans="1:22" ht="12.75" customHeight="1" x14ac:dyDescent="0.2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</row>
    <row r="641" spans="1:22" ht="12.75" customHeight="1" x14ac:dyDescent="0.2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</row>
    <row r="642" spans="1:22" ht="12.75" customHeight="1" x14ac:dyDescent="0.2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</row>
    <row r="643" spans="1:22" ht="12.75" customHeight="1" x14ac:dyDescent="0.2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</row>
    <row r="644" spans="1:22" ht="12.75" customHeight="1" x14ac:dyDescent="0.2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</row>
    <row r="645" spans="1:22" ht="12.75" customHeight="1" x14ac:dyDescent="0.2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</row>
    <row r="646" spans="1:22" ht="12.75" customHeight="1" x14ac:dyDescent="0.2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</row>
    <row r="647" spans="1:22" ht="12.75" customHeight="1" x14ac:dyDescent="0.2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</row>
    <row r="648" spans="1:22" ht="12.75" customHeight="1" x14ac:dyDescent="0.2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</row>
    <row r="649" spans="1:22" ht="12.75" customHeight="1" x14ac:dyDescent="0.2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</row>
    <row r="650" spans="1:22" ht="12.75" customHeight="1" x14ac:dyDescent="0.2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</row>
    <row r="651" spans="1:22" ht="12.75" customHeight="1" x14ac:dyDescent="0.2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</row>
    <row r="652" spans="1:22" ht="12.75" customHeight="1" x14ac:dyDescent="0.2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</row>
    <row r="653" spans="1:22" ht="12.75" customHeight="1" x14ac:dyDescent="0.2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</row>
    <row r="654" spans="1:22" ht="12.75" customHeight="1" x14ac:dyDescent="0.2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</row>
    <row r="655" spans="1:22" ht="12.75" customHeight="1" x14ac:dyDescent="0.2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</row>
    <row r="656" spans="1:22" ht="12.75" customHeight="1" x14ac:dyDescent="0.2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</row>
    <row r="657" spans="1:22" ht="12.75" customHeight="1" x14ac:dyDescent="0.2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</row>
    <row r="658" spans="1:22" ht="12.75" customHeight="1" x14ac:dyDescent="0.2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</row>
    <row r="659" spans="1:22" ht="12.75" customHeight="1" x14ac:dyDescent="0.2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</row>
    <row r="660" spans="1:22" ht="12.75" customHeight="1" x14ac:dyDescent="0.2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</row>
    <row r="661" spans="1:22" ht="12.75" customHeight="1" x14ac:dyDescent="0.2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</row>
    <row r="662" spans="1:22" ht="12.75" customHeight="1" x14ac:dyDescent="0.2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</row>
    <row r="663" spans="1:22" ht="12.75" customHeight="1" x14ac:dyDescent="0.2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</row>
    <row r="664" spans="1:22" ht="12.75" customHeight="1" x14ac:dyDescent="0.2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</row>
    <row r="665" spans="1:22" ht="12.75" customHeight="1" x14ac:dyDescent="0.2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</row>
    <row r="666" spans="1:22" ht="12.75" customHeight="1" x14ac:dyDescent="0.2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</row>
    <row r="667" spans="1:22" ht="12.75" customHeight="1" x14ac:dyDescent="0.2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</row>
    <row r="668" spans="1:22" ht="12.75" customHeight="1" x14ac:dyDescent="0.2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</row>
    <row r="669" spans="1:22" ht="12.75" customHeight="1" x14ac:dyDescent="0.2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</row>
    <row r="670" spans="1:22" ht="12.75" customHeight="1" x14ac:dyDescent="0.2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</row>
    <row r="671" spans="1:22" ht="12.75" customHeight="1" x14ac:dyDescent="0.2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</row>
    <row r="672" spans="1:22" ht="12.75" customHeight="1" x14ac:dyDescent="0.2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</row>
    <row r="673" spans="1:22" ht="12.75" customHeight="1" x14ac:dyDescent="0.2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</row>
    <row r="674" spans="1:22" ht="12.75" customHeight="1" x14ac:dyDescent="0.2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</row>
    <row r="675" spans="1:22" ht="12.75" customHeight="1" x14ac:dyDescent="0.2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</row>
    <row r="676" spans="1:22" ht="12.75" customHeight="1" x14ac:dyDescent="0.2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</row>
    <row r="677" spans="1:22" ht="12.75" customHeight="1" x14ac:dyDescent="0.2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</row>
    <row r="678" spans="1:22" ht="12.75" customHeight="1" x14ac:dyDescent="0.2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</row>
    <row r="679" spans="1:22" ht="12.75" customHeight="1" x14ac:dyDescent="0.2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</row>
    <row r="680" spans="1:22" ht="12.75" customHeight="1" x14ac:dyDescent="0.2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</row>
    <row r="681" spans="1:22" ht="12.75" customHeight="1" x14ac:dyDescent="0.2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</row>
    <row r="682" spans="1:22" ht="12.75" customHeight="1" x14ac:dyDescent="0.2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</row>
    <row r="683" spans="1:22" ht="12.75" customHeight="1" x14ac:dyDescent="0.2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</row>
    <row r="684" spans="1:22" ht="12.75" customHeight="1" x14ac:dyDescent="0.2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</row>
    <row r="685" spans="1:22" ht="12.75" customHeight="1" x14ac:dyDescent="0.2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</row>
    <row r="686" spans="1:22" ht="12.75" customHeight="1" x14ac:dyDescent="0.2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</row>
    <row r="687" spans="1:22" ht="12.75" customHeight="1" x14ac:dyDescent="0.2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</row>
    <row r="688" spans="1:22" ht="12.75" customHeight="1" x14ac:dyDescent="0.2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</row>
    <row r="689" spans="1:22" ht="12.75" customHeight="1" x14ac:dyDescent="0.2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</row>
    <row r="690" spans="1:22" ht="12.75" customHeight="1" x14ac:dyDescent="0.2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</row>
    <row r="691" spans="1:22" ht="12.75" customHeight="1" x14ac:dyDescent="0.2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</row>
    <row r="692" spans="1:22" ht="12.75" customHeight="1" x14ac:dyDescent="0.2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</row>
    <row r="693" spans="1:22" ht="12.75" customHeight="1" x14ac:dyDescent="0.2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</row>
    <row r="694" spans="1:22" ht="12.75" customHeight="1" x14ac:dyDescent="0.2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</row>
    <row r="695" spans="1:22" ht="12.75" customHeight="1" x14ac:dyDescent="0.2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</row>
    <row r="696" spans="1:22" ht="12.75" customHeight="1" x14ac:dyDescent="0.2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</row>
    <row r="697" spans="1:22" ht="12.75" customHeight="1" x14ac:dyDescent="0.2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</row>
    <row r="698" spans="1:22" ht="12.75" customHeight="1" x14ac:dyDescent="0.2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</row>
    <row r="699" spans="1:22" ht="12.75" customHeight="1" x14ac:dyDescent="0.2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</row>
    <row r="700" spans="1:22" ht="12.75" customHeight="1" x14ac:dyDescent="0.2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</row>
    <row r="701" spans="1:22" ht="12.75" customHeight="1" x14ac:dyDescent="0.2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</row>
    <row r="702" spans="1:22" ht="12.75" customHeight="1" x14ac:dyDescent="0.2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</row>
    <row r="703" spans="1:22" ht="12.75" customHeight="1" x14ac:dyDescent="0.2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</row>
    <row r="704" spans="1:22" ht="12.75" customHeight="1" x14ac:dyDescent="0.2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</row>
    <row r="705" spans="1:22" ht="12.75" customHeight="1" x14ac:dyDescent="0.2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</row>
    <row r="706" spans="1:22" ht="12.75" customHeight="1" x14ac:dyDescent="0.2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</row>
    <row r="707" spans="1:22" ht="12.75" customHeight="1" x14ac:dyDescent="0.2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</row>
    <row r="708" spans="1:22" ht="12.75" customHeight="1" x14ac:dyDescent="0.2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</row>
    <row r="709" spans="1:22" ht="12.75" customHeight="1" x14ac:dyDescent="0.2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</row>
    <row r="710" spans="1:22" ht="12.75" customHeight="1" x14ac:dyDescent="0.2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</row>
    <row r="711" spans="1:22" ht="12.75" customHeight="1" x14ac:dyDescent="0.2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</row>
    <row r="712" spans="1:22" ht="12.75" customHeight="1" x14ac:dyDescent="0.2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</row>
    <row r="713" spans="1:22" ht="12.75" customHeight="1" x14ac:dyDescent="0.2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</row>
    <row r="714" spans="1:22" ht="12.75" customHeight="1" x14ac:dyDescent="0.2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</row>
    <row r="715" spans="1:22" ht="12.75" customHeight="1" x14ac:dyDescent="0.2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</row>
    <row r="716" spans="1:22" ht="12.75" customHeight="1" x14ac:dyDescent="0.2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</row>
    <row r="717" spans="1:22" ht="12.75" customHeight="1" x14ac:dyDescent="0.2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</row>
    <row r="718" spans="1:22" ht="12.75" customHeight="1" x14ac:dyDescent="0.2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</row>
    <row r="719" spans="1:22" ht="12.75" customHeight="1" x14ac:dyDescent="0.2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</row>
    <row r="720" spans="1:22" ht="12.75" customHeight="1" x14ac:dyDescent="0.2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</row>
    <row r="721" spans="1:22" ht="12.75" customHeight="1" x14ac:dyDescent="0.2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</row>
    <row r="722" spans="1:22" ht="12.75" customHeight="1" x14ac:dyDescent="0.2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</row>
    <row r="723" spans="1:22" ht="12.75" customHeight="1" x14ac:dyDescent="0.2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</row>
    <row r="724" spans="1:22" ht="12.75" customHeight="1" x14ac:dyDescent="0.2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</row>
    <row r="725" spans="1:22" ht="12.75" customHeight="1" x14ac:dyDescent="0.2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</row>
    <row r="726" spans="1:22" ht="12.75" customHeight="1" x14ac:dyDescent="0.2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</row>
    <row r="727" spans="1:22" ht="12.75" customHeight="1" x14ac:dyDescent="0.2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</row>
    <row r="728" spans="1:22" ht="12.75" customHeight="1" x14ac:dyDescent="0.2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</row>
    <row r="729" spans="1:22" ht="12.75" customHeight="1" x14ac:dyDescent="0.2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</row>
    <row r="730" spans="1:22" ht="12.75" customHeight="1" x14ac:dyDescent="0.2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</row>
    <row r="731" spans="1:22" ht="12.75" customHeight="1" x14ac:dyDescent="0.2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</row>
    <row r="732" spans="1:22" ht="12.75" customHeight="1" x14ac:dyDescent="0.2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</row>
    <row r="733" spans="1:22" ht="12.75" customHeight="1" x14ac:dyDescent="0.2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</row>
    <row r="734" spans="1:22" ht="12.75" customHeight="1" x14ac:dyDescent="0.2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</row>
    <row r="735" spans="1:22" ht="12.75" customHeight="1" x14ac:dyDescent="0.2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</row>
    <row r="736" spans="1:22" ht="12.75" customHeight="1" x14ac:dyDescent="0.2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</row>
    <row r="737" spans="1:22" ht="12.75" customHeight="1" x14ac:dyDescent="0.2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</row>
    <row r="738" spans="1:22" ht="12.75" customHeight="1" x14ac:dyDescent="0.2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</row>
    <row r="739" spans="1:22" ht="12.75" customHeight="1" x14ac:dyDescent="0.2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</row>
    <row r="740" spans="1:22" ht="12.75" customHeight="1" x14ac:dyDescent="0.2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</row>
    <row r="741" spans="1:22" ht="12.75" customHeight="1" x14ac:dyDescent="0.2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</row>
    <row r="742" spans="1:22" ht="12.75" customHeight="1" x14ac:dyDescent="0.2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</row>
    <row r="743" spans="1:22" ht="12.75" customHeight="1" x14ac:dyDescent="0.2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</row>
    <row r="744" spans="1:22" ht="12.75" customHeight="1" x14ac:dyDescent="0.2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</row>
    <row r="745" spans="1:22" ht="12.75" customHeight="1" x14ac:dyDescent="0.2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</row>
    <row r="746" spans="1:22" ht="12.75" customHeight="1" x14ac:dyDescent="0.2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</row>
    <row r="747" spans="1:22" ht="12.75" customHeight="1" x14ac:dyDescent="0.2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</row>
    <row r="748" spans="1:22" ht="12.75" customHeight="1" x14ac:dyDescent="0.2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</row>
    <row r="749" spans="1:22" ht="12.75" customHeight="1" x14ac:dyDescent="0.2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</row>
    <row r="750" spans="1:22" ht="12.75" customHeight="1" x14ac:dyDescent="0.2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</row>
    <row r="751" spans="1:22" ht="12.75" customHeight="1" x14ac:dyDescent="0.2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</row>
    <row r="752" spans="1:22" ht="12.75" customHeight="1" x14ac:dyDescent="0.2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</row>
    <row r="753" spans="1:22" ht="12.75" customHeight="1" x14ac:dyDescent="0.2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</row>
    <row r="754" spans="1:22" ht="12.75" customHeight="1" x14ac:dyDescent="0.2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</row>
    <row r="755" spans="1:22" ht="12.75" customHeight="1" x14ac:dyDescent="0.2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</row>
    <row r="756" spans="1:22" ht="12.75" customHeight="1" x14ac:dyDescent="0.2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</row>
    <row r="757" spans="1:22" ht="12.75" customHeight="1" x14ac:dyDescent="0.2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</row>
    <row r="758" spans="1:22" ht="12.75" customHeight="1" x14ac:dyDescent="0.2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</row>
    <row r="759" spans="1:22" ht="12.75" customHeight="1" x14ac:dyDescent="0.2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</row>
    <row r="760" spans="1:22" ht="12.75" customHeight="1" x14ac:dyDescent="0.2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</row>
    <row r="761" spans="1:22" ht="12.75" customHeight="1" x14ac:dyDescent="0.2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</row>
    <row r="762" spans="1:22" ht="12.75" customHeight="1" x14ac:dyDescent="0.2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</row>
    <row r="763" spans="1:22" ht="12.75" customHeight="1" x14ac:dyDescent="0.2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</row>
    <row r="764" spans="1:22" ht="12.75" customHeight="1" x14ac:dyDescent="0.2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</row>
    <row r="765" spans="1:22" ht="12.75" customHeight="1" x14ac:dyDescent="0.2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</row>
    <row r="766" spans="1:22" ht="12.75" customHeight="1" x14ac:dyDescent="0.2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</row>
    <row r="767" spans="1:22" ht="12.75" customHeight="1" x14ac:dyDescent="0.2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</row>
    <row r="768" spans="1:22" ht="12.75" customHeight="1" x14ac:dyDescent="0.2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</row>
    <row r="769" spans="1:22" ht="12.75" customHeight="1" x14ac:dyDescent="0.2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</row>
    <row r="770" spans="1:22" ht="12.75" customHeight="1" x14ac:dyDescent="0.2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</row>
    <row r="771" spans="1:22" ht="12.75" customHeight="1" x14ac:dyDescent="0.2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</row>
    <row r="772" spans="1:22" ht="12.75" customHeight="1" x14ac:dyDescent="0.2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</row>
    <row r="773" spans="1:22" ht="12.75" customHeight="1" x14ac:dyDescent="0.2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</row>
    <row r="774" spans="1:22" ht="12.75" customHeight="1" x14ac:dyDescent="0.2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</row>
    <row r="775" spans="1:22" ht="12.75" customHeight="1" x14ac:dyDescent="0.2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</row>
    <row r="776" spans="1:22" ht="12.75" customHeight="1" x14ac:dyDescent="0.2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</row>
    <row r="777" spans="1:22" ht="12.75" customHeight="1" x14ac:dyDescent="0.2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</row>
    <row r="778" spans="1:22" ht="12.75" customHeight="1" x14ac:dyDescent="0.2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</row>
    <row r="779" spans="1:22" ht="12.75" customHeight="1" x14ac:dyDescent="0.2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</row>
    <row r="780" spans="1:22" ht="12.75" customHeight="1" x14ac:dyDescent="0.2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</row>
    <row r="781" spans="1:22" ht="12.75" customHeight="1" x14ac:dyDescent="0.2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</row>
    <row r="782" spans="1:22" ht="12.75" customHeight="1" x14ac:dyDescent="0.2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</row>
    <row r="783" spans="1:22" ht="12.75" customHeight="1" x14ac:dyDescent="0.2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</row>
    <row r="784" spans="1:22" ht="12.75" customHeight="1" x14ac:dyDescent="0.2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</row>
    <row r="785" spans="1:22" ht="12.75" customHeight="1" x14ac:dyDescent="0.2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</row>
    <row r="786" spans="1:22" ht="12.75" customHeight="1" x14ac:dyDescent="0.2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</row>
    <row r="787" spans="1:22" ht="12.75" customHeight="1" x14ac:dyDescent="0.2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</row>
    <row r="788" spans="1:22" ht="12.75" customHeight="1" x14ac:dyDescent="0.2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</row>
    <row r="789" spans="1:22" ht="12.75" customHeight="1" x14ac:dyDescent="0.2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</row>
    <row r="790" spans="1:22" ht="12.75" customHeight="1" x14ac:dyDescent="0.2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</row>
    <row r="791" spans="1:22" ht="12.75" customHeight="1" x14ac:dyDescent="0.2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</row>
    <row r="792" spans="1:22" ht="12.75" customHeight="1" x14ac:dyDescent="0.2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</row>
    <row r="793" spans="1:22" ht="12.75" customHeight="1" x14ac:dyDescent="0.2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</row>
    <row r="794" spans="1:22" ht="12.75" customHeight="1" x14ac:dyDescent="0.2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</row>
    <row r="795" spans="1:22" ht="12.75" customHeight="1" x14ac:dyDescent="0.2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</row>
    <row r="796" spans="1:22" ht="12.75" customHeight="1" x14ac:dyDescent="0.2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</row>
    <row r="797" spans="1:22" ht="12.75" customHeight="1" x14ac:dyDescent="0.2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</row>
    <row r="798" spans="1:22" ht="12.75" customHeight="1" x14ac:dyDescent="0.2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</row>
    <row r="799" spans="1:22" ht="12.75" customHeight="1" x14ac:dyDescent="0.2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</row>
    <row r="800" spans="1:22" ht="12.75" customHeight="1" x14ac:dyDescent="0.2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</row>
    <row r="801" spans="1:22" ht="12.75" customHeight="1" x14ac:dyDescent="0.2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</row>
    <row r="802" spans="1:22" ht="12.75" customHeight="1" x14ac:dyDescent="0.2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</row>
    <row r="803" spans="1:22" ht="12.75" customHeight="1" x14ac:dyDescent="0.2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</row>
    <row r="804" spans="1:22" ht="12.75" customHeight="1" x14ac:dyDescent="0.2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</row>
    <row r="805" spans="1:22" ht="12.75" customHeight="1" x14ac:dyDescent="0.2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</row>
    <row r="806" spans="1:22" ht="12.75" customHeight="1" x14ac:dyDescent="0.2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</row>
    <row r="807" spans="1:22" ht="12.75" customHeight="1" x14ac:dyDescent="0.2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</row>
    <row r="808" spans="1:22" ht="12.75" customHeight="1" x14ac:dyDescent="0.2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</row>
    <row r="809" spans="1:22" ht="12.75" customHeight="1" x14ac:dyDescent="0.2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</row>
    <row r="810" spans="1:22" ht="12.75" customHeight="1" x14ac:dyDescent="0.2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</row>
    <row r="811" spans="1:22" ht="12.75" customHeight="1" x14ac:dyDescent="0.2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</row>
    <row r="812" spans="1:22" ht="12.75" customHeight="1" x14ac:dyDescent="0.2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</row>
    <row r="813" spans="1:22" ht="12.75" customHeight="1" x14ac:dyDescent="0.2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</row>
    <row r="814" spans="1:22" ht="12.75" customHeight="1" x14ac:dyDescent="0.2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</row>
    <row r="815" spans="1:22" ht="12.75" customHeight="1" x14ac:dyDescent="0.2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</row>
    <row r="816" spans="1:22" ht="12.75" customHeight="1" x14ac:dyDescent="0.2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</row>
    <row r="817" spans="1:22" ht="12.75" customHeight="1" x14ac:dyDescent="0.2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</row>
    <row r="818" spans="1:22" ht="12.75" customHeight="1" x14ac:dyDescent="0.2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</row>
    <row r="819" spans="1:22" ht="12.75" customHeight="1" x14ac:dyDescent="0.2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</row>
    <row r="820" spans="1:22" ht="12.75" customHeight="1" x14ac:dyDescent="0.2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</row>
    <row r="821" spans="1:22" ht="12.75" customHeight="1" x14ac:dyDescent="0.2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</row>
    <row r="822" spans="1:22" ht="12.75" customHeight="1" x14ac:dyDescent="0.2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</row>
    <row r="823" spans="1:22" ht="12.75" customHeight="1" x14ac:dyDescent="0.2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</row>
    <row r="824" spans="1:22" ht="12.75" customHeight="1" x14ac:dyDescent="0.2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</row>
    <row r="825" spans="1:22" ht="12.75" customHeight="1" x14ac:dyDescent="0.2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</row>
    <row r="826" spans="1:22" ht="12.75" customHeight="1" x14ac:dyDescent="0.2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</row>
    <row r="827" spans="1:22" ht="12.75" customHeight="1" x14ac:dyDescent="0.2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</row>
    <row r="828" spans="1:22" ht="12.75" customHeight="1" x14ac:dyDescent="0.2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</row>
    <row r="829" spans="1:22" ht="12.75" customHeight="1" x14ac:dyDescent="0.2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</row>
    <row r="830" spans="1:22" ht="12.75" customHeight="1" x14ac:dyDescent="0.2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</row>
    <row r="831" spans="1:22" ht="12.75" customHeight="1" x14ac:dyDescent="0.2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</row>
    <row r="832" spans="1:22" ht="12.75" customHeight="1" x14ac:dyDescent="0.2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</row>
    <row r="833" spans="1:22" ht="12.75" customHeight="1" x14ac:dyDescent="0.2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</row>
    <row r="834" spans="1:22" ht="12.75" customHeight="1" x14ac:dyDescent="0.2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</row>
    <row r="835" spans="1:22" ht="12.75" customHeight="1" x14ac:dyDescent="0.2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</row>
    <row r="836" spans="1:22" ht="12.75" customHeight="1" x14ac:dyDescent="0.2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</row>
    <row r="837" spans="1:22" ht="12.75" customHeight="1" x14ac:dyDescent="0.2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</row>
    <row r="838" spans="1:22" ht="12.75" customHeight="1" x14ac:dyDescent="0.2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</row>
    <row r="839" spans="1:22" ht="12.75" customHeight="1" x14ac:dyDescent="0.2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</row>
    <row r="840" spans="1:22" ht="12.75" customHeight="1" x14ac:dyDescent="0.2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</row>
    <row r="841" spans="1:22" ht="12.75" customHeight="1" x14ac:dyDescent="0.2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</row>
    <row r="842" spans="1:22" ht="12.75" customHeight="1" x14ac:dyDescent="0.2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</row>
    <row r="843" spans="1:22" ht="12.75" customHeight="1" x14ac:dyDescent="0.2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</row>
    <row r="844" spans="1:22" ht="12.75" customHeight="1" x14ac:dyDescent="0.2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</row>
    <row r="845" spans="1:22" ht="12.75" customHeight="1" x14ac:dyDescent="0.2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</row>
    <row r="846" spans="1:22" ht="12.75" customHeight="1" x14ac:dyDescent="0.2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</row>
    <row r="847" spans="1:22" ht="12.75" customHeight="1" x14ac:dyDescent="0.2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</row>
    <row r="848" spans="1:22" ht="12.75" customHeight="1" x14ac:dyDescent="0.2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</row>
    <row r="849" spans="1:22" ht="12.75" customHeight="1" x14ac:dyDescent="0.2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</row>
    <row r="850" spans="1:22" ht="12.75" customHeight="1" x14ac:dyDescent="0.2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</row>
    <row r="851" spans="1:22" ht="12.75" customHeight="1" x14ac:dyDescent="0.2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</row>
    <row r="852" spans="1:22" ht="12.75" customHeight="1" x14ac:dyDescent="0.2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</row>
    <row r="853" spans="1:22" ht="12.75" customHeight="1" x14ac:dyDescent="0.2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</row>
    <row r="854" spans="1:22" ht="12.75" customHeight="1" x14ac:dyDescent="0.2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</row>
    <row r="855" spans="1:22" ht="12.75" customHeight="1" x14ac:dyDescent="0.2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</row>
    <row r="856" spans="1:22" ht="12.75" customHeight="1" x14ac:dyDescent="0.2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</row>
    <row r="857" spans="1:22" ht="12.75" customHeight="1" x14ac:dyDescent="0.2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</row>
    <row r="858" spans="1:22" ht="12.75" customHeight="1" x14ac:dyDescent="0.2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</row>
    <row r="859" spans="1:22" ht="12.75" customHeight="1" x14ac:dyDescent="0.2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</row>
    <row r="860" spans="1:22" ht="12.75" customHeight="1" x14ac:dyDescent="0.2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</row>
    <row r="861" spans="1:22" ht="12.75" customHeight="1" x14ac:dyDescent="0.2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</row>
    <row r="862" spans="1:22" ht="12.75" customHeight="1" x14ac:dyDescent="0.2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</row>
    <row r="863" spans="1:22" ht="12.75" customHeight="1" x14ac:dyDescent="0.2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</row>
    <row r="864" spans="1:22" ht="12.75" customHeight="1" x14ac:dyDescent="0.2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</row>
    <row r="865" spans="1:22" ht="12.75" customHeight="1" x14ac:dyDescent="0.2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</row>
    <row r="866" spans="1:22" ht="12.75" customHeight="1" x14ac:dyDescent="0.2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</row>
    <row r="867" spans="1:22" ht="12.75" customHeight="1" x14ac:dyDescent="0.2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</row>
    <row r="868" spans="1:22" ht="12.75" customHeight="1" x14ac:dyDescent="0.2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</row>
    <row r="869" spans="1:22" ht="12.75" customHeight="1" x14ac:dyDescent="0.2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</row>
    <row r="870" spans="1:22" ht="12.75" customHeight="1" x14ac:dyDescent="0.2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</row>
    <row r="871" spans="1:22" ht="12.75" customHeight="1" x14ac:dyDescent="0.2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</row>
    <row r="872" spans="1:22" ht="12.75" customHeight="1" x14ac:dyDescent="0.2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</row>
    <row r="873" spans="1:22" ht="12.75" customHeight="1" x14ac:dyDescent="0.2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</row>
    <row r="874" spans="1:22" ht="12.75" customHeight="1" x14ac:dyDescent="0.2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</row>
    <row r="875" spans="1:22" ht="12.75" customHeight="1" x14ac:dyDescent="0.2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</row>
    <row r="876" spans="1:22" ht="12.75" customHeight="1" x14ac:dyDescent="0.2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</row>
    <row r="877" spans="1:22" ht="12.75" customHeight="1" x14ac:dyDescent="0.2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</row>
    <row r="878" spans="1:22" ht="12.75" customHeight="1" x14ac:dyDescent="0.2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</row>
    <row r="879" spans="1:22" ht="12.75" customHeight="1" x14ac:dyDescent="0.2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</row>
    <row r="880" spans="1:22" ht="12.75" customHeight="1" x14ac:dyDescent="0.2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</row>
    <row r="881" spans="1:22" ht="12.75" customHeight="1" x14ac:dyDescent="0.2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</row>
    <row r="882" spans="1:22" ht="12.75" customHeight="1" x14ac:dyDescent="0.2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</row>
    <row r="883" spans="1:22" ht="12.75" customHeight="1" x14ac:dyDescent="0.2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</row>
    <row r="884" spans="1:22" ht="12.75" customHeight="1" x14ac:dyDescent="0.2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</row>
    <row r="885" spans="1:22" ht="12.75" customHeight="1" x14ac:dyDescent="0.2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</row>
    <row r="886" spans="1:22" ht="12.75" customHeight="1" x14ac:dyDescent="0.2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</row>
    <row r="887" spans="1:22" ht="12.75" customHeight="1" x14ac:dyDescent="0.2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</row>
    <row r="888" spans="1:22" ht="12.75" customHeight="1" x14ac:dyDescent="0.2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</row>
    <row r="889" spans="1:22" ht="12.75" customHeight="1" x14ac:dyDescent="0.2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</row>
    <row r="890" spans="1:22" ht="12.75" customHeight="1" x14ac:dyDescent="0.2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</row>
    <row r="891" spans="1:22" ht="12.75" customHeight="1" x14ac:dyDescent="0.2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</row>
    <row r="892" spans="1:22" ht="12.75" customHeight="1" x14ac:dyDescent="0.2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</row>
    <row r="893" spans="1:22" ht="12.75" customHeight="1" x14ac:dyDescent="0.2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</row>
    <row r="894" spans="1:22" ht="12.75" customHeight="1" x14ac:dyDescent="0.2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</row>
    <row r="895" spans="1:22" ht="12.75" customHeight="1" x14ac:dyDescent="0.2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</row>
    <row r="896" spans="1:22" ht="12.75" customHeight="1" x14ac:dyDescent="0.2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</row>
    <row r="897" spans="1:22" ht="12.75" customHeight="1" x14ac:dyDescent="0.2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</row>
    <row r="898" spans="1:22" ht="12.75" customHeight="1" x14ac:dyDescent="0.2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</row>
    <row r="899" spans="1:22" ht="12.75" customHeight="1" x14ac:dyDescent="0.2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</row>
    <row r="900" spans="1:22" ht="12.75" customHeight="1" x14ac:dyDescent="0.2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</row>
    <row r="901" spans="1:22" ht="12.75" customHeight="1" x14ac:dyDescent="0.2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</row>
    <row r="902" spans="1:22" ht="12.75" customHeight="1" x14ac:dyDescent="0.2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</row>
    <row r="903" spans="1:22" ht="12.75" customHeight="1" x14ac:dyDescent="0.2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</row>
    <row r="904" spans="1:22" ht="12.75" customHeight="1" x14ac:dyDescent="0.2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</row>
    <row r="905" spans="1:22" ht="12.75" customHeight="1" x14ac:dyDescent="0.2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</row>
    <row r="906" spans="1:22" ht="12.75" customHeight="1" x14ac:dyDescent="0.2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</row>
    <row r="907" spans="1:22" ht="12.75" customHeight="1" x14ac:dyDescent="0.2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</row>
    <row r="908" spans="1:22" ht="12.75" customHeight="1" x14ac:dyDescent="0.2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</row>
    <row r="909" spans="1:22" ht="12.75" customHeight="1" x14ac:dyDescent="0.2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</row>
    <row r="910" spans="1:22" ht="12.75" customHeight="1" x14ac:dyDescent="0.2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</row>
    <row r="911" spans="1:22" ht="12.75" customHeight="1" x14ac:dyDescent="0.2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</row>
    <row r="912" spans="1:22" ht="12.75" customHeight="1" x14ac:dyDescent="0.2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</row>
    <row r="913" spans="1:22" ht="12.75" customHeight="1" x14ac:dyDescent="0.2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</row>
    <row r="914" spans="1:22" ht="12.75" customHeight="1" x14ac:dyDescent="0.2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</row>
    <row r="915" spans="1:22" ht="12.75" customHeight="1" x14ac:dyDescent="0.2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</row>
    <row r="916" spans="1:22" ht="12.75" customHeight="1" x14ac:dyDescent="0.2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</row>
    <row r="917" spans="1:22" ht="12.75" customHeight="1" x14ac:dyDescent="0.2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</row>
    <row r="918" spans="1:22" ht="12.75" customHeight="1" x14ac:dyDescent="0.2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</row>
    <row r="919" spans="1:22" ht="12.75" customHeight="1" x14ac:dyDescent="0.2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</row>
    <row r="920" spans="1:22" ht="12.75" customHeight="1" x14ac:dyDescent="0.2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</row>
    <row r="921" spans="1:22" ht="12.75" customHeight="1" x14ac:dyDescent="0.2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</row>
    <row r="922" spans="1:22" ht="12.75" customHeight="1" x14ac:dyDescent="0.2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</row>
    <row r="923" spans="1:22" ht="12.75" customHeight="1" x14ac:dyDescent="0.2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</row>
    <row r="924" spans="1:22" ht="12.75" customHeight="1" x14ac:dyDescent="0.2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</row>
    <row r="925" spans="1:22" ht="12.75" customHeight="1" x14ac:dyDescent="0.2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</row>
    <row r="926" spans="1:22" ht="12.75" customHeight="1" x14ac:dyDescent="0.2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</row>
    <row r="927" spans="1:22" ht="12.75" customHeight="1" x14ac:dyDescent="0.2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</row>
    <row r="928" spans="1:22" ht="12.75" customHeight="1" x14ac:dyDescent="0.2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</row>
    <row r="929" spans="1:22" ht="12.75" customHeight="1" x14ac:dyDescent="0.2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</row>
    <row r="930" spans="1:22" ht="12.75" customHeight="1" x14ac:dyDescent="0.2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</row>
    <row r="931" spans="1:22" ht="12.75" customHeight="1" x14ac:dyDescent="0.2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</row>
    <row r="932" spans="1:22" ht="12.75" customHeight="1" x14ac:dyDescent="0.2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</row>
    <row r="933" spans="1:22" ht="12.75" customHeight="1" x14ac:dyDescent="0.2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</row>
    <row r="934" spans="1:22" ht="12.75" customHeight="1" x14ac:dyDescent="0.2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</row>
    <row r="935" spans="1:22" ht="12.75" customHeight="1" x14ac:dyDescent="0.2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</row>
    <row r="936" spans="1:22" ht="12.75" customHeight="1" x14ac:dyDescent="0.2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</row>
    <row r="937" spans="1:22" ht="12.75" customHeight="1" x14ac:dyDescent="0.2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</row>
    <row r="938" spans="1:22" ht="12.75" customHeight="1" x14ac:dyDescent="0.2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</row>
    <row r="939" spans="1:22" ht="12.75" customHeight="1" x14ac:dyDescent="0.2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</row>
    <row r="940" spans="1:22" ht="12.75" customHeight="1" x14ac:dyDescent="0.2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</row>
    <row r="941" spans="1:22" ht="12.75" customHeight="1" x14ac:dyDescent="0.2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</row>
    <row r="942" spans="1:22" ht="12.75" customHeight="1" x14ac:dyDescent="0.2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</row>
    <row r="943" spans="1:22" ht="12.75" customHeight="1" x14ac:dyDescent="0.2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</row>
    <row r="944" spans="1:22" ht="12.75" customHeight="1" x14ac:dyDescent="0.2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</row>
    <row r="945" spans="1:22" ht="12.75" customHeight="1" x14ac:dyDescent="0.2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</row>
    <row r="946" spans="1:22" ht="12.75" customHeight="1" x14ac:dyDescent="0.2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</row>
    <row r="947" spans="1:22" ht="12.75" customHeight="1" x14ac:dyDescent="0.2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</row>
    <row r="948" spans="1:22" ht="12.75" customHeight="1" x14ac:dyDescent="0.2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</row>
    <row r="949" spans="1:22" ht="12.75" customHeight="1" x14ac:dyDescent="0.2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</row>
    <row r="950" spans="1:22" ht="12.75" customHeight="1" x14ac:dyDescent="0.2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</row>
    <row r="951" spans="1:22" ht="12.75" customHeight="1" x14ac:dyDescent="0.2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</row>
    <row r="952" spans="1:22" ht="12.75" customHeight="1" x14ac:dyDescent="0.2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</row>
    <row r="953" spans="1:22" ht="12.75" customHeight="1" x14ac:dyDescent="0.2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</row>
    <row r="954" spans="1:22" ht="12.75" customHeight="1" x14ac:dyDescent="0.2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</row>
    <row r="955" spans="1:22" ht="12.75" customHeight="1" x14ac:dyDescent="0.2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</row>
    <row r="956" spans="1:22" ht="12.75" customHeight="1" x14ac:dyDescent="0.2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</row>
    <row r="957" spans="1:22" ht="12.75" customHeight="1" x14ac:dyDescent="0.2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</row>
    <row r="958" spans="1:22" ht="12.75" customHeight="1" x14ac:dyDescent="0.2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</row>
    <row r="959" spans="1:22" ht="12.75" customHeight="1" x14ac:dyDescent="0.2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</row>
    <row r="960" spans="1:22" ht="12.75" customHeight="1" x14ac:dyDescent="0.2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</row>
    <row r="961" spans="1:22" ht="12.75" customHeight="1" x14ac:dyDescent="0.2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</row>
    <row r="962" spans="1:22" ht="12.75" customHeight="1" x14ac:dyDescent="0.2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</row>
    <row r="963" spans="1:22" ht="12.75" customHeight="1" x14ac:dyDescent="0.2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</row>
    <row r="964" spans="1:22" ht="12.75" customHeight="1" x14ac:dyDescent="0.2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</row>
    <row r="965" spans="1:22" ht="12.75" customHeight="1" x14ac:dyDescent="0.2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</row>
    <row r="966" spans="1:22" ht="12.75" customHeight="1" x14ac:dyDescent="0.2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</row>
    <row r="967" spans="1:22" ht="12.75" customHeight="1" x14ac:dyDescent="0.2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</row>
    <row r="968" spans="1:22" ht="12.75" customHeight="1" x14ac:dyDescent="0.2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</row>
    <row r="969" spans="1:22" ht="12.75" customHeight="1" x14ac:dyDescent="0.2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</row>
    <row r="970" spans="1:22" ht="12.75" customHeight="1" x14ac:dyDescent="0.2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</row>
    <row r="971" spans="1:22" ht="12.75" customHeight="1" x14ac:dyDescent="0.2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</row>
    <row r="972" spans="1:22" ht="12.75" customHeight="1" x14ac:dyDescent="0.2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</row>
    <row r="973" spans="1:22" ht="12.75" customHeight="1" x14ac:dyDescent="0.2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</row>
    <row r="974" spans="1:22" ht="12.75" customHeight="1" x14ac:dyDescent="0.2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</row>
    <row r="975" spans="1:22" ht="12.75" customHeight="1" x14ac:dyDescent="0.2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</row>
    <row r="976" spans="1:22" ht="12.75" customHeight="1" x14ac:dyDescent="0.2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</row>
    <row r="977" spans="1:22" ht="12.75" customHeight="1" x14ac:dyDescent="0.2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</row>
    <row r="978" spans="1:22" ht="12.75" customHeight="1" x14ac:dyDescent="0.2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</row>
    <row r="979" spans="1:22" ht="12.75" customHeight="1" x14ac:dyDescent="0.2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</row>
    <row r="980" spans="1:22" ht="12.75" customHeight="1" x14ac:dyDescent="0.2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</row>
    <row r="981" spans="1:22" ht="12.75" customHeight="1" x14ac:dyDescent="0.2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</row>
    <row r="982" spans="1:22" ht="12.75" customHeight="1" x14ac:dyDescent="0.2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</row>
    <row r="983" spans="1:22" ht="12.75" customHeight="1" x14ac:dyDescent="0.2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</row>
    <row r="984" spans="1:22" ht="12.75" customHeight="1" x14ac:dyDescent="0.2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</row>
    <row r="985" spans="1:22" ht="12.75" customHeight="1" x14ac:dyDescent="0.2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</row>
    <row r="986" spans="1:22" ht="12.75" customHeight="1" x14ac:dyDescent="0.2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</row>
    <row r="987" spans="1:22" ht="12.75" customHeight="1" x14ac:dyDescent="0.2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</row>
    <row r="988" spans="1:22" ht="12.75" customHeight="1" x14ac:dyDescent="0.2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</row>
    <row r="989" spans="1:22" ht="12.75" customHeight="1" x14ac:dyDescent="0.2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</row>
    <row r="990" spans="1:22" ht="12.75" customHeight="1" x14ac:dyDescent="0.2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</row>
    <row r="991" spans="1:22" ht="12.75" customHeight="1" x14ac:dyDescent="0.2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</row>
    <row r="992" spans="1:22" ht="12.75" customHeight="1" x14ac:dyDescent="0.2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</row>
    <row r="993" spans="1:22" ht="12.75" customHeight="1" x14ac:dyDescent="0.2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</row>
    <row r="994" spans="1:22" ht="12.75" customHeight="1" x14ac:dyDescent="0.2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</row>
    <row r="995" spans="1:22" ht="12.75" customHeight="1" x14ac:dyDescent="0.2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</row>
    <row r="996" spans="1:22" ht="12.75" customHeight="1" x14ac:dyDescent="0.2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</row>
    <row r="997" spans="1:22" ht="12.75" customHeight="1" x14ac:dyDescent="0.2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</row>
    <row r="998" spans="1:22" ht="12.75" customHeight="1" x14ac:dyDescent="0.2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</row>
    <row r="999" spans="1:22" ht="12.75" customHeight="1" x14ac:dyDescent="0.2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</row>
    <row r="1000" spans="1:22" ht="12.75" customHeight="1" x14ac:dyDescent="0.2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</row>
    <row r="1001" spans="1:22" ht="12.75" customHeight="1" x14ac:dyDescent="0.2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</row>
    <row r="1002" spans="1:22" ht="12.75" customHeight="1" x14ac:dyDescent="0.25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</row>
    <row r="1003" spans="1:22" ht="12.75" customHeight="1" x14ac:dyDescent="0.25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</row>
    <row r="1004" spans="1:22" ht="12.75" customHeight="1" x14ac:dyDescent="0.25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</row>
    <row r="1005" spans="1:22" ht="12.75" customHeight="1" x14ac:dyDescent="0.25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</row>
    <row r="1006" spans="1:22" ht="12.75" customHeight="1" x14ac:dyDescent="0.25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</row>
    <row r="1007" spans="1:22" ht="12.75" customHeight="1" x14ac:dyDescent="0.25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</row>
    <row r="1008" spans="1:22" ht="12.75" customHeight="1" x14ac:dyDescent="0.25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</row>
    <row r="1009" spans="1:22" ht="12.75" customHeight="1" x14ac:dyDescent="0.25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</row>
    <row r="1010" spans="1:22" ht="12.75" customHeight="1" x14ac:dyDescent="0.25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</row>
    <row r="1011" spans="1:22" ht="12.75" customHeight="1" x14ac:dyDescent="0.25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</row>
    <row r="1012" spans="1:22" ht="12.75" customHeight="1" x14ac:dyDescent="0.25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</row>
    <row r="1013" spans="1:22" ht="12.75" customHeight="1" x14ac:dyDescent="0.25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</row>
    <row r="1014" spans="1:22" ht="12.75" customHeight="1" x14ac:dyDescent="0.25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</row>
    <row r="1015" spans="1:22" ht="12.75" customHeight="1" x14ac:dyDescent="0.25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</row>
    <row r="1016" spans="1:22" ht="12.75" customHeight="1" x14ac:dyDescent="0.25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</row>
    <row r="1017" spans="1:22" ht="12.75" customHeight="1" x14ac:dyDescent="0.25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</row>
    <row r="1018" spans="1:22" ht="12.75" customHeight="1" x14ac:dyDescent="0.25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</row>
    <row r="1019" spans="1:22" ht="12.75" customHeight="1" x14ac:dyDescent="0.25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</row>
    <row r="1020" spans="1:22" ht="12.75" customHeight="1" x14ac:dyDescent="0.25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</row>
    <row r="1021" spans="1:22" ht="12.75" customHeight="1" x14ac:dyDescent="0.25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</row>
    <row r="1022" spans="1:22" ht="12.75" customHeight="1" x14ac:dyDescent="0.25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</row>
    <row r="1023" spans="1:22" ht="12.75" customHeight="1" x14ac:dyDescent="0.25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</row>
    <row r="1024" spans="1:22" ht="12.75" customHeight="1" x14ac:dyDescent="0.25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</row>
    <row r="1025" spans="1:22" ht="12.75" customHeight="1" x14ac:dyDescent="0.25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</row>
    <row r="1026" spans="1:22" ht="12.75" customHeight="1" x14ac:dyDescent="0.25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</row>
    <row r="1027" spans="1:22" ht="12.75" customHeight="1" x14ac:dyDescent="0.25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</row>
    <row r="1028" spans="1:22" ht="12.75" customHeight="1" x14ac:dyDescent="0.25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</row>
    <row r="1029" spans="1:22" ht="12.75" customHeight="1" x14ac:dyDescent="0.25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</row>
    <row r="1030" spans="1:22" ht="12.75" customHeight="1" x14ac:dyDescent="0.25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</row>
    <row r="1031" spans="1:22" ht="12.75" customHeight="1" x14ac:dyDescent="0.25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</row>
    <row r="1032" spans="1:22" ht="12.75" customHeight="1" x14ac:dyDescent="0.25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</row>
    <row r="1033" spans="1:22" ht="12.75" customHeight="1" x14ac:dyDescent="0.25">
      <c r="A1033" s="53"/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</row>
    <row r="1034" spans="1:22" ht="12.75" customHeight="1" x14ac:dyDescent="0.25">
      <c r="A1034" s="53"/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</row>
    <row r="1035" spans="1:22" ht="12.75" customHeight="1" x14ac:dyDescent="0.25">
      <c r="A1035" s="53"/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</row>
    <row r="1036" spans="1:22" ht="12.75" customHeight="1" x14ac:dyDescent="0.25">
      <c r="A1036" s="53"/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</row>
    <row r="1037" spans="1:22" ht="12.75" customHeight="1" x14ac:dyDescent="0.25">
      <c r="A1037" s="53"/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</row>
    <row r="1038" spans="1:22" ht="12.75" customHeight="1" x14ac:dyDescent="0.25">
      <c r="A1038" s="53"/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</row>
    <row r="1039" spans="1:22" ht="12.75" customHeight="1" x14ac:dyDescent="0.25">
      <c r="A1039" s="53"/>
      <c r="B1039" s="53"/>
      <c r="C1039" s="53"/>
      <c r="D1039" s="53"/>
      <c r="E1039" s="53"/>
      <c r="F1039" s="53"/>
      <c r="G1039" s="53"/>
      <c r="H1039" s="53"/>
      <c r="I1039" s="53"/>
      <c r="J1039" s="53"/>
      <c r="N1039" s="53"/>
      <c r="O1039" s="53"/>
      <c r="P1039" s="53"/>
      <c r="Q1039" s="53"/>
      <c r="R1039" s="53"/>
      <c r="S1039" s="53"/>
      <c r="T1039" s="53"/>
      <c r="U1039" s="53"/>
      <c r="V1039" s="53"/>
    </row>
    <row r="1040" spans="1:22" ht="12.75" customHeight="1" x14ac:dyDescent="0.25">
      <c r="A1040" s="53"/>
      <c r="B1040" s="53"/>
      <c r="C1040" s="53"/>
      <c r="D1040" s="53"/>
      <c r="E1040" s="53"/>
      <c r="F1040" s="53"/>
      <c r="G1040" s="53"/>
      <c r="H1040" s="53"/>
      <c r="I1040" s="53"/>
      <c r="J1040" s="53"/>
      <c r="N1040" s="53"/>
      <c r="O1040" s="53"/>
      <c r="P1040" s="53"/>
      <c r="Q1040" s="53"/>
      <c r="R1040" s="53"/>
      <c r="S1040" s="53"/>
      <c r="T1040" s="53"/>
      <c r="U1040" s="53"/>
      <c r="V1040" s="53"/>
    </row>
    <row r="1041" spans="1:22" ht="12.75" customHeight="1" x14ac:dyDescent="0.25">
      <c r="A1041" s="53"/>
      <c r="B1041" s="53"/>
      <c r="C1041" s="53"/>
      <c r="D1041" s="53"/>
      <c r="E1041" s="53"/>
      <c r="F1041" s="53"/>
      <c r="G1041" s="53"/>
      <c r="H1041" s="53"/>
      <c r="I1041" s="53"/>
      <c r="J1041" s="53"/>
      <c r="N1041" s="53"/>
      <c r="O1041" s="53"/>
      <c r="P1041" s="53"/>
      <c r="Q1041" s="53"/>
      <c r="R1041" s="53"/>
      <c r="S1041" s="53"/>
      <c r="T1041" s="53"/>
      <c r="U1041" s="53"/>
      <c r="V1041" s="53"/>
    </row>
  </sheetData>
  <mergeCells count="8">
    <mergeCell ref="I6:I7"/>
    <mergeCell ref="J6:J7"/>
    <mergeCell ref="A6:A7"/>
    <mergeCell ref="B6:B7"/>
    <mergeCell ref="C6:C7"/>
    <mergeCell ref="E6:E7"/>
    <mergeCell ref="F6:F7"/>
    <mergeCell ref="G6:G7"/>
  </mergeCells>
  <conditionalFormatting sqref="F8:G8">
    <cfRule type="expression" dxfId="9" priority="10">
      <formula>#REF!="ONE"</formula>
    </cfRule>
  </conditionalFormatting>
  <conditionalFormatting sqref="B9:B15">
    <cfRule type="expression" dxfId="8" priority="9">
      <formula>#REF!="ONE"</formula>
    </cfRule>
  </conditionalFormatting>
  <conditionalFormatting sqref="B18:B19">
    <cfRule type="expression" dxfId="7" priority="8">
      <formula>#REF!="ONE"</formula>
    </cfRule>
  </conditionalFormatting>
  <conditionalFormatting sqref="B22:B23">
    <cfRule type="expression" dxfId="6" priority="7">
      <formula>#REF!="ONE"</formula>
    </cfRule>
  </conditionalFormatting>
  <conditionalFormatting sqref="B28:B29">
    <cfRule type="expression" dxfId="5" priority="6">
      <formula>#REF!="ONE"</formula>
    </cfRule>
  </conditionalFormatting>
  <conditionalFormatting sqref="B36:B37">
    <cfRule type="expression" dxfId="4" priority="5">
      <formula>#REF!="ONE"</formula>
    </cfRule>
  </conditionalFormatting>
  <conditionalFormatting sqref="B40:B41">
    <cfRule type="expression" dxfId="3" priority="4">
      <formula>#REF!="ONE"</formula>
    </cfRule>
  </conditionalFormatting>
  <conditionalFormatting sqref="B46:B47">
    <cfRule type="expression" dxfId="2" priority="3">
      <formula>#REF!="ONE"</formula>
    </cfRule>
  </conditionalFormatting>
  <conditionalFormatting sqref="B52:B53">
    <cfRule type="expression" dxfId="1" priority="2">
      <formula>#REF!="ONE"</formula>
    </cfRule>
  </conditionalFormatting>
  <conditionalFormatting sqref="B56">
    <cfRule type="expression" dxfId="0" priority="1">
      <formula>#REF!="ONE"</formula>
    </cfRule>
  </conditionalFormatting>
  <pageMargins left="0" right="0" top="0.75" bottom="0.75" header="0.3" footer="0.3"/>
  <pageSetup paperSize="9" scale="85" orientation="landscape" r:id="rId1"/>
  <ignoredErrors>
    <ignoredError sqref="H13 J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Main</vt:lpstr>
      <vt:lpstr>FE5 (via CMP)</vt:lpstr>
      <vt:lpstr>FP1</vt:lpstr>
      <vt:lpstr>FE2</vt:lpstr>
      <vt:lpstr>MD1&amp; MD2</vt:lpstr>
      <vt:lpstr>MD3 via SGSIN</vt:lpstr>
      <vt:lpstr>WA1</vt:lpstr>
      <vt:lpstr>SAS</vt:lpstr>
      <vt:lpstr>'FE2'!Print_Area</vt:lpstr>
      <vt:lpstr>'FP1'!Print_Area</vt:lpstr>
      <vt:lpstr>'MD1&amp; MD2'!Print_Area</vt:lpstr>
      <vt:lpstr>'MD3 via SGSIN'!Print_Area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Vo</dc:creator>
  <cp:lastModifiedBy>Huyen Vu</cp:lastModifiedBy>
  <cp:lastPrinted>2018-10-22T01:35:17Z</cp:lastPrinted>
  <dcterms:created xsi:type="dcterms:W3CDTF">2018-01-29T08:24:59Z</dcterms:created>
  <dcterms:modified xsi:type="dcterms:W3CDTF">2019-12-18T02:55:54Z</dcterms:modified>
</cp:coreProperties>
</file>