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CHEDULE\"/>
    </mc:Choice>
  </mc:AlternateContent>
  <bookViews>
    <workbookView xWindow="0" yWindow="0" windowWidth="19200" windowHeight="6948"/>
  </bookViews>
  <sheets>
    <sheet name="Main" sheetId="5" r:id="rId1"/>
    <sheet name="EC3" sheetId="13" state="hidden" r:id="rId2"/>
    <sheet name="USEC via CMP" sheetId="16" r:id="rId3"/>
    <sheet name="USEC via SIN" sheetId="45" r:id="rId4"/>
    <sheet name="EC4 (HAIAN)" sheetId="18" state="hidden" r:id="rId5"/>
    <sheet name="EC5 (HAIAN)" sheetId="19" state="hidden" r:id="rId6"/>
    <sheet name="PS4" sheetId="10" state="hidden" r:id="rId7"/>
    <sheet name="PS7" sheetId="11" state="hidden" r:id="rId8"/>
    <sheet name="USWC via CMP" sheetId="30" r:id="rId9"/>
    <sheet name="USWC via SIN" sheetId="44" r:id="rId10"/>
    <sheet name="PN2 " sheetId="12" r:id="rId11"/>
    <sheet name="JAPAN via HKG" sheetId="21" r:id="rId12"/>
    <sheet name="JAPAN via CMP" sheetId="40" r:id="rId13"/>
    <sheet name="EU via CMP" sheetId="25" r:id="rId14"/>
    <sheet name="EU via SIN" sheetId="39" r:id="rId15"/>
    <sheet name="MED1_2" sheetId="41" r:id="rId16"/>
    <sheet name="MD3" sheetId="43" r:id="rId17"/>
    <sheet name="OCEANIA" sheetId="28" r:id="rId18"/>
    <sheet name="INTRA ASIA" sheetId="33" r:id="rId19"/>
    <sheet name="ASIA GULF" sheetId="35" r:id="rId20"/>
  </sheets>
  <externalReferences>
    <externalReference r:id="rId21"/>
  </externalReferences>
  <definedNames>
    <definedName name="Date01">'[1]Main page'!$I$39</definedName>
    <definedName name="Date02">'[1]Main page'!$K$39</definedName>
    <definedName name="_xlnm.Print_Area" localSheetId="19">'ASIA GULF'!$A$1:$N$63</definedName>
    <definedName name="_xlnm.Print_Area" localSheetId="1">'EC3'!$A$1:$L$31</definedName>
    <definedName name="_xlnm.Print_Area" localSheetId="4">'EC4 (HAIAN)'!$A$1:$N$36</definedName>
    <definedName name="_xlnm.Print_Area" localSheetId="5">'EC5 (HAIAN)'!$A$1:$P$36</definedName>
    <definedName name="_xlnm.Print_Area" localSheetId="13">'EU via CMP'!$A$1:$O$49</definedName>
    <definedName name="_xlnm.Print_Area" localSheetId="14">'EU via SIN'!$A$1:$O$61</definedName>
    <definedName name="_xlnm.Print_Area" localSheetId="18">'INTRA ASIA'!$A$1:$P$61</definedName>
    <definedName name="_xlnm.Print_Area" localSheetId="11">'JAPAN via HKG'!$A$1:$X$87</definedName>
    <definedName name="_xlnm.Print_Area" localSheetId="16">'MD3'!$A$1:$O$49</definedName>
    <definedName name="_xlnm.Print_Area" localSheetId="15">MED1_2!$A$1:$Q$47</definedName>
    <definedName name="_xlnm.Print_Area" localSheetId="17">OCEANIA!$A$1:$S$47</definedName>
    <definedName name="_xlnm.Print_Area" localSheetId="10">'PN2 '!$A$1:$K$49</definedName>
    <definedName name="_xlnm.Print_Area" localSheetId="6">'PS4'!$A$1:$K$36</definedName>
    <definedName name="_xlnm.Print_Area" localSheetId="7">'PS7'!$A$1:$L$36</definedName>
    <definedName name="_xlnm.Print_Area" localSheetId="2">'USEC via CMP'!$A$1:$P$49</definedName>
    <definedName name="_xlnm.Print_Area" localSheetId="8">'USWC via CMP'!$A$1:$M$49</definedName>
  </definedNames>
  <calcPr calcId="171027"/>
</workbook>
</file>

<file path=xl/calcChain.xml><?xml version="1.0" encoding="utf-8"?>
<calcChain xmlns="http://schemas.openxmlformats.org/spreadsheetml/2006/main">
  <c r="D11" i="40" l="1"/>
  <c r="E11" i="40" s="1"/>
  <c r="E9" i="40"/>
  <c r="F9" i="40" s="1"/>
  <c r="C9" i="40"/>
  <c r="J23" i="35"/>
  <c r="K14" i="35"/>
  <c r="J14" i="35"/>
  <c r="C17" i="35"/>
  <c r="C20" i="35" s="1"/>
  <c r="C23" i="35" s="1"/>
  <c r="C26" i="35" s="1"/>
  <c r="C29" i="35" s="1"/>
  <c r="C32" i="35" s="1"/>
  <c r="C35" i="35" s="1"/>
  <c r="C38" i="35" s="1"/>
  <c r="C41" i="35" s="1"/>
  <c r="C44" i="35" s="1"/>
  <c r="C47" i="35" s="1"/>
  <c r="C50" i="35" s="1"/>
  <c r="E15" i="35"/>
  <c r="E18" i="35" s="1"/>
  <c r="D14" i="35"/>
  <c r="D17" i="35" s="1"/>
  <c r="C14" i="35"/>
  <c r="F12" i="35"/>
  <c r="F11" i="35"/>
  <c r="J11" i="33"/>
  <c r="N8" i="33"/>
  <c r="J12" i="33"/>
  <c r="J28" i="33"/>
  <c r="J16" i="33"/>
  <c r="J13" i="33"/>
  <c r="F49" i="33"/>
  <c r="F48" i="33"/>
  <c r="F46" i="33"/>
  <c r="F45" i="33"/>
  <c r="F43" i="33"/>
  <c r="F42" i="33"/>
  <c r="F40" i="33"/>
  <c r="F39" i="33"/>
  <c r="F37" i="33"/>
  <c r="F36" i="33"/>
  <c r="F34" i="33"/>
  <c r="F33" i="33"/>
  <c r="F31" i="33"/>
  <c r="F30" i="33"/>
  <c r="F28" i="33"/>
  <c r="F27" i="33"/>
  <c r="F25" i="33"/>
  <c r="F24" i="33"/>
  <c r="F22" i="33"/>
  <c r="F21" i="33"/>
  <c r="F19" i="33"/>
  <c r="F18" i="33"/>
  <c r="F16" i="33"/>
  <c r="F15" i="33"/>
  <c r="F13" i="33"/>
  <c r="F12" i="33"/>
  <c r="F10" i="33"/>
  <c r="F9" i="33"/>
  <c r="E49" i="33"/>
  <c r="D48" i="33"/>
  <c r="E46" i="33"/>
  <c r="D45" i="33"/>
  <c r="E43" i="33"/>
  <c r="D42" i="33"/>
  <c r="E40" i="33"/>
  <c r="D39" i="33"/>
  <c r="E37" i="33"/>
  <c r="D36" i="33"/>
  <c r="E34" i="33"/>
  <c r="D33" i="33"/>
  <c r="E31" i="33"/>
  <c r="D30" i="33"/>
  <c r="E28" i="33"/>
  <c r="D27" i="33"/>
  <c r="E25" i="33"/>
  <c r="D24" i="33"/>
  <c r="E22" i="33"/>
  <c r="D21" i="33"/>
  <c r="E19" i="33"/>
  <c r="D18" i="33"/>
  <c r="E16" i="33"/>
  <c r="D15" i="33"/>
  <c r="E13" i="33"/>
  <c r="D12" i="33"/>
  <c r="C12" i="33"/>
  <c r="C15" i="33" s="1"/>
  <c r="E11" i="28"/>
  <c r="F11" i="28" s="1"/>
  <c r="D10" i="28"/>
  <c r="F10" i="28" s="1"/>
  <c r="F9" i="28"/>
  <c r="F8" i="28"/>
  <c r="L11" i="43"/>
  <c r="L15" i="43"/>
  <c r="O15" i="43"/>
  <c r="O11" i="43"/>
  <c r="M15" i="43"/>
  <c r="M11" i="43"/>
  <c r="J17" i="43"/>
  <c r="J15" i="43"/>
  <c r="D14" i="43"/>
  <c r="D16" i="43" s="1"/>
  <c r="D18" i="43" s="1"/>
  <c r="D20" i="43" s="1"/>
  <c r="D22" i="43" s="1"/>
  <c r="D24" i="43" s="1"/>
  <c r="D26" i="43" s="1"/>
  <c r="D28" i="43" s="1"/>
  <c r="D30" i="43" s="1"/>
  <c r="D32" i="43" s="1"/>
  <c r="D34" i="43" s="1"/>
  <c r="D36" i="43" s="1"/>
  <c r="D12" i="43"/>
  <c r="N49" i="39"/>
  <c r="N46" i="39"/>
  <c r="N43" i="39"/>
  <c r="N40" i="39"/>
  <c r="N37" i="39"/>
  <c r="N31" i="39"/>
  <c r="N28" i="39"/>
  <c r="N25" i="39"/>
  <c r="N22" i="39"/>
  <c r="N19" i="39"/>
  <c r="N16" i="39"/>
  <c r="N13" i="39"/>
  <c r="L49" i="39"/>
  <c r="L46" i="39"/>
  <c r="L43" i="39"/>
  <c r="L40" i="39"/>
  <c r="L37" i="39"/>
  <c r="L31" i="39"/>
  <c r="L28" i="39"/>
  <c r="L25" i="39"/>
  <c r="L22" i="39"/>
  <c r="L19" i="39"/>
  <c r="L16" i="39"/>
  <c r="L13" i="39"/>
  <c r="K49" i="39"/>
  <c r="K46" i="39"/>
  <c r="K43" i="39"/>
  <c r="K40" i="39"/>
  <c r="K37" i="39"/>
  <c r="K31" i="39"/>
  <c r="K28" i="39"/>
  <c r="K25" i="39"/>
  <c r="K22" i="39"/>
  <c r="K19" i="39"/>
  <c r="K16" i="39"/>
  <c r="K13" i="39"/>
  <c r="J37" i="39"/>
  <c r="I37" i="39"/>
  <c r="I25" i="39"/>
  <c r="J19" i="39"/>
  <c r="I19" i="39"/>
  <c r="J16" i="39"/>
  <c r="I16" i="39"/>
  <c r="J13" i="39"/>
  <c r="L48" i="39"/>
  <c r="L45" i="39"/>
  <c r="L42" i="39"/>
  <c r="L39" i="39"/>
  <c r="L36" i="39"/>
  <c r="L33" i="39"/>
  <c r="L30" i="39"/>
  <c r="L27" i="39"/>
  <c r="L24" i="39"/>
  <c r="L21" i="39"/>
  <c r="L18" i="39"/>
  <c r="L15" i="39"/>
  <c r="L12" i="39"/>
  <c r="L9" i="39"/>
  <c r="K12" i="39"/>
  <c r="K9" i="39"/>
  <c r="J12" i="39"/>
  <c r="I15" i="39"/>
  <c r="J15" i="39" s="1"/>
  <c r="I12" i="39"/>
  <c r="J9" i="39"/>
  <c r="O17" i="39"/>
  <c r="O14" i="39"/>
  <c r="O11" i="39"/>
  <c r="O8" i="39"/>
  <c r="N17" i="39"/>
  <c r="N14" i="39"/>
  <c r="N11" i="39"/>
  <c r="N10" i="39"/>
  <c r="N8" i="39"/>
  <c r="M17" i="39"/>
  <c r="M14" i="39"/>
  <c r="M11" i="39"/>
  <c r="M8" i="39"/>
  <c r="K17" i="39"/>
  <c r="K14" i="39"/>
  <c r="K11" i="39"/>
  <c r="K8" i="39"/>
  <c r="I14" i="39"/>
  <c r="I17" i="39" s="1"/>
  <c r="J11" i="39"/>
  <c r="I11" i="39"/>
  <c r="J8" i="39"/>
  <c r="D13" i="39"/>
  <c r="E13" i="39" s="1"/>
  <c r="C12" i="39"/>
  <c r="E12" i="39" s="1"/>
  <c r="E10" i="39"/>
  <c r="E9" i="39"/>
  <c r="O37" i="25"/>
  <c r="O35" i="25"/>
  <c r="O33" i="25"/>
  <c r="O31" i="25"/>
  <c r="O29" i="25"/>
  <c r="O27" i="25"/>
  <c r="O25" i="25"/>
  <c r="O23" i="25"/>
  <c r="O21" i="25"/>
  <c r="O17" i="25"/>
  <c r="O13" i="25"/>
  <c r="N37" i="25"/>
  <c r="N35" i="25"/>
  <c r="N33" i="25"/>
  <c r="N31" i="25"/>
  <c r="N29" i="25"/>
  <c r="N27" i="25"/>
  <c r="N25" i="25"/>
  <c r="N23" i="25"/>
  <c r="N21" i="25"/>
  <c r="N17" i="25"/>
  <c r="N13" i="25"/>
  <c r="N9" i="25"/>
  <c r="M37" i="25"/>
  <c r="M35" i="25"/>
  <c r="M33" i="25"/>
  <c r="M31" i="25"/>
  <c r="M29" i="25"/>
  <c r="M27" i="25"/>
  <c r="M25" i="25"/>
  <c r="M23" i="25"/>
  <c r="M21" i="25"/>
  <c r="M17" i="25"/>
  <c r="M13" i="25"/>
  <c r="M9" i="25"/>
  <c r="L37" i="25"/>
  <c r="L35" i="25"/>
  <c r="L33" i="25"/>
  <c r="L31" i="25"/>
  <c r="L29" i="25"/>
  <c r="L27" i="25"/>
  <c r="L25" i="25"/>
  <c r="L23" i="25"/>
  <c r="L21" i="25"/>
  <c r="L17" i="25"/>
  <c r="L13" i="25"/>
  <c r="L9" i="25"/>
  <c r="J13" i="25"/>
  <c r="K13" i="25"/>
  <c r="K11" i="25"/>
  <c r="K9" i="25"/>
  <c r="K38" i="12"/>
  <c r="K36" i="12"/>
  <c r="K34" i="12"/>
  <c r="K32" i="12"/>
  <c r="K30" i="12"/>
  <c r="K28" i="12"/>
  <c r="K26" i="12"/>
  <c r="K24" i="12"/>
  <c r="K22" i="12"/>
  <c r="K20" i="12"/>
  <c r="K18" i="12"/>
  <c r="K16" i="12"/>
  <c r="K14" i="12"/>
  <c r="K12" i="12"/>
  <c r="K10" i="12"/>
  <c r="J10" i="12"/>
  <c r="E10" i="12"/>
  <c r="F10" i="12"/>
  <c r="D12" i="12"/>
  <c r="D14" i="12" s="1"/>
  <c r="E12" i="12"/>
  <c r="F12" i="12" s="1"/>
  <c r="O15" i="45"/>
  <c r="O13" i="45"/>
  <c r="O9" i="45"/>
  <c r="N15" i="45"/>
  <c r="N13" i="45"/>
  <c r="I17" i="45"/>
  <c r="O17" i="45" s="1"/>
  <c r="I11" i="45"/>
  <c r="I15" i="45"/>
  <c r="I13" i="45"/>
  <c r="N9" i="45"/>
  <c r="O11" i="45"/>
  <c r="N11" i="45"/>
  <c r="M12" i="45"/>
  <c r="M10" i="45"/>
  <c r="J36" i="16"/>
  <c r="O36" i="16" s="1"/>
  <c r="J34" i="16"/>
  <c r="J32" i="16"/>
  <c r="J30" i="16"/>
  <c r="J28" i="16"/>
  <c r="J26" i="16"/>
  <c r="J24" i="16"/>
  <c r="J22" i="16"/>
  <c r="J20" i="16"/>
  <c r="O20" i="16" s="1"/>
  <c r="J18" i="16"/>
  <c r="J16" i="16"/>
  <c r="J14" i="16"/>
  <c r="O14" i="16" s="1"/>
  <c r="P36" i="16"/>
  <c r="P34" i="16"/>
  <c r="O34" i="16"/>
  <c r="P32" i="16"/>
  <c r="O32" i="16"/>
  <c r="P30" i="16"/>
  <c r="O30" i="16"/>
  <c r="P28" i="16"/>
  <c r="O28" i="16"/>
  <c r="P26" i="16"/>
  <c r="O26" i="16"/>
  <c r="P24" i="16"/>
  <c r="O24" i="16"/>
  <c r="P22" i="16"/>
  <c r="O22" i="16"/>
  <c r="P20" i="16"/>
  <c r="P18" i="16"/>
  <c r="O18" i="16"/>
  <c r="P16" i="16"/>
  <c r="O16" i="16"/>
  <c r="P12" i="16"/>
  <c r="O12" i="16"/>
  <c r="J12" i="16"/>
  <c r="P8" i="16"/>
  <c r="O8" i="16"/>
  <c r="N9" i="16"/>
  <c r="L10" i="45"/>
  <c r="K12" i="45"/>
  <c r="K10" i="45"/>
  <c r="J12" i="45"/>
  <c r="I12" i="45"/>
  <c r="L12" i="45" s="1"/>
  <c r="J10" i="45"/>
  <c r="D12" i="45"/>
  <c r="E12" i="45" s="1"/>
  <c r="C11" i="45"/>
  <c r="E11" i="45" s="1"/>
  <c r="E10" i="45"/>
  <c r="E9" i="45"/>
  <c r="K9" i="16"/>
  <c r="J11" i="16"/>
  <c r="N11" i="16" s="1"/>
  <c r="F11" i="40" l="1"/>
  <c r="C11" i="40"/>
  <c r="D13" i="40"/>
  <c r="E21" i="35"/>
  <c r="F18" i="35"/>
  <c r="D20" i="35"/>
  <c r="F17" i="35"/>
  <c r="F14" i="35"/>
  <c r="F15" i="35"/>
  <c r="C18" i="33"/>
  <c r="D12" i="28"/>
  <c r="E13" i="28"/>
  <c r="K15" i="39"/>
  <c r="J17" i="39"/>
  <c r="I20" i="39"/>
  <c r="J14" i="39"/>
  <c r="C15" i="39"/>
  <c r="D16" i="39"/>
  <c r="D16" i="12"/>
  <c r="E14" i="12"/>
  <c r="F14" i="12" s="1"/>
  <c r="E16" i="12"/>
  <c r="F16" i="12" s="1"/>
  <c r="D18" i="12"/>
  <c r="E18" i="12" s="1"/>
  <c r="F18" i="12" s="1"/>
  <c r="I19" i="45"/>
  <c r="N17" i="45"/>
  <c r="P14" i="16"/>
  <c r="K11" i="16"/>
  <c r="I14" i="45"/>
  <c r="C13" i="45"/>
  <c r="D14" i="45"/>
  <c r="I9" i="44"/>
  <c r="K9" i="44" s="1"/>
  <c r="K7" i="44"/>
  <c r="I10" i="44"/>
  <c r="J10" i="44" s="1"/>
  <c r="J8" i="44"/>
  <c r="L8" i="44" s="1"/>
  <c r="F35" i="41"/>
  <c r="F33" i="41"/>
  <c r="F31" i="41"/>
  <c r="F29" i="41"/>
  <c r="F27" i="41"/>
  <c r="F25" i="41"/>
  <c r="F23" i="41"/>
  <c r="F21" i="41"/>
  <c r="F19" i="41"/>
  <c r="F17" i="41"/>
  <c r="F15" i="41"/>
  <c r="F13" i="41"/>
  <c r="F11" i="41"/>
  <c r="F9" i="41"/>
  <c r="E8" i="44"/>
  <c r="D10" i="44"/>
  <c r="E10" i="44" s="1"/>
  <c r="C9" i="44"/>
  <c r="E9" i="44" s="1"/>
  <c r="E7" i="44"/>
  <c r="I11" i="44"/>
  <c r="I13" i="44" s="1"/>
  <c r="I12" i="44"/>
  <c r="J12" i="44" s="1"/>
  <c r="J16" i="30"/>
  <c r="L16" i="30" s="1"/>
  <c r="J14" i="30"/>
  <c r="J12" i="30"/>
  <c r="L12" i="30" s="1"/>
  <c r="L8" i="30"/>
  <c r="M11" i="30"/>
  <c r="M9" i="30"/>
  <c r="K11" i="30"/>
  <c r="J11" i="30"/>
  <c r="K9" i="30"/>
  <c r="E13" i="40" l="1"/>
  <c r="D15" i="40"/>
  <c r="E24" i="35"/>
  <c r="F21" i="35"/>
  <c r="D23" i="35"/>
  <c r="F20" i="35"/>
  <c r="C21" i="33"/>
  <c r="F13" i="28"/>
  <c r="E15" i="28"/>
  <c r="D14" i="28"/>
  <c r="F12" i="28"/>
  <c r="K20" i="39"/>
  <c r="N20" i="39"/>
  <c r="M20" i="39"/>
  <c r="O20" i="39"/>
  <c r="J20" i="39"/>
  <c r="I23" i="39"/>
  <c r="E16" i="39"/>
  <c r="D19" i="39"/>
  <c r="C18" i="39"/>
  <c r="E15" i="39"/>
  <c r="D20" i="12"/>
  <c r="E20" i="12"/>
  <c r="F20" i="12" s="1"/>
  <c r="D22" i="12"/>
  <c r="O19" i="45"/>
  <c r="I21" i="45"/>
  <c r="N19" i="45"/>
  <c r="M14" i="45"/>
  <c r="K14" i="45"/>
  <c r="L14" i="45"/>
  <c r="J14" i="45"/>
  <c r="I16" i="45"/>
  <c r="E14" i="45"/>
  <c r="D16" i="45"/>
  <c r="C15" i="45"/>
  <c r="E13" i="45"/>
  <c r="J20" i="30"/>
  <c r="K13" i="44"/>
  <c r="I15" i="44"/>
  <c r="I19" i="44" s="1"/>
  <c r="K11" i="44"/>
  <c r="C11" i="44"/>
  <c r="D12" i="44"/>
  <c r="E12" i="44" s="1"/>
  <c r="L12" i="44"/>
  <c r="I14" i="44"/>
  <c r="J14" i="44" s="1"/>
  <c r="L10" i="44"/>
  <c r="J27" i="41"/>
  <c r="J23" i="41"/>
  <c r="J12" i="41"/>
  <c r="J16" i="41"/>
  <c r="L16" i="41" s="1"/>
  <c r="N12" i="41"/>
  <c r="N8" i="41"/>
  <c r="M8" i="41"/>
  <c r="L8" i="41"/>
  <c r="K8" i="41"/>
  <c r="E15" i="40" l="1"/>
  <c r="D17" i="40"/>
  <c r="F13" i="40"/>
  <c r="C13" i="40"/>
  <c r="D26" i="35"/>
  <c r="F23" i="35"/>
  <c r="E27" i="35"/>
  <c r="F24" i="35"/>
  <c r="C24" i="33"/>
  <c r="F14" i="28"/>
  <c r="D16" i="28"/>
  <c r="F15" i="28"/>
  <c r="E17" i="28"/>
  <c r="K23" i="39"/>
  <c r="N23" i="39"/>
  <c r="O23" i="39"/>
  <c r="M23" i="39"/>
  <c r="J23" i="39"/>
  <c r="I26" i="39"/>
  <c r="E18" i="39"/>
  <c r="C21" i="39"/>
  <c r="E19" i="39"/>
  <c r="D22" i="39"/>
  <c r="E22" i="12"/>
  <c r="F22" i="12" s="1"/>
  <c r="D24" i="12"/>
  <c r="O21" i="45"/>
  <c r="N21" i="45"/>
  <c r="I23" i="45"/>
  <c r="L16" i="45"/>
  <c r="J16" i="45"/>
  <c r="M16" i="45"/>
  <c r="K16" i="45"/>
  <c r="I18" i="45"/>
  <c r="E15" i="45"/>
  <c r="C17" i="45"/>
  <c r="E16" i="45"/>
  <c r="D18" i="45"/>
  <c r="L20" i="30"/>
  <c r="J24" i="30"/>
  <c r="J22" i="30"/>
  <c r="K19" i="44"/>
  <c r="I21" i="44"/>
  <c r="K21" i="44" s="1"/>
  <c r="K15" i="44"/>
  <c r="I17" i="44"/>
  <c r="K17" i="44" s="1"/>
  <c r="C13" i="44"/>
  <c r="E11" i="44"/>
  <c r="D14" i="44"/>
  <c r="E14" i="44" s="1"/>
  <c r="I16" i="44"/>
  <c r="J16" i="44" s="1"/>
  <c r="L14" i="44"/>
  <c r="I23" i="44"/>
  <c r="K23" i="44" s="1"/>
  <c r="J20" i="41"/>
  <c r="J24" i="41" s="1"/>
  <c r="K16" i="41"/>
  <c r="M16" i="41"/>
  <c r="N16" i="41"/>
  <c r="K12" i="41"/>
  <c r="L12" i="41"/>
  <c r="M12" i="41"/>
  <c r="N30" i="21"/>
  <c r="N24" i="21"/>
  <c r="H48" i="21"/>
  <c r="H18" i="21"/>
  <c r="N15" i="21"/>
  <c r="H12" i="21"/>
  <c r="H25" i="21"/>
  <c r="J7" i="21"/>
  <c r="I7" i="21"/>
  <c r="E17" i="40" l="1"/>
  <c r="D19" i="40"/>
  <c r="F15" i="40"/>
  <c r="C15" i="40"/>
  <c r="D29" i="35"/>
  <c r="F26" i="35"/>
  <c r="E30" i="35"/>
  <c r="F27" i="35"/>
  <c r="C27" i="33"/>
  <c r="F17" i="28"/>
  <c r="E19" i="28"/>
  <c r="D18" i="28"/>
  <c r="F16" i="28"/>
  <c r="M26" i="39"/>
  <c r="O26" i="39"/>
  <c r="K26" i="39"/>
  <c r="N26" i="39"/>
  <c r="J26" i="39"/>
  <c r="I29" i="39"/>
  <c r="E22" i="39"/>
  <c r="D25" i="39"/>
  <c r="C24" i="39"/>
  <c r="E21" i="39"/>
  <c r="E24" i="12"/>
  <c r="F24" i="12" s="1"/>
  <c r="D26" i="12"/>
  <c r="I25" i="45"/>
  <c r="O23" i="45"/>
  <c r="N23" i="45"/>
  <c r="L18" i="45"/>
  <c r="M18" i="45"/>
  <c r="K18" i="45"/>
  <c r="J18" i="45"/>
  <c r="I20" i="45"/>
  <c r="E18" i="45"/>
  <c r="D20" i="45"/>
  <c r="C19" i="45"/>
  <c r="E17" i="45"/>
  <c r="L24" i="30"/>
  <c r="J26" i="30"/>
  <c r="E13" i="44"/>
  <c r="C15" i="44"/>
  <c r="D16" i="44"/>
  <c r="E16" i="44" s="1"/>
  <c r="I25" i="44"/>
  <c r="K25" i="44" s="1"/>
  <c r="L16" i="44"/>
  <c r="I18" i="44"/>
  <c r="J18" i="44" s="1"/>
  <c r="K11" i="35"/>
  <c r="R9" i="28"/>
  <c r="S9" i="28"/>
  <c r="Q9" i="28"/>
  <c r="P9" i="28"/>
  <c r="O9" i="28"/>
  <c r="J13" i="43"/>
  <c r="E13" i="43"/>
  <c r="F13" i="43" s="1"/>
  <c r="F12" i="43"/>
  <c r="F11" i="43"/>
  <c r="F10" i="43"/>
  <c r="E19" i="40" l="1"/>
  <c r="D21" i="40"/>
  <c r="F17" i="40"/>
  <c r="C17" i="40"/>
  <c r="D32" i="35"/>
  <c r="F29" i="35"/>
  <c r="F30" i="35"/>
  <c r="E33" i="35"/>
  <c r="C30" i="33"/>
  <c r="F18" i="28"/>
  <c r="D20" i="28"/>
  <c r="F19" i="28"/>
  <c r="E21" i="28"/>
  <c r="O29" i="39"/>
  <c r="K29" i="39"/>
  <c r="N29" i="39"/>
  <c r="M29" i="39"/>
  <c r="J29" i="39"/>
  <c r="I32" i="39"/>
  <c r="C27" i="39"/>
  <c r="E24" i="39"/>
  <c r="E25" i="39"/>
  <c r="D28" i="39"/>
  <c r="E26" i="12"/>
  <c r="F26" i="12" s="1"/>
  <c r="D28" i="12"/>
  <c r="I27" i="45"/>
  <c r="O25" i="45"/>
  <c r="N25" i="45"/>
  <c r="J20" i="45"/>
  <c r="M20" i="45"/>
  <c r="K20" i="45"/>
  <c r="L20" i="45"/>
  <c r="I22" i="45"/>
  <c r="E19" i="45"/>
  <c r="C21" i="45"/>
  <c r="E20" i="45"/>
  <c r="D22" i="45"/>
  <c r="J28" i="30"/>
  <c r="L26" i="30"/>
  <c r="E15" i="44"/>
  <c r="C17" i="44"/>
  <c r="D18" i="44"/>
  <c r="E18" i="44" s="1"/>
  <c r="I27" i="44"/>
  <c r="K27" i="44" s="1"/>
  <c r="I20" i="44"/>
  <c r="J20" i="44" s="1"/>
  <c r="L18" i="44"/>
  <c r="E15" i="43"/>
  <c r="J18" i="41"/>
  <c r="J13" i="41"/>
  <c r="J15" i="41" s="1"/>
  <c r="J17" i="41" s="1"/>
  <c r="J14" i="41"/>
  <c r="E11" i="41"/>
  <c r="E13" i="41" s="1"/>
  <c r="E15" i="41" s="1"/>
  <c r="E17" i="41" s="1"/>
  <c r="E19" i="41" s="1"/>
  <c r="E21" i="41" s="1"/>
  <c r="E23" i="41" s="1"/>
  <c r="E25" i="41" s="1"/>
  <c r="E27" i="41" s="1"/>
  <c r="E29" i="41" s="1"/>
  <c r="E31" i="41" s="1"/>
  <c r="E33" i="41" s="1"/>
  <c r="E35" i="41" s="1"/>
  <c r="D10" i="41"/>
  <c r="F10" i="41" s="1"/>
  <c r="F8" i="41"/>
  <c r="E21" i="40" l="1"/>
  <c r="D23" i="40"/>
  <c r="F19" i="40"/>
  <c r="C19" i="40"/>
  <c r="E36" i="35"/>
  <c r="F33" i="35"/>
  <c r="D35" i="35"/>
  <c r="F32" i="35"/>
  <c r="C33" i="33"/>
  <c r="D22" i="28"/>
  <c r="F20" i="28"/>
  <c r="F21" i="28"/>
  <c r="E23" i="28"/>
  <c r="K32" i="39"/>
  <c r="N32" i="39"/>
  <c r="M32" i="39"/>
  <c r="O32" i="39"/>
  <c r="I35" i="39"/>
  <c r="J32" i="39"/>
  <c r="E28" i="39"/>
  <c r="D31" i="39"/>
  <c r="E27" i="39"/>
  <c r="C30" i="39"/>
  <c r="E28" i="12"/>
  <c r="F28" i="12" s="1"/>
  <c r="D30" i="12"/>
  <c r="O27" i="45"/>
  <c r="N27" i="45"/>
  <c r="I29" i="45"/>
  <c r="M22" i="45"/>
  <c r="K22" i="45"/>
  <c r="L22" i="45"/>
  <c r="J22" i="45"/>
  <c r="I24" i="45"/>
  <c r="E22" i="45"/>
  <c r="D24" i="45"/>
  <c r="C23" i="45"/>
  <c r="E21" i="45"/>
  <c r="L28" i="30"/>
  <c r="J30" i="30"/>
  <c r="E17" i="44"/>
  <c r="C19" i="44"/>
  <c r="D20" i="44"/>
  <c r="E20" i="44" s="1"/>
  <c r="L20" i="44"/>
  <c r="I22" i="44"/>
  <c r="J22" i="44" s="1"/>
  <c r="I29" i="44"/>
  <c r="K29" i="44" s="1"/>
  <c r="F15" i="43"/>
  <c r="E17" i="43"/>
  <c r="F14" i="43"/>
  <c r="D12" i="41"/>
  <c r="J13" i="30"/>
  <c r="E23" i="40" l="1"/>
  <c r="D25" i="40"/>
  <c r="F21" i="40"/>
  <c r="C21" i="40"/>
  <c r="E39" i="35"/>
  <c r="F36" i="35"/>
  <c r="D38" i="35"/>
  <c r="F35" i="35"/>
  <c r="C36" i="33"/>
  <c r="F23" i="28"/>
  <c r="E25" i="28"/>
  <c r="F22" i="28"/>
  <c r="D24" i="28"/>
  <c r="N35" i="39"/>
  <c r="M35" i="39"/>
  <c r="O35" i="39"/>
  <c r="K35" i="39"/>
  <c r="J35" i="39"/>
  <c r="I38" i="39"/>
  <c r="E31" i="39"/>
  <c r="D34" i="39"/>
  <c r="C33" i="39"/>
  <c r="E30" i="39"/>
  <c r="E30" i="12"/>
  <c r="F30" i="12" s="1"/>
  <c r="D32" i="12"/>
  <c r="O29" i="45"/>
  <c r="N29" i="45"/>
  <c r="I31" i="45"/>
  <c r="L24" i="45"/>
  <c r="M24" i="45"/>
  <c r="K24" i="45"/>
  <c r="J24" i="45"/>
  <c r="I26" i="45"/>
  <c r="C25" i="45"/>
  <c r="E23" i="45"/>
  <c r="E24" i="45"/>
  <c r="D26" i="45"/>
  <c r="J15" i="30"/>
  <c r="K15" i="30" s="1"/>
  <c r="M15" i="30" s="1"/>
  <c r="K13" i="30"/>
  <c r="M13" i="30" s="1"/>
  <c r="J32" i="30"/>
  <c r="L30" i="30"/>
  <c r="C21" i="44"/>
  <c r="E19" i="44"/>
  <c r="D22" i="44"/>
  <c r="E22" i="44" s="1"/>
  <c r="I31" i="44"/>
  <c r="K31" i="44" s="1"/>
  <c r="I24" i="44"/>
  <c r="J24" i="44" s="1"/>
  <c r="L22" i="44"/>
  <c r="F17" i="43"/>
  <c r="E19" i="43"/>
  <c r="F16" i="43"/>
  <c r="F12" i="41"/>
  <c r="D14" i="41"/>
  <c r="N9" i="21"/>
  <c r="H15" i="21"/>
  <c r="H21" i="21" s="1"/>
  <c r="H24" i="21" s="1"/>
  <c r="E25" i="40" l="1"/>
  <c r="D27" i="40"/>
  <c r="F23" i="40"/>
  <c r="C23" i="40"/>
  <c r="E42" i="35"/>
  <c r="F39" i="35"/>
  <c r="D41" i="35"/>
  <c r="F38" i="35"/>
  <c r="C39" i="33"/>
  <c r="F25" i="28"/>
  <c r="E27" i="28"/>
  <c r="F24" i="28"/>
  <c r="D26" i="28"/>
  <c r="M38" i="39"/>
  <c r="O38" i="39"/>
  <c r="K38" i="39"/>
  <c r="N38" i="39"/>
  <c r="J38" i="39"/>
  <c r="I41" i="39"/>
  <c r="E33" i="39"/>
  <c r="C36" i="39"/>
  <c r="E34" i="39"/>
  <c r="D37" i="39"/>
  <c r="E32" i="12"/>
  <c r="F32" i="12" s="1"/>
  <c r="D34" i="12"/>
  <c r="I33" i="45"/>
  <c r="N31" i="45"/>
  <c r="O31" i="45"/>
  <c r="J26" i="45"/>
  <c r="L26" i="45"/>
  <c r="M26" i="45"/>
  <c r="K26" i="45"/>
  <c r="I28" i="45"/>
  <c r="E26" i="45"/>
  <c r="D28" i="45"/>
  <c r="E25" i="45"/>
  <c r="C27" i="45"/>
  <c r="L32" i="30"/>
  <c r="J34" i="30"/>
  <c r="D24" i="44"/>
  <c r="E24" i="44" s="1"/>
  <c r="E21" i="44"/>
  <c r="C23" i="44"/>
  <c r="I33" i="44"/>
  <c r="K33" i="44" s="1"/>
  <c r="I26" i="44"/>
  <c r="J26" i="44" s="1"/>
  <c r="L24" i="44"/>
  <c r="F18" i="43"/>
  <c r="F19" i="43"/>
  <c r="E21" i="43"/>
  <c r="F14" i="41"/>
  <c r="D16" i="41"/>
  <c r="E27" i="40" l="1"/>
  <c r="D29" i="40"/>
  <c r="F25" i="40"/>
  <c r="C25" i="40"/>
  <c r="D44" i="35"/>
  <c r="F41" i="35"/>
  <c r="E45" i="35"/>
  <c r="F42" i="35"/>
  <c r="C42" i="33"/>
  <c r="F27" i="28"/>
  <c r="E29" i="28"/>
  <c r="D28" i="28"/>
  <c r="F26" i="28"/>
  <c r="M41" i="39"/>
  <c r="O41" i="39"/>
  <c r="K41" i="39"/>
  <c r="N41" i="39"/>
  <c r="J41" i="39"/>
  <c r="I44" i="39"/>
  <c r="C39" i="39"/>
  <c r="E36" i="39"/>
  <c r="E37" i="39"/>
  <c r="D40" i="39"/>
  <c r="E34" i="12"/>
  <c r="F34" i="12" s="1"/>
  <c r="D36" i="12"/>
  <c r="I35" i="45"/>
  <c r="O33" i="45"/>
  <c r="N33" i="45"/>
  <c r="J28" i="45"/>
  <c r="M28" i="45"/>
  <c r="K28" i="45"/>
  <c r="L28" i="45"/>
  <c r="I30" i="45"/>
  <c r="E28" i="45"/>
  <c r="D30" i="45"/>
  <c r="C29" i="45"/>
  <c r="E27" i="45"/>
  <c r="J36" i="30"/>
  <c r="L36" i="30" s="1"/>
  <c r="L34" i="30"/>
  <c r="D26" i="44"/>
  <c r="E26" i="44" s="1"/>
  <c r="C25" i="44"/>
  <c r="E23" i="44"/>
  <c r="I28" i="44"/>
  <c r="J28" i="44" s="1"/>
  <c r="L26" i="44"/>
  <c r="F21" i="43"/>
  <c r="E23" i="43"/>
  <c r="F20" i="43"/>
  <c r="F16" i="41"/>
  <c r="D18" i="41"/>
  <c r="O13" i="43"/>
  <c r="N11" i="43"/>
  <c r="K11" i="43"/>
  <c r="E29" i="40" l="1"/>
  <c r="D31" i="40"/>
  <c r="F27" i="40"/>
  <c r="C27" i="40"/>
  <c r="D47" i="35"/>
  <c r="F44" i="35"/>
  <c r="E48" i="35"/>
  <c r="F45" i="35"/>
  <c r="C45" i="33"/>
  <c r="F29" i="28"/>
  <c r="E31" i="28"/>
  <c r="D30" i="28"/>
  <c r="F28" i="28"/>
  <c r="K44" i="39"/>
  <c r="N44" i="39"/>
  <c r="M44" i="39"/>
  <c r="O44" i="39"/>
  <c r="J44" i="39"/>
  <c r="I47" i="39"/>
  <c r="E40" i="39"/>
  <c r="D43" i="39"/>
  <c r="C42" i="39"/>
  <c r="E39" i="39"/>
  <c r="E36" i="12"/>
  <c r="F36" i="12" s="1"/>
  <c r="D38" i="12"/>
  <c r="E38" i="12" s="1"/>
  <c r="F38" i="12" s="1"/>
  <c r="O35" i="45"/>
  <c r="N35" i="45"/>
  <c r="I37" i="45"/>
  <c r="M30" i="45"/>
  <c r="K30" i="45"/>
  <c r="L30" i="45"/>
  <c r="J30" i="45"/>
  <c r="I32" i="45"/>
  <c r="E29" i="45"/>
  <c r="C31" i="45"/>
  <c r="E30" i="45"/>
  <c r="D32" i="45"/>
  <c r="D28" i="44"/>
  <c r="E28" i="44" s="1"/>
  <c r="E25" i="44"/>
  <c r="C27" i="44"/>
  <c r="I30" i="44"/>
  <c r="J30" i="44" s="1"/>
  <c r="L28" i="44"/>
  <c r="F22" i="43"/>
  <c r="F23" i="43"/>
  <c r="E25" i="43"/>
  <c r="F18" i="41"/>
  <c r="D20" i="41"/>
  <c r="K13" i="43"/>
  <c r="N13" i="43"/>
  <c r="M13" i="43"/>
  <c r="L13" i="43"/>
  <c r="O10" i="39"/>
  <c r="M10" i="39"/>
  <c r="J10" i="39"/>
  <c r="E31" i="40" l="1"/>
  <c r="D33" i="40"/>
  <c r="F29" i="40"/>
  <c r="C29" i="40"/>
  <c r="E51" i="35"/>
  <c r="F51" i="35" s="1"/>
  <c r="F48" i="35"/>
  <c r="F47" i="35"/>
  <c r="D50" i="35"/>
  <c r="F50" i="35" s="1"/>
  <c r="C48" i="33"/>
  <c r="D32" i="28"/>
  <c r="F30" i="28"/>
  <c r="F31" i="28"/>
  <c r="E33" i="28"/>
  <c r="J47" i="39"/>
  <c r="N47" i="39"/>
  <c r="M47" i="39"/>
  <c r="O47" i="39"/>
  <c r="K47" i="39"/>
  <c r="C45" i="39"/>
  <c r="E42" i="39"/>
  <c r="E43" i="39"/>
  <c r="D46" i="39"/>
  <c r="O37" i="45"/>
  <c r="N37" i="45"/>
  <c r="L32" i="45"/>
  <c r="M32" i="45"/>
  <c r="K32" i="45"/>
  <c r="J32" i="45"/>
  <c r="I34" i="45"/>
  <c r="E32" i="45"/>
  <c r="D34" i="45"/>
  <c r="C33" i="45"/>
  <c r="E31" i="45"/>
  <c r="D30" i="44"/>
  <c r="E30" i="44" s="1"/>
  <c r="C29" i="44"/>
  <c r="E27" i="44"/>
  <c r="I32" i="44"/>
  <c r="J32" i="44" s="1"/>
  <c r="L30" i="44"/>
  <c r="N15" i="43"/>
  <c r="F25" i="43"/>
  <c r="E27" i="43"/>
  <c r="F24" i="43"/>
  <c r="F20" i="41"/>
  <c r="D22" i="41"/>
  <c r="K15" i="43"/>
  <c r="E33" i="40" l="1"/>
  <c r="D35" i="40"/>
  <c r="F31" i="40"/>
  <c r="C31" i="40"/>
  <c r="F33" i="28"/>
  <c r="E35" i="28"/>
  <c r="F35" i="28" s="1"/>
  <c r="F32" i="28"/>
  <c r="D34" i="28"/>
  <c r="F34" i="28" s="1"/>
  <c r="E46" i="39"/>
  <c r="D49" i="39"/>
  <c r="E49" i="39" s="1"/>
  <c r="E45" i="39"/>
  <c r="C48" i="39"/>
  <c r="E48" i="39" s="1"/>
  <c r="J34" i="45"/>
  <c r="L34" i="45"/>
  <c r="M34" i="45"/>
  <c r="K34" i="45"/>
  <c r="I36" i="45"/>
  <c r="E33" i="45"/>
  <c r="C35" i="45"/>
  <c r="E35" i="45" s="1"/>
  <c r="E34" i="45"/>
  <c r="D36" i="45"/>
  <c r="E36" i="45" s="1"/>
  <c r="E29" i="44"/>
  <c r="C31" i="44"/>
  <c r="D32" i="44"/>
  <c r="E32" i="44" s="1"/>
  <c r="I34" i="44"/>
  <c r="J34" i="44" s="1"/>
  <c r="L32" i="44"/>
  <c r="O17" i="43"/>
  <c r="N17" i="43"/>
  <c r="M17" i="43"/>
  <c r="L17" i="43"/>
  <c r="F26" i="43"/>
  <c r="F27" i="43"/>
  <c r="E29" i="43"/>
  <c r="F22" i="41"/>
  <c r="D24" i="41"/>
  <c r="J19" i="43"/>
  <c r="K17" i="43"/>
  <c r="N12" i="21"/>
  <c r="K7" i="21"/>
  <c r="E35" i="40" l="1"/>
  <c r="D37" i="40"/>
  <c r="E37" i="40" s="1"/>
  <c r="F33" i="40"/>
  <c r="C33" i="40"/>
  <c r="J36" i="45"/>
  <c r="M36" i="45"/>
  <c r="K36" i="45"/>
  <c r="L36" i="45"/>
  <c r="I38" i="45"/>
  <c r="C38" i="45"/>
  <c r="D38" i="45" s="1"/>
  <c r="E31" i="44"/>
  <c r="C33" i="44"/>
  <c r="E33" i="44" s="1"/>
  <c r="D34" i="44"/>
  <c r="E34" i="44" s="1"/>
  <c r="L34" i="44"/>
  <c r="O19" i="43"/>
  <c r="M19" i="43"/>
  <c r="L19" i="43"/>
  <c r="N19" i="43"/>
  <c r="F28" i="43"/>
  <c r="F29" i="43"/>
  <c r="E31" i="43"/>
  <c r="F24" i="41"/>
  <c r="D26" i="41"/>
  <c r="J21" i="43"/>
  <c r="K19" i="43"/>
  <c r="Q9" i="41"/>
  <c r="P9" i="41"/>
  <c r="O9" i="41"/>
  <c r="N10" i="41"/>
  <c r="F37" i="40" l="1"/>
  <c r="C37" i="40"/>
  <c r="F35" i="40"/>
  <c r="C35" i="40"/>
  <c r="M38" i="45"/>
  <c r="K38" i="45"/>
  <c r="L38" i="45"/>
  <c r="J38" i="45"/>
  <c r="E38" i="45"/>
  <c r="O21" i="43"/>
  <c r="N21" i="43"/>
  <c r="M21" i="43"/>
  <c r="L21" i="43"/>
  <c r="F31" i="43"/>
  <c r="E33" i="43"/>
  <c r="F30" i="43"/>
  <c r="F26" i="41"/>
  <c r="D28" i="41"/>
  <c r="J23" i="43"/>
  <c r="K21" i="43"/>
  <c r="L10" i="41"/>
  <c r="K10" i="41"/>
  <c r="M10" i="41"/>
  <c r="L8" i="40"/>
  <c r="N8" i="40"/>
  <c r="J10" i="40"/>
  <c r="L10" i="40" s="1"/>
  <c r="O8" i="40"/>
  <c r="K9" i="40"/>
  <c r="J12" i="40" l="1"/>
  <c r="N12" i="40" s="1"/>
  <c r="N10" i="40"/>
  <c r="J14" i="40"/>
  <c r="L12" i="40"/>
  <c r="O12" i="40"/>
  <c r="O10" i="40"/>
  <c r="O23" i="43"/>
  <c r="N23" i="43"/>
  <c r="M23" i="43"/>
  <c r="L23" i="43"/>
  <c r="F33" i="43"/>
  <c r="E35" i="43"/>
  <c r="F32" i="43"/>
  <c r="F28" i="41"/>
  <c r="D30" i="41"/>
  <c r="J25" i="43"/>
  <c r="K23" i="43"/>
  <c r="O14" i="40" l="1"/>
  <c r="N14" i="40"/>
  <c r="L14" i="40"/>
  <c r="J16" i="40"/>
  <c r="O25" i="43"/>
  <c r="N25" i="43"/>
  <c r="M25" i="43"/>
  <c r="L25" i="43"/>
  <c r="F34" i="43"/>
  <c r="F36" i="43"/>
  <c r="F35" i="43"/>
  <c r="E37" i="43"/>
  <c r="F37" i="43" s="1"/>
  <c r="F30" i="41"/>
  <c r="D32" i="41"/>
  <c r="J27" i="43"/>
  <c r="K25" i="43"/>
  <c r="N16" i="40" l="1"/>
  <c r="L16" i="40"/>
  <c r="J18" i="40"/>
  <c r="O16" i="40"/>
  <c r="N27" i="43"/>
  <c r="O27" i="43"/>
  <c r="L27" i="43"/>
  <c r="M27" i="43"/>
  <c r="F32" i="41"/>
  <c r="D34" i="41"/>
  <c r="F34" i="41" s="1"/>
  <c r="J29" i="43"/>
  <c r="K27" i="43"/>
  <c r="L18" i="40" l="1"/>
  <c r="O18" i="40"/>
  <c r="J20" i="40"/>
  <c r="N18" i="40"/>
  <c r="O29" i="43"/>
  <c r="N29" i="43"/>
  <c r="M29" i="43"/>
  <c r="L29" i="43"/>
  <c r="J31" i="43"/>
  <c r="K29" i="43"/>
  <c r="O20" i="40" l="1"/>
  <c r="J22" i="40"/>
  <c r="N20" i="40"/>
  <c r="L20" i="40"/>
  <c r="O31" i="43"/>
  <c r="N31" i="43"/>
  <c r="M31" i="43"/>
  <c r="L31" i="43"/>
  <c r="J33" i="43"/>
  <c r="K31" i="43"/>
  <c r="O9" i="25"/>
  <c r="O22" i="40" l="1"/>
  <c r="L22" i="40"/>
  <c r="N22" i="40"/>
  <c r="J24" i="40"/>
  <c r="O33" i="43"/>
  <c r="N33" i="43"/>
  <c r="M33" i="43"/>
  <c r="L33" i="43"/>
  <c r="J35" i="43"/>
  <c r="K33" i="43"/>
  <c r="I12" i="12"/>
  <c r="N24" i="40" l="1"/>
  <c r="O24" i="40"/>
  <c r="L24" i="40"/>
  <c r="J26" i="40"/>
  <c r="J12" i="12"/>
  <c r="I14" i="12"/>
  <c r="M35" i="43"/>
  <c r="O35" i="43"/>
  <c r="N35" i="43"/>
  <c r="L35" i="43"/>
  <c r="J37" i="43"/>
  <c r="K35" i="43"/>
  <c r="W9" i="21"/>
  <c r="W15" i="21"/>
  <c r="M8" i="21"/>
  <c r="H11" i="21"/>
  <c r="M11" i="21" s="1"/>
  <c r="L8" i="21"/>
  <c r="E7" i="21"/>
  <c r="D10" i="21"/>
  <c r="D13" i="21" s="1"/>
  <c r="E13" i="21" s="1"/>
  <c r="E10" i="21"/>
  <c r="O26" i="40" l="1"/>
  <c r="L26" i="40"/>
  <c r="J28" i="40"/>
  <c r="N26" i="40"/>
  <c r="J14" i="12"/>
  <c r="I16" i="12"/>
  <c r="O37" i="43"/>
  <c r="N37" i="43"/>
  <c r="M37" i="43"/>
  <c r="L37" i="43"/>
  <c r="K37" i="43"/>
  <c r="W12" i="21"/>
  <c r="L11" i="21"/>
  <c r="D16" i="21"/>
  <c r="O28" i="40" l="1"/>
  <c r="N28" i="40"/>
  <c r="L28" i="40"/>
  <c r="J30" i="40"/>
  <c r="I18" i="12"/>
  <c r="J16" i="12"/>
  <c r="D19" i="21"/>
  <c r="E19" i="21" s="1"/>
  <c r="E16" i="21"/>
  <c r="M9" i="33"/>
  <c r="K10" i="33"/>
  <c r="L10" i="33" s="1"/>
  <c r="O30" i="40" l="1"/>
  <c r="J32" i="40"/>
  <c r="N30" i="40"/>
  <c r="L30" i="40"/>
  <c r="I20" i="12"/>
  <c r="J18" i="12"/>
  <c r="J17" i="30"/>
  <c r="O32" i="40" l="1"/>
  <c r="N32" i="40"/>
  <c r="L32" i="40"/>
  <c r="J34" i="40"/>
  <c r="J19" i="30"/>
  <c r="K17" i="30"/>
  <c r="M17" i="30" s="1"/>
  <c r="M12" i="33"/>
  <c r="K10" i="39"/>
  <c r="L34" i="40" l="1"/>
  <c r="J36" i="40"/>
  <c r="O34" i="40"/>
  <c r="N34" i="40"/>
  <c r="J21" i="30"/>
  <c r="K21" i="30" s="1"/>
  <c r="M21" i="30" s="1"/>
  <c r="K19" i="30"/>
  <c r="M19" i="30" s="1"/>
  <c r="O36" i="40" l="1"/>
  <c r="N36" i="40"/>
  <c r="L36" i="40"/>
  <c r="J23" i="30"/>
  <c r="J25" i="30" l="1"/>
  <c r="K25" i="30" s="1"/>
  <c r="M25" i="30" s="1"/>
  <c r="K23" i="30"/>
  <c r="M23" i="30" s="1"/>
  <c r="L9" i="16"/>
  <c r="M9" i="16"/>
  <c r="P11" i="41" l="1"/>
  <c r="Q11" i="41"/>
  <c r="O11" i="41"/>
  <c r="N21" i="21" l="1"/>
  <c r="H27" i="21" l="1"/>
  <c r="J27" i="30"/>
  <c r="K27" i="30" s="1"/>
  <c r="M27" i="30" s="1"/>
  <c r="J13" i="16"/>
  <c r="J15" i="16" l="1"/>
  <c r="N13" i="16"/>
  <c r="K13" i="16"/>
  <c r="H30" i="21"/>
  <c r="H33" i="21"/>
  <c r="N27" i="21"/>
  <c r="W27" i="21" s="1"/>
  <c r="L11" i="16"/>
  <c r="M11" i="16"/>
  <c r="J29" i="30"/>
  <c r="K29" i="30" s="1"/>
  <c r="M29" i="30" s="1"/>
  <c r="N18" i="21"/>
  <c r="X12" i="21"/>
  <c r="X9" i="21"/>
  <c r="H10" i="21"/>
  <c r="K10" i="21" s="1"/>
  <c r="I22" i="12" l="1"/>
  <c r="J22" i="12" s="1"/>
  <c r="J20" i="12"/>
  <c r="N15" i="16"/>
  <c r="K15" i="16"/>
  <c r="W30" i="21"/>
  <c r="X18" i="21"/>
  <c r="W18" i="21"/>
  <c r="I10" i="21"/>
  <c r="J10" i="21"/>
  <c r="J31" i="30"/>
  <c r="K31" i="30" s="1"/>
  <c r="M31" i="30" s="1"/>
  <c r="H13" i="21"/>
  <c r="K13" i="33"/>
  <c r="L13" i="33" s="1"/>
  <c r="K13" i="21" l="1"/>
  <c r="H16" i="21"/>
  <c r="N33" i="21"/>
  <c r="W33" i="21" s="1"/>
  <c r="H36" i="21"/>
  <c r="H39" i="21"/>
  <c r="N39" i="21" s="1"/>
  <c r="I13" i="21"/>
  <c r="J13" i="21"/>
  <c r="J33" i="30"/>
  <c r="K33" i="30" s="1"/>
  <c r="M33" i="30" s="1"/>
  <c r="J11" i="40"/>
  <c r="K11" i="40" s="1"/>
  <c r="J35" i="30" l="1"/>
  <c r="K35" i="30" s="1"/>
  <c r="M35" i="30" s="1"/>
  <c r="J16" i="21"/>
  <c r="H19" i="21"/>
  <c r="I16" i="21"/>
  <c r="K16" i="21"/>
  <c r="N36" i="21"/>
  <c r="H42" i="21"/>
  <c r="M11" i="40"/>
  <c r="J13" i="40"/>
  <c r="K13" i="40" s="1"/>
  <c r="K19" i="21" l="1"/>
  <c r="J19" i="21"/>
  <c r="I19" i="21"/>
  <c r="N42" i="21"/>
  <c r="O36" i="21"/>
  <c r="X36" i="21"/>
  <c r="U36" i="21"/>
  <c r="P36" i="21"/>
  <c r="W36" i="21"/>
  <c r="R36" i="21"/>
  <c r="V36" i="21"/>
  <c r="T36" i="21"/>
  <c r="S36" i="21"/>
  <c r="Q36" i="21"/>
  <c r="L13" i="16"/>
  <c r="M13" i="16"/>
  <c r="M13" i="40"/>
  <c r="J15" i="40"/>
  <c r="K15" i="40" s="1"/>
  <c r="H14" i="21"/>
  <c r="N48" i="21" l="1"/>
  <c r="H51" i="21"/>
  <c r="N51" i="21" s="1"/>
  <c r="W51" i="21" s="1"/>
  <c r="H54" i="21"/>
  <c r="N54" i="21" s="1"/>
  <c r="O42" i="21"/>
  <c r="P42" i="21"/>
  <c r="W42" i="21"/>
  <c r="X42" i="21"/>
  <c r="S42" i="21"/>
  <c r="R42" i="21"/>
  <c r="U42" i="21"/>
  <c r="V42" i="21"/>
  <c r="T42" i="21"/>
  <c r="Q42" i="21"/>
  <c r="M15" i="16"/>
  <c r="L15" i="16"/>
  <c r="J17" i="16"/>
  <c r="M14" i="21"/>
  <c r="L14" i="21"/>
  <c r="H17" i="21"/>
  <c r="H20" i="21" s="1"/>
  <c r="M15" i="40"/>
  <c r="J17" i="40"/>
  <c r="K17" i="40" s="1"/>
  <c r="N17" i="16" l="1"/>
  <c r="K17" i="16"/>
  <c r="J19" i="16"/>
  <c r="Q54" i="21"/>
  <c r="R54" i="21"/>
  <c r="S54" i="21"/>
  <c r="O54" i="21"/>
  <c r="V54" i="21"/>
  <c r="W54" i="21"/>
  <c r="T54" i="21"/>
  <c r="P54" i="21"/>
  <c r="X54" i="21"/>
  <c r="U54" i="21"/>
  <c r="T48" i="21"/>
  <c r="S48" i="21"/>
  <c r="O48" i="21"/>
  <c r="P48" i="21"/>
  <c r="Q48" i="21"/>
  <c r="X48" i="21"/>
  <c r="V48" i="21"/>
  <c r="R48" i="21"/>
  <c r="W48" i="21"/>
  <c r="U48" i="21"/>
  <c r="M17" i="16"/>
  <c r="L17" i="16"/>
  <c r="L20" i="21"/>
  <c r="H23" i="21"/>
  <c r="M20" i="21"/>
  <c r="M17" i="21"/>
  <c r="L17" i="21"/>
  <c r="M17" i="40"/>
  <c r="J19" i="40"/>
  <c r="K19" i="40" s="1"/>
  <c r="J21" i="16" l="1"/>
  <c r="N19" i="16"/>
  <c r="K19" i="16"/>
  <c r="L19" i="16"/>
  <c r="M19" i="16"/>
  <c r="L23" i="21"/>
  <c r="M23" i="21"/>
  <c r="M19" i="40"/>
  <c r="J21" i="40"/>
  <c r="K21" i="40" s="1"/>
  <c r="R12" i="21"/>
  <c r="U9" i="21"/>
  <c r="N21" i="16" l="1"/>
  <c r="K21" i="16"/>
  <c r="L21" i="16"/>
  <c r="J23" i="16"/>
  <c r="M21" i="16"/>
  <c r="M21" i="40"/>
  <c r="V9" i="21"/>
  <c r="J23" i="40"/>
  <c r="K23" i="40" s="1"/>
  <c r="U12" i="21"/>
  <c r="V12" i="21"/>
  <c r="O9" i="21"/>
  <c r="Q12" i="21"/>
  <c r="O12" i="21"/>
  <c r="R9" i="21"/>
  <c r="Q9" i="21"/>
  <c r="N8" i="28"/>
  <c r="L8" i="28"/>
  <c r="M8" i="28" s="1"/>
  <c r="K8" i="28"/>
  <c r="J25" i="16" l="1"/>
  <c r="N23" i="16"/>
  <c r="K23" i="16"/>
  <c r="L23" i="16"/>
  <c r="M23" i="16"/>
  <c r="O15" i="21"/>
  <c r="X15" i="21"/>
  <c r="M23" i="40"/>
  <c r="V15" i="21"/>
  <c r="U15" i="21"/>
  <c r="Q15" i="21"/>
  <c r="R15" i="21"/>
  <c r="J25" i="40"/>
  <c r="K25" i="40" s="1"/>
  <c r="D11" i="25"/>
  <c r="D13" i="25" s="1"/>
  <c r="D15" i="25" s="1"/>
  <c r="E9" i="25"/>
  <c r="F9" i="25" s="1"/>
  <c r="F9" i="12"/>
  <c r="D11" i="16"/>
  <c r="D13" i="16" s="1"/>
  <c r="E9" i="16"/>
  <c r="C9" i="16" s="1"/>
  <c r="F8" i="16"/>
  <c r="J27" i="16" l="1"/>
  <c r="N25" i="16"/>
  <c r="K25" i="16"/>
  <c r="M25" i="40"/>
  <c r="C9" i="25"/>
  <c r="E11" i="25"/>
  <c r="C11" i="25" s="1"/>
  <c r="J27" i="40"/>
  <c r="K27" i="40" s="1"/>
  <c r="F9" i="16"/>
  <c r="E11" i="16"/>
  <c r="C11" i="16" s="1"/>
  <c r="V18" i="21"/>
  <c r="U18" i="21"/>
  <c r="R18" i="21"/>
  <c r="O18" i="21"/>
  <c r="D17" i="25"/>
  <c r="D19" i="25" s="1"/>
  <c r="D21" i="25" s="1"/>
  <c r="E15" i="25"/>
  <c r="E13" i="25"/>
  <c r="D15" i="16"/>
  <c r="E13" i="16"/>
  <c r="F8" i="30"/>
  <c r="N27" i="16" l="1"/>
  <c r="K27" i="16"/>
  <c r="X21" i="21"/>
  <c r="W21" i="21"/>
  <c r="W39" i="21"/>
  <c r="H45" i="21"/>
  <c r="M27" i="40"/>
  <c r="F11" i="25"/>
  <c r="F11" i="16"/>
  <c r="J29" i="40"/>
  <c r="K29" i="40" s="1"/>
  <c r="C15" i="25"/>
  <c r="F15" i="25"/>
  <c r="F13" i="25"/>
  <c r="C13" i="25"/>
  <c r="E17" i="25"/>
  <c r="F13" i="16"/>
  <c r="C13" i="16"/>
  <c r="E15" i="16"/>
  <c r="D17" i="16"/>
  <c r="D19" i="16" s="1"/>
  <c r="D21" i="16" s="1"/>
  <c r="E9" i="30"/>
  <c r="N45" i="21" l="1"/>
  <c r="W45" i="21" s="1"/>
  <c r="P39" i="21"/>
  <c r="Q39" i="21"/>
  <c r="O39" i="21"/>
  <c r="S39" i="21"/>
  <c r="X39" i="21"/>
  <c r="V39" i="21"/>
  <c r="R39" i="21"/>
  <c r="T39" i="21"/>
  <c r="U39" i="21"/>
  <c r="M29" i="40"/>
  <c r="J31" i="40"/>
  <c r="K31" i="40" s="1"/>
  <c r="F17" i="25"/>
  <c r="C17" i="25"/>
  <c r="E19" i="25"/>
  <c r="E17" i="16"/>
  <c r="C15" i="16"/>
  <c r="F15" i="16"/>
  <c r="U51" i="21" l="1"/>
  <c r="S51" i="21"/>
  <c r="X51" i="21"/>
  <c r="R51" i="21"/>
  <c r="V51" i="21"/>
  <c r="P51" i="21"/>
  <c r="Q51" i="21"/>
  <c r="O51" i="21"/>
  <c r="T51" i="21"/>
  <c r="U45" i="21"/>
  <c r="O45" i="21"/>
  <c r="T45" i="21"/>
  <c r="P45" i="21"/>
  <c r="S45" i="21"/>
  <c r="X45" i="21"/>
  <c r="Q45" i="21"/>
  <c r="R45" i="21"/>
  <c r="V45" i="21"/>
  <c r="M31" i="40"/>
  <c r="J33" i="40"/>
  <c r="K33" i="40" s="1"/>
  <c r="F19" i="25"/>
  <c r="C19" i="25"/>
  <c r="D23" i="25"/>
  <c r="E21" i="25"/>
  <c r="F17" i="16"/>
  <c r="C17" i="16"/>
  <c r="E19" i="16"/>
  <c r="F9" i="43"/>
  <c r="M33" i="40" l="1"/>
  <c r="J35" i="40"/>
  <c r="K35" i="40" s="1"/>
  <c r="U21" i="21"/>
  <c r="R21" i="21"/>
  <c r="O21" i="21"/>
  <c r="V21" i="21"/>
  <c r="X27" i="21"/>
  <c r="F21" i="25"/>
  <c r="C21" i="25"/>
  <c r="E23" i="25"/>
  <c r="D25" i="25"/>
  <c r="C19" i="16"/>
  <c r="F19" i="16"/>
  <c r="D23" i="16"/>
  <c r="E21" i="16"/>
  <c r="X24" i="21" l="1"/>
  <c r="W24" i="21"/>
  <c r="M35" i="40"/>
  <c r="J37" i="40"/>
  <c r="K37" i="40" s="1"/>
  <c r="R24" i="21"/>
  <c r="O24" i="21"/>
  <c r="V24" i="21"/>
  <c r="U24" i="21"/>
  <c r="O27" i="21"/>
  <c r="V27" i="21"/>
  <c r="U27" i="21"/>
  <c r="R27" i="21"/>
  <c r="D22" i="21"/>
  <c r="D27" i="25"/>
  <c r="E25" i="25"/>
  <c r="C23" i="25"/>
  <c r="F23" i="25"/>
  <c r="F21" i="16"/>
  <c r="C21" i="16"/>
  <c r="E23" i="16"/>
  <c r="D25" i="16"/>
  <c r="J17" i="35"/>
  <c r="K17" i="35" s="1"/>
  <c r="L11" i="35"/>
  <c r="M11" i="35"/>
  <c r="N11" i="35"/>
  <c r="O8" i="33"/>
  <c r="P13" i="41" l="1"/>
  <c r="Q13" i="41"/>
  <c r="O13" i="41"/>
  <c r="M37" i="40"/>
  <c r="L17" i="35"/>
  <c r="J20" i="35"/>
  <c r="N17" i="35"/>
  <c r="N14" i="35"/>
  <c r="M14" i="35"/>
  <c r="L14" i="35"/>
  <c r="X33" i="21"/>
  <c r="X30" i="21"/>
  <c r="E22" i="21"/>
  <c r="D25" i="21"/>
  <c r="F25" i="25"/>
  <c r="C25" i="25"/>
  <c r="E27" i="25"/>
  <c r="D29" i="25"/>
  <c r="D27" i="16"/>
  <c r="E25" i="16"/>
  <c r="C23" i="16"/>
  <c r="F23" i="16"/>
  <c r="M17" i="35"/>
  <c r="M20" i="35" l="1"/>
  <c r="K20" i="35"/>
  <c r="Q15" i="41"/>
  <c r="P15" i="41"/>
  <c r="O15" i="41"/>
  <c r="V30" i="21"/>
  <c r="U30" i="21"/>
  <c r="R30" i="21"/>
  <c r="O30" i="21"/>
  <c r="U33" i="21"/>
  <c r="R33" i="21"/>
  <c r="V33" i="21"/>
  <c r="O33" i="21"/>
  <c r="L20" i="35"/>
  <c r="N20" i="35"/>
  <c r="E25" i="21"/>
  <c r="D28" i="21"/>
  <c r="D31" i="25"/>
  <c r="E29" i="25"/>
  <c r="C27" i="25"/>
  <c r="F27" i="25"/>
  <c r="E27" i="16"/>
  <c r="D29" i="16"/>
  <c r="F25" i="16"/>
  <c r="C25" i="16"/>
  <c r="S9" i="21"/>
  <c r="T9" i="21"/>
  <c r="P9" i="21"/>
  <c r="J26" i="35" l="1"/>
  <c r="K23" i="35"/>
  <c r="Q17" i="41"/>
  <c r="P17" i="41"/>
  <c r="K14" i="41"/>
  <c r="L14" i="41"/>
  <c r="M14" i="41"/>
  <c r="J19" i="41"/>
  <c r="J21" i="41" s="1"/>
  <c r="J25" i="41" s="1"/>
  <c r="O17" i="41"/>
  <c r="N14" i="41"/>
  <c r="L23" i="35"/>
  <c r="M23" i="35"/>
  <c r="N23" i="35"/>
  <c r="E28" i="21"/>
  <c r="D31" i="21"/>
  <c r="F29" i="25"/>
  <c r="C29" i="25"/>
  <c r="E31" i="25"/>
  <c r="D33" i="25"/>
  <c r="D31" i="16"/>
  <c r="E29" i="16"/>
  <c r="C27" i="16"/>
  <c r="F27" i="16"/>
  <c r="J10" i="28"/>
  <c r="J29" i="35" l="1"/>
  <c r="K29" i="35" s="1"/>
  <c r="K26" i="35"/>
  <c r="R11" i="28"/>
  <c r="Q11" i="28"/>
  <c r="O11" i="28"/>
  <c r="S11" i="28"/>
  <c r="P11" i="28"/>
  <c r="P19" i="41"/>
  <c r="Q19" i="41"/>
  <c r="O19" i="41"/>
  <c r="E31" i="21"/>
  <c r="D34" i="21"/>
  <c r="L26" i="35"/>
  <c r="M26" i="35"/>
  <c r="N26" i="35"/>
  <c r="K10" i="28"/>
  <c r="N10" i="28"/>
  <c r="L10" i="28"/>
  <c r="M10" i="28" s="1"/>
  <c r="J12" i="28"/>
  <c r="J13" i="28"/>
  <c r="D35" i="25"/>
  <c r="E33" i="25"/>
  <c r="C31" i="25"/>
  <c r="F31" i="25"/>
  <c r="F29" i="16"/>
  <c r="C29" i="16"/>
  <c r="D33" i="16"/>
  <c r="E31" i="16"/>
  <c r="D15" i="10"/>
  <c r="E15" i="10" s="1"/>
  <c r="D14" i="10"/>
  <c r="E14" i="10" s="1"/>
  <c r="D13" i="10"/>
  <c r="E13" i="10" s="1"/>
  <c r="D12" i="10"/>
  <c r="E12" i="10" s="1"/>
  <c r="E11" i="10"/>
  <c r="D11" i="10"/>
  <c r="E10" i="10"/>
  <c r="D11" i="30"/>
  <c r="D13" i="30" s="1"/>
  <c r="C9" i="30"/>
  <c r="J15" i="28" l="1"/>
  <c r="O13" i="28"/>
  <c r="R13" i="28"/>
  <c r="S13" i="28"/>
  <c r="P13" i="28"/>
  <c r="Q13" i="28"/>
  <c r="O21" i="41"/>
  <c r="P21" i="41"/>
  <c r="Q21" i="41"/>
  <c r="K18" i="41"/>
  <c r="I18" i="39"/>
  <c r="N18" i="41"/>
  <c r="E34" i="21"/>
  <c r="D37" i="21"/>
  <c r="I22" i="39"/>
  <c r="J32" i="35"/>
  <c r="M29" i="35"/>
  <c r="N29" i="35"/>
  <c r="L29" i="35"/>
  <c r="K12" i="28"/>
  <c r="N12" i="28"/>
  <c r="L12" i="28"/>
  <c r="M12" i="28" s="1"/>
  <c r="J14" i="28"/>
  <c r="F33" i="25"/>
  <c r="C33" i="25"/>
  <c r="D37" i="25"/>
  <c r="E37" i="25" s="1"/>
  <c r="E35" i="25"/>
  <c r="D35" i="16"/>
  <c r="E33" i="16"/>
  <c r="C31" i="16"/>
  <c r="F31" i="16"/>
  <c r="E11" i="30"/>
  <c r="C11" i="30" s="1"/>
  <c r="L18" i="41"/>
  <c r="M18" i="41"/>
  <c r="D16" i="10"/>
  <c r="F9" i="30"/>
  <c r="D15" i="30"/>
  <c r="D17" i="30" s="1"/>
  <c r="D19" i="30" s="1"/>
  <c r="D21" i="30" s="1"/>
  <c r="E13" i="30"/>
  <c r="J35" i="35" l="1"/>
  <c r="K35" i="35" s="1"/>
  <c r="K32" i="35"/>
  <c r="S15" i="28"/>
  <c r="P15" i="28"/>
  <c r="O15" i="28"/>
  <c r="R15" i="28"/>
  <c r="Q15" i="28"/>
  <c r="J18" i="39"/>
  <c r="K18" i="39"/>
  <c r="Q23" i="41"/>
  <c r="P23" i="41"/>
  <c r="M20" i="41"/>
  <c r="L20" i="41"/>
  <c r="K20" i="41"/>
  <c r="J22" i="41"/>
  <c r="N22" i="41" s="1"/>
  <c r="I21" i="39"/>
  <c r="J22" i="39"/>
  <c r="O23" i="41"/>
  <c r="N20" i="41"/>
  <c r="D40" i="21"/>
  <c r="E37" i="21"/>
  <c r="F11" i="30"/>
  <c r="L32" i="35"/>
  <c r="M32" i="35"/>
  <c r="N32" i="35"/>
  <c r="N14" i="28"/>
  <c r="L14" i="28"/>
  <c r="M14" i="28" s="1"/>
  <c r="K14" i="28"/>
  <c r="J16" i="28"/>
  <c r="J18" i="28" s="1"/>
  <c r="J17" i="28"/>
  <c r="F35" i="25"/>
  <c r="C35" i="25"/>
  <c r="F37" i="25"/>
  <c r="C37" i="25"/>
  <c r="F33" i="16"/>
  <c r="C33" i="16"/>
  <c r="D37" i="16"/>
  <c r="E37" i="16" s="1"/>
  <c r="E35" i="16"/>
  <c r="E16" i="10"/>
  <c r="D17" i="10"/>
  <c r="E15" i="30"/>
  <c r="D23" i="30"/>
  <c r="F13" i="30"/>
  <c r="C13" i="30"/>
  <c r="R17" i="28" l="1"/>
  <c r="Q17" i="28"/>
  <c r="O17" i="28"/>
  <c r="S17" i="28"/>
  <c r="P17" i="28"/>
  <c r="J21" i="39"/>
  <c r="K21" i="39"/>
  <c r="Q25" i="41"/>
  <c r="P25" i="41"/>
  <c r="M22" i="41"/>
  <c r="K22" i="41"/>
  <c r="L22" i="41"/>
  <c r="I24" i="39"/>
  <c r="J25" i="39"/>
  <c r="O25" i="41"/>
  <c r="E40" i="21"/>
  <c r="D43" i="21"/>
  <c r="I28" i="39"/>
  <c r="M35" i="35"/>
  <c r="L35" i="35"/>
  <c r="N35" i="35"/>
  <c r="J38" i="35"/>
  <c r="K18" i="28"/>
  <c r="N18" i="28"/>
  <c r="L18" i="28"/>
  <c r="M18" i="28" s="1"/>
  <c r="K16" i="28"/>
  <c r="N16" i="28"/>
  <c r="L16" i="28"/>
  <c r="M16" i="28" s="1"/>
  <c r="J19" i="28"/>
  <c r="J20" i="28"/>
  <c r="C35" i="16"/>
  <c r="F35" i="16"/>
  <c r="F37" i="16"/>
  <c r="C37" i="16"/>
  <c r="S21" i="21"/>
  <c r="T21" i="21"/>
  <c r="S12" i="21"/>
  <c r="T12" i="21"/>
  <c r="E17" i="10"/>
  <c r="D18" i="10"/>
  <c r="E17" i="30"/>
  <c r="C15" i="30"/>
  <c r="F15" i="30"/>
  <c r="F7" i="41"/>
  <c r="J41" i="35" l="1"/>
  <c r="K41" i="35" s="1"/>
  <c r="K38" i="35"/>
  <c r="R19" i="28"/>
  <c r="Q19" i="28"/>
  <c r="O19" i="28"/>
  <c r="S19" i="28"/>
  <c r="P19" i="28"/>
  <c r="K24" i="39"/>
  <c r="J24" i="39"/>
  <c r="O27" i="41"/>
  <c r="P27" i="41"/>
  <c r="Q27" i="41"/>
  <c r="K24" i="41"/>
  <c r="L24" i="41"/>
  <c r="M24" i="41"/>
  <c r="I27" i="39"/>
  <c r="J28" i="39"/>
  <c r="N24" i="41"/>
  <c r="H22" i="21"/>
  <c r="E43" i="21"/>
  <c r="D46" i="21"/>
  <c r="I31" i="39"/>
  <c r="L38" i="35"/>
  <c r="M38" i="35"/>
  <c r="N38" i="35"/>
  <c r="N20" i="28"/>
  <c r="L20" i="28"/>
  <c r="M20" i="28" s="1"/>
  <c r="K20" i="28"/>
  <c r="J21" i="28"/>
  <c r="J22" i="28"/>
  <c r="J26" i="41"/>
  <c r="J28" i="41" s="1"/>
  <c r="J29" i="41"/>
  <c r="J31" i="41" s="1"/>
  <c r="E18" i="10"/>
  <c r="D19" i="10"/>
  <c r="F17" i="30"/>
  <c r="C17" i="30"/>
  <c r="E19" i="30"/>
  <c r="O21" i="28" l="1"/>
  <c r="S21" i="28"/>
  <c r="P21" i="28"/>
  <c r="R21" i="28"/>
  <c r="Q21" i="28"/>
  <c r="J27" i="39"/>
  <c r="K27" i="39"/>
  <c r="I22" i="21"/>
  <c r="J22" i="21"/>
  <c r="K22" i="21"/>
  <c r="O29" i="41"/>
  <c r="P29" i="41"/>
  <c r="Q29" i="41"/>
  <c r="K26" i="41"/>
  <c r="L26" i="41"/>
  <c r="M26" i="41"/>
  <c r="I30" i="39"/>
  <c r="J31" i="39"/>
  <c r="N26" i="41"/>
  <c r="D49" i="21"/>
  <c r="E46" i="21"/>
  <c r="I34" i="39"/>
  <c r="N41" i="35"/>
  <c r="L41" i="35"/>
  <c r="J44" i="35"/>
  <c r="K44" i="35" s="1"/>
  <c r="M41" i="35"/>
  <c r="N22" i="28"/>
  <c r="L22" i="28"/>
  <c r="M22" i="28" s="1"/>
  <c r="K22" i="28"/>
  <c r="J23" i="28"/>
  <c r="J24" i="28"/>
  <c r="I24" i="12"/>
  <c r="J24" i="12" s="1"/>
  <c r="S15" i="21"/>
  <c r="T15" i="21"/>
  <c r="J30" i="41"/>
  <c r="E19" i="10"/>
  <c r="D20" i="10"/>
  <c r="E21" i="30"/>
  <c r="C19" i="30"/>
  <c r="F19" i="30"/>
  <c r="S23" i="28" l="1"/>
  <c r="P23" i="28"/>
  <c r="R23" i="28"/>
  <c r="Q23" i="28"/>
  <c r="O23" i="28"/>
  <c r="J30" i="39"/>
  <c r="K30" i="39"/>
  <c r="J25" i="21"/>
  <c r="K25" i="21"/>
  <c r="I25" i="21"/>
  <c r="M28" i="41"/>
  <c r="K28" i="41"/>
  <c r="L28" i="41"/>
  <c r="M34" i="39"/>
  <c r="O34" i="39"/>
  <c r="I33" i="39"/>
  <c r="J34" i="39"/>
  <c r="K34" i="39"/>
  <c r="N34" i="39"/>
  <c r="N28" i="41"/>
  <c r="I26" i="12"/>
  <c r="H28" i="21"/>
  <c r="D52" i="21"/>
  <c r="E52" i="21" s="1"/>
  <c r="E49" i="21"/>
  <c r="L44" i="35"/>
  <c r="J47" i="35"/>
  <c r="K47" i="35" s="1"/>
  <c r="M44" i="35"/>
  <c r="N44" i="35"/>
  <c r="K24" i="28"/>
  <c r="L24" i="28"/>
  <c r="M24" i="28" s="1"/>
  <c r="N24" i="28"/>
  <c r="J25" i="28"/>
  <c r="J26" i="28"/>
  <c r="S18" i="21"/>
  <c r="T18" i="21"/>
  <c r="E20" i="10"/>
  <c r="D21" i="10"/>
  <c r="F21" i="30"/>
  <c r="C21" i="30"/>
  <c r="D25" i="30"/>
  <c r="E23" i="30"/>
  <c r="P25" i="28" l="1"/>
  <c r="R25" i="28"/>
  <c r="Q25" i="28"/>
  <c r="S25" i="28"/>
  <c r="O25" i="28"/>
  <c r="K33" i="39"/>
  <c r="J33" i="39"/>
  <c r="J26" i="12"/>
  <c r="K28" i="21"/>
  <c r="J28" i="21"/>
  <c r="I28" i="21"/>
  <c r="M30" i="41"/>
  <c r="K30" i="41"/>
  <c r="L30" i="41"/>
  <c r="I36" i="39"/>
  <c r="N30" i="41"/>
  <c r="H31" i="21"/>
  <c r="I40" i="39"/>
  <c r="L47" i="35"/>
  <c r="J50" i="35"/>
  <c r="K50" i="35" s="1"/>
  <c r="M47" i="35"/>
  <c r="N47" i="35"/>
  <c r="K26" i="28"/>
  <c r="N26" i="28"/>
  <c r="L26" i="28"/>
  <c r="M26" i="28" s="1"/>
  <c r="J27" i="28"/>
  <c r="J28" i="28"/>
  <c r="I28" i="12"/>
  <c r="T24" i="21"/>
  <c r="S24" i="21"/>
  <c r="J32" i="41"/>
  <c r="E21" i="10"/>
  <c r="D22" i="10"/>
  <c r="C23" i="30"/>
  <c r="F23" i="30"/>
  <c r="D27" i="30"/>
  <c r="E25" i="30"/>
  <c r="R27" i="28" l="1"/>
  <c r="Q27" i="28"/>
  <c r="O27" i="28"/>
  <c r="S27" i="28"/>
  <c r="P27" i="28"/>
  <c r="K36" i="39"/>
  <c r="J36" i="39"/>
  <c r="J28" i="12"/>
  <c r="I31" i="21"/>
  <c r="K31" i="21"/>
  <c r="J31" i="21"/>
  <c r="K32" i="41"/>
  <c r="L32" i="41"/>
  <c r="M32" i="41"/>
  <c r="I39" i="39"/>
  <c r="I43" i="39"/>
  <c r="I46" i="39" s="1"/>
  <c r="J40" i="39"/>
  <c r="N32" i="41"/>
  <c r="H34" i="21"/>
  <c r="L50" i="35"/>
  <c r="N50" i="35"/>
  <c r="M50" i="35"/>
  <c r="N28" i="28"/>
  <c r="L28" i="28"/>
  <c r="M28" i="28" s="1"/>
  <c r="K28" i="28"/>
  <c r="J29" i="28"/>
  <c r="J30" i="28"/>
  <c r="I30" i="12"/>
  <c r="S27" i="21"/>
  <c r="T27" i="21"/>
  <c r="Q33" i="21"/>
  <c r="J34" i="41"/>
  <c r="E22" i="10"/>
  <c r="D23" i="10"/>
  <c r="F25" i="30"/>
  <c r="C25" i="30"/>
  <c r="E27" i="30"/>
  <c r="D29" i="30"/>
  <c r="P12" i="21"/>
  <c r="P15" i="21"/>
  <c r="P18" i="21"/>
  <c r="P21" i="21"/>
  <c r="P24" i="21"/>
  <c r="P27" i="21"/>
  <c r="Q18" i="21"/>
  <c r="Q21" i="21"/>
  <c r="Q24" i="21"/>
  <c r="Q27" i="21"/>
  <c r="O29" i="28" l="1"/>
  <c r="Q29" i="28"/>
  <c r="S29" i="28"/>
  <c r="P29" i="28"/>
  <c r="R29" i="28"/>
  <c r="J39" i="39"/>
  <c r="K39" i="39"/>
  <c r="I32" i="12"/>
  <c r="J32" i="12" s="1"/>
  <c r="J30" i="12"/>
  <c r="I34" i="21"/>
  <c r="J34" i="21"/>
  <c r="K34" i="21"/>
  <c r="K34" i="41"/>
  <c r="L34" i="41"/>
  <c r="M34" i="41"/>
  <c r="J43" i="39"/>
  <c r="I42" i="39"/>
  <c r="J46" i="39"/>
  <c r="N34" i="41"/>
  <c r="I49" i="39"/>
  <c r="N30" i="28"/>
  <c r="L30" i="28"/>
  <c r="M30" i="28" s="1"/>
  <c r="K30" i="28"/>
  <c r="J31" i="28"/>
  <c r="J32" i="28"/>
  <c r="P33" i="21"/>
  <c r="Q30" i="21"/>
  <c r="P30" i="21"/>
  <c r="S33" i="21"/>
  <c r="T33" i="21"/>
  <c r="T30" i="21"/>
  <c r="S30" i="21"/>
  <c r="E23" i="10"/>
  <c r="D24" i="10"/>
  <c r="E24" i="10" s="1"/>
  <c r="D31" i="30"/>
  <c r="E29" i="30"/>
  <c r="C27" i="30"/>
  <c r="F27" i="30"/>
  <c r="S31" i="28" l="1"/>
  <c r="P31" i="28"/>
  <c r="O31" i="28"/>
  <c r="R31" i="28"/>
  <c r="Q31" i="28"/>
  <c r="J42" i="39"/>
  <c r="K42" i="39"/>
  <c r="I45" i="39"/>
  <c r="J49" i="39"/>
  <c r="H37" i="21"/>
  <c r="N32" i="28"/>
  <c r="L32" i="28"/>
  <c r="M32" i="28" s="1"/>
  <c r="K32" i="28"/>
  <c r="J33" i="28"/>
  <c r="J34" i="28"/>
  <c r="I34" i="12"/>
  <c r="F29" i="30"/>
  <c r="C29" i="30"/>
  <c r="D33" i="30"/>
  <c r="E31" i="30"/>
  <c r="H26" i="21"/>
  <c r="R33" i="28" l="1"/>
  <c r="Q33" i="28"/>
  <c r="S33" i="28"/>
  <c r="P33" i="28"/>
  <c r="O33" i="28"/>
  <c r="K45" i="39"/>
  <c r="J45" i="39"/>
  <c r="J34" i="12"/>
  <c r="J37" i="21"/>
  <c r="K37" i="21"/>
  <c r="I37" i="21"/>
  <c r="I48" i="39"/>
  <c r="M26" i="21"/>
  <c r="H29" i="21"/>
  <c r="L26" i="21"/>
  <c r="H40" i="21"/>
  <c r="K34" i="28"/>
  <c r="N34" i="28"/>
  <c r="L34" i="28"/>
  <c r="M34" i="28" s="1"/>
  <c r="J35" i="28"/>
  <c r="I36" i="12"/>
  <c r="C31" i="30"/>
  <c r="F31" i="30"/>
  <c r="D35" i="30"/>
  <c r="E33" i="30"/>
  <c r="R35" i="28" l="1"/>
  <c r="Q35" i="28"/>
  <c r="O35" i="28"/>
  <c r="S35" i="28"/>
  <c r="P35" i="28"/>
  <c r="K48" i="39"/>
  <c r="J48" i="39"/>
  <c r="J36" i="12"/>
  <c r="K40" i="21"/>
  <c r="J40" i="21"/>
  <c r="I40" i="21"/>
  <c r="M29" i="21"/>
  <c r="H32" i="21"/>
  <c r="M32" i="21" s="1"/>
  <c r="L29" i="21"/>
  <c r="H43" i="21"/>
  <c r="I38" i="12"/>
  <c r="J37" i="30"/>
  <c r="K37" i="30" s="1"/>
  <c r="M37" i="30" s="1"/>
  <c r="D37" i="30"/>
  <c r="E37" i="30" s="1"/>
  <c r="E35" i="30"/>
  <c r="F33" i="30"/>
  <c r="C33" i="30"/>
  <c r="J38" i="12" l="1"/>
  <c r="I43" i="21"/>
  <c r="K43" i="21"/>
  <c r="J43" i="21"/>
  <c r="H35" i="21"/>
  <c r="M35" i="21" s="1"/>
  <c r="L32" i="21"/>
  <c r="H46" i="21"/>
  <c r="C35" i="30"/>
  <c r="F35" i="30"/>
  <c r="F37" i="30"/>
  <c r="C37" i="30"/>
  <c r="F9" i="35"/>
  <c r="I46" i="21" l="1"/>
  <c r="J46" i="21"/>
  <c r="K46" i="21"/>
  <c r="H38" i="21"/>
  <c r="L38" i="21" s="1"/>
  <c r="L35" i="21"/>
  <c r="H49" i="21"/>
  <c r="P10" i="33"/>
  <c r="N11" i="33"/>
  <c r="J15" i="33"/>
  <c r="M15" i="33" s="1"/>
  <c r="M38" i="21" l="1"/>
  <c r="H41" i="21"/>
  <c r="M41" i="21" s="1"/>
  <c r="J49" i="21"/>
  <c r="K49" i="21"/>
  <c r="I49" i="21"/>
  <c r="L41" i="21"/>
  <c r="H52" i="21"/>
  <c r="O11" i="33"/>
  <c r="K16" i="33"/>
  <c r="L16" i="33" s="1"/>
  <c r="J14" i="33"/>
  <c r="J18" i="33"/>
  <c r="J21" i="33" s="1"/>
  <c r="P13" i="33"/>
  <c r="H44" i="21" l="1"/>
  <c r="K52" i="21"/>
  <c r="J52" i="21"/>
  <c r="I52" i="21"/>
  <c r="O14" i="33"/>
  <c r="N14" i="33"/>
  <c r="M21" i="33"/>
  <c r="M18" i="33"/>
  <c r="J19" i="33"/>
  <c r="K19" i="33" s="1"/>
  <c r="L19" i="33" s="1"/>
  <c r="P16" i="33"/>
  <c r="J17" i="33"/>
  <c r="M44" i="21" l="1"/>
  <c r="H47" i="21"/>
  <c r="L44" i="21"/>
  <c r="O17" i="33"/>
  <c r="N17" i="33"/>
  <c r="P19" i="33"/>
  <c r="J22" i="33"/>
  <c r="K22" i="33" s="1"/>
  <c r="L22" i="33" s="1"/>
  <c r="J20" i="33"/>
  <c r="J24" i="33"/>
  <c r="M24" i="33" s="1"/>
  <c r="F7" i="30"/>
  <c r="M47" i="21" l="1"/>
  <c r="L47" i="21"/>
  <c r="H50" i="21"/>
  <c r="O20" i="33"/>
  <c r="N20" i="33"/>
  <c r="P22" i="33"/>
  <c r="J25" i="33"/>
  <c r="K25" i="33" s="1"/>
  <c r="L25" i="33" s="1"/>
  <c r="J23" i="33"/>
  <c r="J27" i="33"/>
  <c r="M27" i="33" s="1"/>
  <c r="M50" i="21" l="1"/>
  <c r="L50" i="21"/>
  <c r="H53" i="21"/>
  <c r="O23" i="33"/>
  <c r="N23" i="33"/>
  <c r="P25" i="33"/>
  <c r="K28" i="33"/>
  <c r="L28" i="33" s="1"/>
  <c r="J26" i="33"/>
  <c r="J30" i="33"/>
  <c r="M30" i="33" s="1"/>
  <c r="M53" i="21" l="1"/>
  <c r="L53" i="21"/>
  <c r="J31" i="33"/>
  <c r="O26" i="33"/>
  <c r="N26" i="33"/>
  <c r="P28" i="33"/>
  <c r="J29" i="33"/>
  <c r="J33" i="33"/>
  <c r="M33" i="33" s="1"/>
  <c r="J11" i="25"/>
  <c r="F7" i="25"/>
  <c r="K31" i="33" l="1"/>
  <c r="L31" i="33" s="1"/>
  <c r="J34" i="33"/>
  <c r="K34" i="33" s="1"/>
  <c r="L34" i="33" s="1"/>
  <c r="P31" i="33"/>
  <c r="N11" i="25"/>
  <c r="L11" i="25"/>
  <c r="O11" i="25"/>
  <c r="M11" i="25"/>
  <c r="O29" i="33"/>
  <c r="N29" i="33"/>
  <c r="J32" i="33"/>
  <c r="J36" i="33"/>
  <c r="M36" i="33" s="1"/>
  <c r="P34" i="33" l="1"/>
  <c r="J37" i="33"/>
  <c r="J40" i="33" s="1"/>
  <c r="K40" i="33" s="1"/>
  <c r="L40" i="33" s="1"/>
  <c r="J15" i="25"/>
  <c r="K15" i="25" s="1"/>
  <c r="O32" i="33"/>
  <c r="N32" i="33"/>
  <c r="J39" i="33"/>
  <c r="M39" i="33" s="1"/>
  <c r="J35" i="33"/>
  <c r="K10" i="10"/>
  <c r="P37" i="33" l="1"/>
  <c r="K37" i="33"/>
  <c r="L37" i="33" s="1"/>
  <c r="L15" i="25"/>
  <c r="O15" i="25"/>
  <c r="M15" i="25"/>
  <c r="N15" i="25"/>
  <c r="J17" i="25"/>
  <c r="K17" i="25" s="1"/>
  <c r="O35" i="33"/>
  <c r="N35" i="33"/>
  <c r="J43" i="33"/>
  <c r="K43" i="33" s="1"/>
  <c r="L43" i="33" s="1"/>
  <c r="P40" i="33"/>
  <c r="J42" i="33"/>
  <c r="J38" i="33"/>
  <c r="I11" i="10"/>
  <c r="J11" i="10" s="1"/>
  <c r="J10" i="10"/>
  <c r="M42" i="33" l="1"/>
  <c r="J45" i="33"/>
  <c r="M45" i="33" s="1"/>
  <c r="P43" i="33"/>
  <c r="J46" i="33"/>
  <c r="K46" i="33" s="1"/>
  <c r="L46" i="33" s="1"/>
  <c r="J19" i="25"/>
  <c r="K19" i="25" s="1"/>
  <c r="O38" i="33"/>
  <c r="N38" i="33"/>
  <c r="J41" i="33"/>
  <c r="I12" i="10"/>
  <c r="J24" i="19"/>
  <c r="J23" i="19"/>
  <c r="J22" i="19"/>
  <c r="J21" i="19"/>
  <c r="J20" i="19"/>
  <c r="K13" i="19"/>
  <c r="L13" i="19" s="1"/>
  <c r="M13" i="19" s="1"/>
  <c r="N13" i="19" s="1"/>
  <c r="O13" i="19" s="1"/>
  <c r="P13" i="19" s="1"/>
  <c r="L12" i="19"/>
  <c r="M12" i="19" s="1"/>
  <c r="N12" i="19" s="1"/>
  <c r="O12" i="19" s="1"/>
  <c r="P12" i="19" s="1"/>
  <c r="K12" i="19"/>
  <c r="D12" i="19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M11" i="19"/>
  <c r="N11" i="19" s="1"/>
  <c r="O11" i="19" s="1"/>
  <c r="P11" i="19" s="1"/>
  <c r="L11" i="19"/>
  <c r="K11" i="19"/>
  <c r="F11" i="19"/>
  <c r="F12" i="19" s="1"/>
  <c r="D11" i="19"/>
  <c r="N10" i="19"/>
  <c r="O10" i="19" s="1"/>
  <c r="P10" i="19" s="1"/>
  <c r="M10" i="19"/>
  <c r="L10" i="19"/>
  <c r="G10" i="19"/>
  <c r="F10" i="19"/>
  <c r="G9" i="19"/>
  <c r="I24" i="18"/>
  <c r="I23" i="18"/>
  <c r="I22" i="18"/>
  <c r="I21" i="18"/>
  <c r="E14" i="18"/>
  <c r="E15" i="18" s="1"/>
  <c r="J13" i="18"/>
  <c r="J14" i="18" s="1"/>
  <c r="E13" i="18"/>
  <c r="F13" i="18" s="1"/>
  <c r="C13" i="18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J12" i="18"/>
  <c r="K12" i="18" s="1"/>
  <c r="L12" i="18" s="1"/>
  <c r="M12" i="18" s="1"/>
  <c r="N12" i="18" s="1"/>
  <c r="F12" i="18"/>
  <c r="E12" i="18"/>
  <c r="C12" i="18"/>
  <c r="K11" i="18"/>
  <c r="L11" i="18" s="1"/>
  <c r="M11" i="18" s="1"/>
  <c r="N11" i="18" s="1"/>
  <c r="J11" i="18"/>
  <c r="F11" i="18"/>
  <c r="E11" i="18"/>
  <c r="C11" i="18"/>
  <c r="M10" i="18"/>
  <c r="N10" i="18" s="1"/>
  <c r="L10" i="18"/>
  <c r="K10" i="18"/>
  <c r="J49" i="33" l="1"/>
  <c r="K49" i="33" s="1"/>
  <c r="L49" i="33" s="1"/>
  <c r="P46" i="33"/>
  <c r="N19" i="25"/>
  <c r="M19" i="25"/>
  <c r="O19" i="25"/>
  <c r="L19" i="25"/>
  <c r="O41" i="33"/>
  <c r="N41" i="33"/>
  <c r="J44" i="33"/>
  <c r="J48" i="33"/>
  <c r="M48" i="33" s="1"/>
  <c r="J21" i="25"/>
  <c r="K21" i="25" s="1"/>
  <c r="J12" i="10"/>
  <c r="I13" i="10"/>
  <c r="J15" i="18"/>
  <c r="K14" i="18"/>
  <c r="L14" i="18" s="1"/>
  <c r="M14" i="18" s="1"/>
  <c r="N14" i="18" s="1"/>
  <c r="K13" i="18"/>
  <c r="L13" i="18" s="1"/>
  <c r="M13" i="18" s="1"/>
  <c r="N13" i="18" s="1"/>
  <c r="E16" i="18"/>
  <c r="F15" i="18"/>
  <c r="K15" i="18"/>
  <c r="L15" i="18" s="1"/>
  <c r="M15" i="18" s="1"/>
  <c r="N15" i="18" s="1"/>
  <c r="J16" i="18"/>
  <c r="K16" i="18" s="1"/>
  <c r="L16" i="18" s="1"/>
  <c r="M16" i="18" s="1"/>
  <c r="N16" i="18" s="1"/>
  <c r="F13" i="19"/>
  <c r="G12" i="19"/>
  <c r="F14" i="18"/>
  <c r="K14" i="19"/>
  <c r="G11" i="19"/>
  <c r="P49" i="33" l="1"/>
  <c r="O44" i="33"/>
  <c r="N44" i="33"/>
  <c r="J23" i="25"/>
  <c r="K23" i="25" s="1"/>
  <c r="J47" i="33"/>
  <c r="N47" i="33" s="1"/>
  <c r="I14" i="10"/>
  <c r="J13" i="10"/>
  <c r="L14" i="19"/>
  <c r="M14" i="19" s="1"/>
  <c r="N14" i="19" s="1"/>
  <c r="O14" i="19" s="1"/>
  <c r="P14" i="19" s="1"/>
  <c r="K15" i="19"/>
  <c r="J17" i="18"/>
  <c r="K17" i="18" s="1"/>
  <c r="L17" i="18" s="1"/>
  <c r="M17" i="18" s="1"/>
  <c r="N17" i="18" s="1"/>
  <c r="F14" i="19"/>
  <c r="G13" i="19"/>
  <c r="F16" i="18"/>
  <c r="E17" i="18"/>
  <c r="J18" i="18"/>
  <c r="L25" i="16" l="1"/>
  <c r="M25" i="16"/>
  <c r="O47" i="33"/>
  <c r="J25" i="25"/>
  <c r="K25" i="25" s="1"/>
  <c r="I15" i="10"/>
  <c r="J14" i="10"/>
  <c r="F15" i="19"/>
  <c r="G14" i="19"/>
  <c r="F17" i="18"/>
  <c r="E18" i="18"/>
  <c r="K16" i="19"/>
  <c r="L15" i="19"/>
  <c r="M15" i="19" s="1"/>
  <c r="N15" i="19" s="1"/>
  <c r="O15" i="19" s="1"/>
  <c r="P15" i="19" s="1"/>
  <c r="K18" i="18"/>
  <c r="L18" i="18" s="1"/>
  <c r="M18" i="18" s="1"/>
  <c r="N18" i="18" s="1"/>
  <c r="J19" i="18"/>
  <c r="D10" i="13"/>
  <c r="D11" i="13" s="1"/>
  <c r="L27" i="16" l="1"/>
  <c r="J29" i="16"/>
  <c r="M27" i="16"/>
  <c r="J27" i="25"/>
  <c r="K27" i="25" s="1"/>
  <c r="I16" i="10"/>
  <c r="J15" i="10"/>
  <c r="E19" i="18"/>
  <c r="F18" i="18"/>
  <c r="K17" i="19"/>
  <c r="L16" i="19"/>
  <c r="M16" i="19" s="1"/>
  <c r="N16" i="19" s="1"/>
  <c r="O16" i="19" s="1"/>
  <c r="P16" i="19" s="1"/>
  <c r="G15" i="19"/>
  <c r="F16" i="19"/>
  <c r="K19" i="18"/>
  <c r="L19" i="18" s="1"/>
  <c r="M19" i="18" s="1"/>
  <c r="N19" i="18" s="1"/>
  <c r="J20" i="18"/>
  <c r="J9" i="13"/>
  <c r="K9" i="13" s="1"/>
  <c r="L9" i="13" s="1"/>
  <c r="I10" i="13"/>
  <c r="J10" i="13" s="1"/>
  <c r="K10" i="13" s="1"/>
  <c r="L10" i="13" s="1"/>
  <c r="E12" i="13"/>
  <c r="E10" i="13" s="1"/>
  <c r="E11" i="13" s="1"/>
  <c r="D13" i="13"/>
  <c r="E13" i="13" s="1"/>
  <c r="K29" i="16" l="1"/>
  <c r="N29" i="16"/>
  <c r="L29" i="16"/>
  <c r="J31" i="16"/>
  <c r="M29" i="16"/>
  <c r="J29" i="25"/>
  <c r="K29" i="25" s="1"/>
  <c r="I17" i="10"/>
  <c r="J16" i="10"/>
  <c r="K18" i="19"/>
  <c r="L17" i="19"/>
  <c r="M17" i="19" s="1"/>
  <c r="N17" i="19" s="1"/>
  <c r="O17" i="19" s="1"/>
  <c r="P17" i="19" s="1"/>
  <c r="F17" i="19"/>
  <c r="G16" i="19"/>
  <c r="F19" i="18"/>
  <c r="E20" i="18"/>
  <c r="J21" i="18"/>
  <c r="K20" i="18"/>
  <c r="L20" i="18" s="1"/>
  <c r="M20" i="18" s="1"/>
  <c r="N20" i="18" s="1"/>
  <c r="I11" i="13"/>
  <c r="J11" i="13" s="1"/>
  <c r="K11" i="13" s="1"/>
  <c r="L11" i="13" s="1"/>
  <c r="D14" i="13"/>
  <c r="K31" i="16" l="1"/>
  <c r="N31" i="16"/>
  <c r="L31" i="16"/>
  <c r="J33" i="16"/>
  <c r="M31" i="16"/>
  <c r="J31" i="25"/>
  <c r="K31" i="25" s="1"/>
  <c r="J17" i="10"/>
  <c r="I18" i="10"/>
  <c r="G17" i="19"/>
  <c r="F18" i="19"/>
  <c r="E21" i="18"/>
  <c r="F20" i="18"/>
  <c r="L18" i="19"/>
  <c r="M18" i="19" s="1"/>
  <c r="N18" i="19" s="1"/>
  <c r="O18" i="19" s="1"/>
  <c r="P18" i="19" s="1"/>
  <c r="K19" i="19"/>
  <c r="J22" i="18"/>
  <c r="K21" i="18"/>
  <c r="L21" i="18" s="1"/>
  <c r="M21" i="18" s="1"/>
  <c r="N21" i="18" s="1"/>
  <c r="I12" i="13"/>
  <c r="I13" i="13" s="1"/>
  <c r="J12" i="13"/>
  <c r="K12" i="13" s="1"/>
  <c r="L12" i="13" s="1"/>
  <c r="D15" i="13"/>
  <c r="E14" i="13"/>
  <c r="K33" i="16" l="1"/>
  <c r="N33" i="16"/>
  <c r="L33" i="16"/>
  <c r="J35" i="16"/>
  <c r="M33" i="16"/>
  <c r="J33" i="25"/>
  <c r="K33" i="25" s="1"/>
  <c r="J18" i="10"/>
  <c r="I19" i="10"/>
  <c r="E22" i="18"/>
  <c r="F21" i="18"/>
  <c r="L19" i="19"/>
  <c r="M19" i="19" s="1"/>
  <c r="N19" i="19" s="1"/>
  <c r="O19" i="19" s="1"/>
  <c r="P19" i="19" s="1"/>
  <c r="K20" i="19"/>
  <c r="G18" i="19"/>
  <c r="F19" i="19"/>
  <c r="J23" i="18"/>
  <c r="K22" i="18"/>
  <c r="L22" i="18" s="1"/>
  <c r="M22" i="18" s="1"/>
  <c r="N22" i="18" s="1"/>
  <c r="E15" i="13"/>
  <c r="D16" i="13"/>
  <c r="I14" i="13"/>
  <c r="J13" i="13"/>
  <c r="K13" i="13" s="1"/>
  <c r="L13" i="13" s="1"/>
  <c r="K35" i="16" l="1"/>
  <c r="N35" i="16"/>
  <c r="L35" i="16"/>
  <c r="J37" i="16"/>
  <c r="M35" i="16"/>
  <c r="J35" i="25"/>
  <c r="K35" i="25" s="1"/>
  <c r="I20" i="10"/>
  <c r="J19" i="10"/>
  <c r="F20" i="19"/>
  <c r="G19" i="19"/>
  <c r="L20" i="19"/>
  <c r="M20" i="19" s="1"/>
  <c r="N20" i="19" s="1"/>
  <c r="O20" i="19" s="1"/>
  <c r="P20" i="19" s="1"/>
  <c r="K21" i="19"/>
  <c r="E23" i="18"/>
  <c r="F22" i="18"/>
  <c r="J24" i="18"/>
  <c r="K24" i="18" s="1"/>
  <c r="L24" i="18" s="1"/>
  <c r="M24" i="18" s="1"/>
  <c r="N24" i="18" s="1"/>
  <c r="K23" i="18"/>
  <c r="L23" i="18" s="1"/>
  <c r="M23" i="18" s="1"/>
  <c r="N23" i="18" s="1"/>
  <c r="J14" i="13"/>
  <c r="K14" i="13" s="1"/>
  <c r="L14" i="13" s="1"/>
  <c r="I15" i="13"/>
  <c r="D17" i="13"/>
  <c r="E16" i="13"/>
  <c r="K37" i="16" l="1"/>
  <c r="N37" i="16"/>
  <c r="L37" i="16"/>
  <c r="M37" i="16"/>
  <c r="J37" i="25"/>
  <c r="K37" i="25" s="1"/>
  <c r="J20" i="10"/>
  <c r="I21" i="10"/>
  <c r="K22" i="19"/>
  <c r="L21" i="19"/>
  <c r="M21" i="19" s="1"/>
  <c r="N21" i="19" s="1"/>
  <c r="O21" i="19" s="1"/>
  <c r="P21" i="19" s="1"/>
  <c r="E24" i="18"/>
  <c r="F24" i="18" s="1"/>
  <c r="F23" i="18"/>
  <c r="G20" i="19"/>
  <c r="F21" i="19"/>
  <c r="E17" i="13"/>
  <c r="D18" i="13"/>
  <c r="I16" i="13"/>
  <c r="J15" i="13"/>
  <c r="K15" i="13" s="1"/>
  <c r="L15" i="13" s="1"/>
  <c r="I22" i="10" l="1"/>
  <c r="J21" i="10"/>
  <c r="F22" i="19"/>
  <c r="G21" i="19"/>
  <c r="K23" i="19"/>
  <c r="L22" i="19"/>
  <c r="M22" i="19" s="1"/>
  <c r="N22" i="19" s="1"/>
  <c r="O22" i="19" s="1"/>
  <c r="P22" i="19" s="1"/>
  <c r="J16" i="13"/>
  <c r="K16" i="13" s="1"/>
  <c r="L16" i="13" s="1"/>
  <c r="I17" i="13"/>
  <c r="D19" i="13"/>
  <c r="E18" i="13"/>
  <c r="I23" i="10" l="1"/>
  <c r="J22" i="10"/>
  <c r="K24" i="19"/>
  <c r="L24" i="19" s="1"/>
  <c r="M24" i="19" s="1"/>
  <c r="N24" i="19" s="1"/>
  <c r="O24" i="19" s="1"/>
  <c r="P24" i="19" s="1"/>
  <c r="L23" i="19"/>
  <c r="M23" i="19" s="1"/>
  <c r="N23" i="19" s="1"/>
  <c r="O23" i="19" s="1"/>
  <c r="P23" i="19" s="1"/>
  <c r="F23" i="19"/>
  <c r="G22" i="19"/>
  <c r="E19" i="13"/>
  <c r="D20" i="13"/>
  <c r="I18" i="13"/>
  <c r="J17" i="13"/>
  <c r="K17" i="13" s="1"/>
  <c r="L17" i="13" s="1"/>
  <c r="J23" i="10" l="1"/>
  <c r="I24" i="10"/>
  <c r="J24" i="10" s="1"/>
  <c r="F24" i="19"/>
  <c r="G24" i="19" s="1"/>
  <c r="G23" i="19"/>
  <c r="J18" i="13"/>
  <c r="K18" i="13" s="1"/>
  <c r="L18" i="13" s="1"/>
  <c r="I19" i="13"/>
  <c r="D21" i="13"/>
  <c r="E20" i="13"/>
  <c r="E21" i="13" l="1"/>
  <c r="D22" i="13"/>
  <c r="E22" i="13" s="1"/>
  <c r="I20" i="13"/>
  <c r="J19" i="13"/>
  <c r="K19" i="13" s="1"/>
  <c r="L19" i="13" s="1"/>
  <c r="J20" i="13" l="1"/>
  <c r="K20" i="13" s="1"/>
  <c r="L20" i="13" s="1"/>
  <c r="I21" i="13"/>
  <c r="I22" i="13" l="1"/>
  <c r="J22" i="13" s="1"/>
  <c r="K22" i="13" s="1"/>
  <c r="L22" i="13" s="1"/>
  <c r="J21" i="13"/>
  <c r="K21" i="13" s="1"/>
  <c r="L21" i="13" s="1"/>
  <c r="D11" i="11" l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E10" i="11"/>
  <c r="E11" i="11" s="1"/>
  <c r="F9" i="11"/>
  <c r="J9" i="11" s="1"/>
  <c r="K9" i="11" s="1"/>
  <c r="L9" i="11" s="1"/>
  <c r="F10" i="11" l="1"/>
  <c r="J10" i="11" s="1"/>
  <c r="K10" i="11" s="1"/>
  <c r="L10" i="11" s="1"/>
  <c r="E12" i="11"/>
  <c r="F11" i="11"/>
  <c r="J11" i="11" s="1"/>
  <c r="K11" i="11" s="1"/>
  <c r="L11" i="11" s="1"/>
  <c r="F12" i="11" l="1"/>
  <c r="J12" i="11" s="1"/>
  <c r="K12" i="11" s="1"/>
  <c r="L12" i="11" s="1"/>
  <c r="E13" i="11"/>
  <c r="E14" i="11" l="1"/>
  <c r="F13" i="11"/>
  <c r="J13" i="11" s="1"/>
  <c r="K13" i="11" s="1"/>
  <c r="L13" i="11" s="1"/>
  <c r="E15" i="11" l="1"/>
  <c r="F14" i="11"/>
  <c r="J14" i="11" s="1"/>
  <c r="K14" i="11" s="1"/>
  <c r="L14" i="11" s="1"/>
  <c r="E16" i="11" l="1"/>
  <c r="F15" i="11"/>
  <c r="J15" i="11" s="1"/>
  <c r="K15" i="11" s="1"/>
  <c r="L15" i="11" s="1"/>
  <c r="F16" i="11" l="1"/>
  <c r="J16" i="11" s="1"/>
  <c r="K16" i="11" s="1"/>
  <c r="L16" i="11" s="1"/>
  <c r="E17" i="11"/>
  <c r="E18" i="11" l="1"/>
  <c r="F17" i="11"/>
  <c r="J17" i="11" s="1"/>
  <c r="K17" i="11" s="1"/>
  <c r="L17" i="11" s="1"/>
  <c r="E19" i="11" l="1"/>
  <c r="F18" i="11"/>
  <c r="J18" i="11" s="1"/>
  <c r="K18" i="11" s="1"/>
  <c r="L18" i="11" s="1"/>
  <c r="E20" i="11" l="1"/>
  <c r="F19" i="11"/>
  <c r="J19" i="11" s="1"/>
  <c r="K19" i="11" s="1"/>
  <c r="L19" i="11" s="1"/>
  <c r="F20" i="11" l="1"/>
  <c r="J20" i="11" s="1"/>
  <c r="K20" i="11" s="1"/>
  <c r="L20" i="11" s="1"/>
  <c r="E21" i="11"/>
  <c r="E22" i="11" l="1"/>
  <c r="F21" i="11"/>
  <c r="J21" i="11" s="1"/>
  <c r="K21" i="11" s="1"/>
  <c r="L21" i="11" s="1"/>
  <c r="E23" i="11" l="1"/>
  <c r="F22" i="11"/>
  <c r="J22" i="11" s="1"/>
  <c r="K22" i="11" s="1"/>
  <c r="L22" i="11" s="1"/>
  <c r="E24" i="11" l="1"/>
  <c r="F24" i="11" s="1"/>
  <c r="J24" i="11" s="1"/>
  <c r="K24" i="11" s="1"/>
  <c r="L24" i="11" s="1"/>
  <c r="F23" i="11"/>
  <c r="J23" i="11" s="1"/>
  <c r="K23" i="11" s="1"/>
  <c r="L23" i="11" s="1"/>
  <c r="E9" i="10" l="1"/>
  <c r="I9" i="10" s="1"/>
  <c r="J9" i="10" s="1"/>
  <c r="K9" i="10" s="1"/>
  <c r="K12" i="10" l="1"/>
  <c r="K11" i="10"/>
  <c r="K13" i="10" l="1"/>
  <c r="K14" i="10" l="1"/>
  <c r="K15" i="10" l="1"/>
  <c r="K16" i="10" l="1"/>
  <c r="K17" i="10" l="1"/>
  <c r="K18" i="10" l="1"/>
  <c r="K19" i="10" l="1"/>
  <c r="K20" i="10" l="1"/>
  <c r="K21" i="10" l="1"/>
  <c r="K22" i="10" l="1"/>
  <c r="K23" i="10" l="1"/>
  <c r="K24" i="10" l="1"/>
  <c r="P31" i="41"/>
  <c r="Q31" i="41"/>
  <c r="O31" i="41"/>
  <c r="J33" i="41"/>
  <c r="P33" i="41" s="1"/>
  <c r="J35" i="41" l="1"/>
  <c r="O33" i="41"/>
  <c r="Q33" i="41"/>
  <c r="O35" i="41" l="1"/>
  <c r="P35" i="41"/>
  <c r="Q35" i="41"/>
</calcChain>
</file>

<file path=xl/sharedStrings.xml><?xml version="1.0" encoding="utf-8"?>
<sst xmlns="http://schemas.openxmlformats.org/spreadsheetml/2006/main" count="2892" uniqueCount="884">
  <si>
    <t>VOY</t>
  </si>
  <si>
    <t>SI CUT 
OFF</t>
  </si>
  <si>
    <t>ETD</t>
  </si>
  <si>
    <t>MOL PRESTIGE</t>
  </si>
  <si>
    <t>MOL PROSPERITY</t>
  </si>
  <si>
    <t>MOL PARTNER</t>
  </si>
  <si>
    <t>CONTACT US</t>
  </si>
  <si>
    <t xml:space="preserve">    HAIPHONG - NORTH AMERICA</t>
  </si>
  <si>
    <t>Week</t>
  </si>
  <si>
    <t>Vessel</t>
  </si>
  <si>
    <t>Vessel Code</t>
  </si>
  <si>
    <t>YANTIAN</t>
  </si>
  <si>
    <t>Connecting vessel</t>
  </si>
  <si>
    <t>HPH</t>
  </si>
  <si>
    <t>YTN</t>
  </si>
  <si>
    <t>USLAX</t>
  </si>
  <si>
    <t>USOAK</t>
  </si>
  <si>
    <t>WED/THU</t>
  </si>
  <si>
    <t>SAT/SUN</t>
  </si>
  <si>
    <t>SUN/MON</t>
  </si>
  <si>
    <t>FRI/SAT</t>
  </si>
  <si>
    <t>YM MILESTONE</t>
  </si>
  <si>
    <t>YLST</t>
  </si>
  <si>
    <t>BIEN DONG STAR</t>
  </si>
  <si>
    <t>BDST</t>
  </si>
  <si>
    <t>Schedule is subject to changes with/without prior notice.</t>
  </si>
  <si>
    <t>CY CUT OFF TIME</t>
  </si>
  <si>
    <t>VH2 - PS7 : PACIFIC SOUTH 7</t>
  </si>
  <si>
    <t>SUN/WED</t>
  </si>
  <si>
    <t>TUE/SAT</t>
  </si>
  <si>
    <t>MON/TUE</t>
  </si>
  <si>
    <t>MOL BRILLIANCE</t>
  </si>
  <si>
    <t>BIIT</t>
  </si>
  <si>
    <t>MOL BRIGHTNESS</t>
  </si>
  <si>
    <t>BGHT</t>
  </si>
  <si>
    <t>MOL BREEZE</t>
  </si>
  <si>
    <t>BZET</t>
  </si>
  <si>
    <t>MOL BEAUTY</t>
  </si>
  <si>
    <t>BEYT</t>
  </si>
  <si>
    <t>MOL BELLWETHER</t>
  </si>
  <si>
    <t>BEWT</t>
  </si>
  <si>
    <t>MOL BEACON</t>
  </si>
  <si>
    <t>MBHT</t>
  </si>
  <si>
    <t>KAOHSIUNG</t>
  </si>
  <si>
    <t>USTIW</t>
  </si>
  <si>
    <t>CAVAN</t>
  </si>
  <si>
    <t>FRI/FRI</t>
  </si>
  <si>
    <t>SAT/MON</t>
  </si>
  <si>
    <t>PRWT</t>
  </si>
  <si>
    <t>SATSUKI</t>
  </si>
  <si>
    <t>STKT</t>
  </si>
  <si>
    <t>0364N</t>
  </si>
  <si>
    <t>SUZURAN</t>
  </si>
  <si>
    <t>SZRT</t>
  </si>
  <si>
    <t>0385N</t>
  </si>
  <si>
    <t>SUMIRE</t>
  </si>
  <si>
    <t>SMRT</t>
  </si>
  <si>
    <t>0246N</t>
  </si>
  <si>
    <t>0365N</t>
  </si>
  <si>
    <t>MRJT</t>
  </si>
  <si>
    <t>0386N</t>
  </si>
  <si>
    <t>MPRT</t>
  </si>
  <si>
    <t>0247N</t>
  </si>
  <si>
    <t>0366N</t>
  </si>
  <si>
    <t>0387N</t>
  </si>
  <si>
    <t>0248N</t>
  </si>
  <si>
    <t>0367N</t>
  </si>
  <si>
    <t>0388N</t>
  </si>
  <si>
    <t>YUCT</t>
  </si>
  <si>
    <t>YM UPSURGENCE</t>
  </si>
  <si>
    <t>BUXT</t>
  </si>
  <si>
    <t>BUDAPEST EXPRESS</t>
  </si>
  <si>
    <t>OSET</t>
  </si>
  <si>
    <t>OSAKA EXPRESS</t>
  </si>
  <si>
    <t>UNYT</t>
  </si>
  <si>
    <t>YM UNITY</t>
  </si>
  <si>
    <t>CZIT</t>
  </si>
  <si>
    <t>CZECH</t>
  </si>
  <si>
    <t>YUST</t>
  </si>
  <si>
    <t>YM UNISON</t>
  </si>
  <si>
    <t>7C9T</t>
  </si>
  <si>
    <t>YUMT</t>
  </si>
  <si>
    <t>YM ULTIMATE</t>
  </si>
  <si>
    <t>7C8T</t>
  </si>
  <si>
    <t>BRXT</t>
  </si>
  <si>
    <t>BREMEN EXPRESS</t>
  </si>
  <si>
    <t>MON/WED</t>
  </si>
  <si>
    <t>THU/FRI</t>
  </si>
  <si>
    <t>USORF</t>
  </si>
  <si>
    <t>USJAX</t>
  </si>
  <si>
    <t>USSAV</t>
  </si>
  <si>
    <t>NORFOLK, VA</t>
  </si>
  <si>
    <t>JACKSONVILLE, FL</t>
  </si>
  <si>
    <t>SAVANNAH, GA</t>
  </si>
  <si>
    <t>JVH - EC3 : EAST COAST 3</t>
  </si>
  <si>
    <t>0384N</t>
  </si>
  <si>
    <t>0245N</t>
  </si>
  <si>
    <t>TBA</t>
  </si>
  <si>
    <t>WED</t>
  </si>
  <si>
    <t>FRI</t>
  </si>
  <si>
    <t>CAIMEP</t>
  </si>
  <si>
    <t>CMP</t>
  </si>
  <si>
    <t>USNYC</t>
  </si>
  <si>
    <t>USCHS</t>
  </si>
  <si>
    <t>LNBT</t>
  </si>
  <si>
    <t>QMLT</t>
  </si>
  <si>
    <t>AFFT</t>
  </si>
  <si>
    <t>JEBT</t>
  </si>
  <si>
    <t>TYAT</t>
  </si>
  <si>
    <t>8J9T</t>
  </si>
  <si>
    <t>SECT</t>
  </si>
  <si>
    <t>8K0T</t>
  </si>
  <si>
    <t>8K1T</t>
  </si>
  <si>
    <t>GEET</t>
  </si>
  <si>
    <t>8K2T</t>
  </si>
  <si>
    <t>MILANO BRIDGE</t>
  </si>
  <si>
    <t>MALIK AL ASHTAR</t>
  </si>
  <si>
    <t>AL RIFFA</t>
  </si>
  <si>
    <t>JEBEL ALI</t>
  </si>
  <si>
    <t>TAYMA</t>
  </si>
  <si>
    <t>TO BE NOMINATED</t>
  </si>
  <si>
    <t>SEASPAN AMAZON</t>
  </si>
  <si>
    <t>PRAGUE EXPRESS</t>
  </si>
  <si>
    <t>NEW YORK, NY</t>
  </si>
  <si>
    <t>CHARLESTON, SC</t>
  </si>
  <si>
    <t>LOS ANGELES, CA</t>
  </si>
  <si>
    <t>OAKLAND, CA</t>
  </si>
  <si>
    <t>TACOMA, WA</t>
  </si>
  <si>
    <t>VANCOUVER, BC</t>
  </si>
  <si>
    <t>HALIFAX, NS</t>
  </si>
  <si>
    <t>CAHAL</t>
  </si>
  <si>
    <t>MON/MON</t>
  </si>
  <si>
    <t>YMDT</t>
  </si>
  <si>
    <t>9H3T</t>
  </si>
  <si>
    <t>DXPT</t>
  </si>
  <si>
    <t>7J5T</t>
  </si>
  <si>
    <t>YVMT</t>
  </si>
  <si>
    <t>8H3T</t>
  </si>
  <si>
    <t>YDIT</t>
  </si>
  <si>
    <t>8H4T</t>
  </si>
  <si>
    <t>YM MODESTY</t>
  </si>
  <si>
    <t>DALIAN EXPRESS</t>
  </si>
  <si>
    <t>YM MOVEMENT</t>
  </si>
  <si>
    <t>YM MODERATION</t>
  </si>
  <si>
    <t>Website: www.one-line.com</t>
  </si>
  <si>
    <r>
      <t>United States/Canada</t>
    </r>
    <r>
      <rPr>
        <sz val="10"/>
        <color rgb="FFCCD3D1"/>
        <rFont val="Arial"/>
        <family val="2"/>
      </rPr>
      <t xml:space="preserve"> </t>
    </r>
  </si>
  <si>
    <t>EC4 : EAST COAST 4</t>
  </si>
  <si>
    <t>TUE/WED</t>
  </si>
  <si>
    <t>HAIAN GATE</t>
  </si>
  <si>
    <t>12.00 FRI</t>
  </si>
  <si>
    <t>15.00 Fri</t>
  </si>
  <si>
    <t>NSS - EC5 : EAST COAST 5</t>
  </si>
  <si>
    <t>SAT/SAT</t>
  </si>
  <si>
    <t>HAIAN SONG</t>
  </si>
  <si>
    <t>HIGC</t>
  </si>
  <si>
    <t>12.00 WED</t>
  </si>
  <si>
    <t>15.00 Wed</t>
  </si>
  <si>
    <t>Schedule Da Nang export to</t>
  </si>
  <si>
    <t>Ocean Network Express (Vietnam) Co., Ltd - Da Nang Branch</t>
  </si>
  <si>
    <t xml:space="preserve">7th Floor, One Opera Hotel Tower, 115 Nguyen Van Linh Street, </t>
  </si>
  <si>
    <t>Nam Duong Ward, Hai Chau District, Da Nang City, Viet Nam.</t>
  </si>
  <si>
    <t>Tel: (+84) 236-4458-200</t>
  </si>
  <si>
    <t>DA NANG</t>
  </si>
  <si>
    <t>ETA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</si>
  <si>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NORTH AMERICA</t>
    </r>
  </si>
  <si>
    <t>THU</t>
  </si>
  <si>
    <t>HONG KONG</t>
  </si>
  <si>
    <t>TUE</t>
  </si>
  <si>
    <t>CAI MEP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</si>
  <si>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WEST AMERICA</t>
    </r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</si>
  <si>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CANADA</t>
    </r>
  </si>
  <si>
    <t>SUN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</si>
  <si>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EAST AMERICA</t>
    </r>
  </si>
  <si>
    <t>(Service to CANADA - PN2)</t>
  </si>
  <si>
    <t>TOKYO</t>
  </si>
  <si>
    <t>YOKOHAMA</t>
  </si>
  <si>
    <t>NAGOYA</t>
  </si>
  <si>
    <t>KOBE</t>
  </si>
  <si>
    <t>OSAKA</t>
  </si>
  <si>
    <t>ANTWERP</t>
  </si>
  <si>
    <t>COLOMBO</t>
  </si>
  <si>
    <t>ROTTERDAM</t>
  </si>
  <si>
    <t>HAMBURG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</si>
  <si>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EUROPEAN (FE5)</t>
    </r>
  </si>
  <si>
    <t>(Service to OCEANIA)</t>
  </si>
  <si>
    <t>SINGAPORE</t>
  </si>
  <si>
    <t>LOOP</t>
  </si>
  <si>
    <t>SYDNEY</t>
  </si>
  <si>
    <t>ADELAIDE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</si>
  <si>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OCEANIA</t>
    </r>
  </si>
  <si>
    <t>BRISBANE</t>
  </si>
  <si>
    <t>FREMANTLE</t>
  </si>
  <si>
    <r>
      <t xml:space="preserve">                     </t>
    </r>
    <r>
      <rPr>
        <b/>
        <sz val="22"/>
        <color rgb="FFBD0F72"/>
        <rFont val="Times New Roman"/>
        <family val="1"/>
      </rPr>
      <t xml:space="preserve">                            DA NANG - JAPAN MAIN PORT</t>
    </r>
  </si>
  <si>
    <t>MON</t>
  </si>
  <si>
    <t>PS4</t>
  </si>
  <si>
    <t>Email: VN.DADONE@one-line.com</t>
  </si>
  <si>
    <t>https://vn.one-line.com/standard-page/sailing-schedules</t>
  </si>
  <si>
    <t>LAME CHABANG</t>
  </si>
  <si>
    <t>BANGKOK</t>
  </si>
  <si>
    <t>MANILA</t>
  </si>
  <si>
    <t>JAKARTA</t>
  </si>
  <si>
    <t>(Service to INTRA ASIA)</t>
  </si>
  <si>
    <t>TI1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</si>
  <si>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INTRA ASIA</t>
    </r>
  </si>
  <si>
    <t>DAMMAM</t>
  </si>
  <si>
    <t>ABU DHABI</t>
  </si>
  <si>
    <t>JUBAIL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</si>
  <si>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GULF</t>
    </r>
  </si>
  <si>
    <t>(Service to ASIA GULF)</t>
  </si>
  <si>
    <t>QUI NHON</t>
  </si>
  <si>
    <t xml:space="preserve"> 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</si>
  <si>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EUROPEAN</t>
    </r>
  </si>
  <si>
    <t>LE HAVRE</t>
  </si>
  <si>
    <t>SOUTHAMPTON</t>
  </si>
  <si>
    <t>NYK VESTA</t>
  </si>
  <si>
    <t>NYK ORPHEUS</t>
  </si>
  <si>
    <t>NYK VIRGO</t>
  </si>
  <si>
    <t>(Service to EUROPEAN VIA CMP)</t>
  </si>
  <si>
    <t>(Service to EUROPEAN VIA SIN)</t>
  </si>
  <si>
    <t>BUSAN</t>
  </si>
  <si>
    <t>MD2</t>
  </si>
  <si>
    <t>LANE</t>
  </si>
  <si>
    <t>AKITA</t>
  </si>
  <si>
    <t>HACHINOHE</t>
  </si>
  <si>
    <t>HAKODATE</t>
  </si>
  <si>
    <t>ISHIKARI</t>
  </si>
  <si>
    <t>KUSHIRO</t>
  </si>
  <si>
    <t>SENDAI</t>
  </si>
  <si>
    <t>MATSUYAMA</t>
  </si>
  <si>
    <t>TOMAKOMAI</t>
  </si>
  <si>
    <t>SAKAIMINATO</t>
  </si>
  <si>
    <t>JSM</t>
  </si>
  <si>
    <t>FRFOS</t>
  </si>
  <si>
    <t>GENOA</t>
  </si>
  <si>
    <t>ITGOA</t>
  </si>
  <si>
    <t>LA SPEZIA</t>
  </si>
  <si>
    <t>ITSPE</t>
  </si>
  <si>
    <t>ESBCN</t>
  </si>
  <si>
    <t>BARCELONA</t>
  </si>
  <si>
    <t>MD1</t>
  </si>
  <si>
    <t>VALENCIA</t>
  </si>
  <si>
    <t>ESVLC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</si>
  <si>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MEDITERRANEAN</t>
    </r>
  </si>
  <si>
    <t>NYK WREN</t>
  </si>
  <si>
    <t>CY CUT OFF TIME = S/I CUT OFF TIME</t>
  </si>
  <si>
    <t>17:00 02 DAY ETD ADVANCE</t>
  </si>
  <si>
    <t>WAN HAI 271</t>
  </si>
  <si>
    <t>N115</t>
  </si>
  <si>
    <t>WAN HAI 272</t>
  </si>
  <si>
    <t>N111</t>
  </si>
  <si>
    <t>INTERASIA ADVANCE</t>
  </si>
  <si>
    <t>N198</t>
  </si>
  <si>
    <t>N116</t>
  </si>
  <si>
    <t>N112</t>
  </si>
  <si>
    <t>N199</t>
  </si>
  <si>
    <t>N117</t>
  </si>
  <si>
    <t>N113</t>
  </si>
  <si>
    <t>N200</t>
  </si>
  <si>
    <t>N118</t>
  </si>
  <si>
    <t>N114</t>
  </si>
  <si>
    <t>N201</t>
  </si>
  <si>
    <t>N119</t>
  </si>
  <si>
    <t>N202</t>
  </si>
  <si>
    <t>YUTT0072E</t>
  </si>
  <si>
    <t>YUST0073E</t>
  </si>
  <si>
    <t>CNCT0103E</t>
  </si>
  <si>
    <t>YUNT0030E</t>
  </si>
  <si>
    <t>YMFT0037E</t>
  </si>
  <si>
    <t>YUYT0064E</t>
  </si>
  <si>
    <t>YUTT0073E</t>
  </si>
  <si>
    <t>YUST0074E</t>
  </si>
  <si>
    <t>CNCT0104E</t>
  </si>
  <si>
    <t>YUNT0031E</t>
  </si>
  <si>
    <t>YMFT0038E</t>
  </si>
  <si>
    <t>YUYT0065E</t>
  </si>
  <si>
    <t>YUTT0074E</t>
  </si>
  <si>
    <t>YUST0075E</t>
  </si>
  <si>
    <t>CNCT0105E</t>
  </si>
  <si>
    <t>YM UTMOST</t>
  </si>
  <si>
    <t>CONTI CRYSTAL</t>
  </si>
  <si>
    <t>YM UNICORN</t>
  </si>
  <si>
    <t>YM UNANIMITY</t>
  </si>
  <si>
    <t>YM UBERTY</t>
  </si>
  <si>
    <t>NLRTM</t>
  </si>
  <si>
    <t>DEHAM</t>
  </si>
  <si>
    <t>BEANR</t>
  </si>
  <si>
    <t>GBSOU</t>
  </si>
  <si>
    <t>LKCMB</t>
  </si>
  <si>
    <t>Vessel code</t>
  </si>
  <si>
    <t>138S</t>
  </si>
  <si>
    <t>058S</t>
  </si>
  <si>
    <t>059S</t>
  </si>
  <si>
    <t>060S</t>
  </si>
  <si>
    <t>061S</t>
  </si>
  <si>
    <t>062S</t>
  </si>
  <si>
    <t>063S</t>
  </si>
  <si>
    <t>052S</t>
  </si>
  <si>
    <t>064S</t>
  </si>
  <si>
    <t>NYK VEGA</t>
  </si>
  <si>
    <t>NYK VENUS</t>
  </si>
  <si>
    <t>FRLEH</t>
  </si>
  <si>
    <t>SAJED</t>
  </si>
  <si>
    <t>JEDDAH</t>
  </si>
  <si>
    <t>Lane</t>
  </si>
  <si>
    <t>AUSYD</t>
  </si>
  <si>
    <t>NZNPE</t>
  </si>
  <si>
    <t>NAPIER</t>
  </si>
  <si>
    <t>NZAKL</t>
  </si>
  <si>
    <t>AUCKLAND</t>
  </si>
  <si>
    <t>OMIT</t>
  </si>
  <si>
    <t>AUBNE</t>
  </si>
  <si>
    <t>AUMEL</t>
  </si>
  <si>
    <t>AUADL</t>
  </si>
  <si>
    <t>AUFRE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</si>
  <si>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                           DA NANG - OCEANIA</t>
    </r>
  </si>
  <si>
    <t>MELBOU</t>
  </si>
  <si>
    <t>RIO DE JANEIRO</t>
  </si>
  <si>
    <t>LISBON</t>
  </si>
  <si>
    <t>PIRAEUS</t>
  </si>
  <si>
    <t>GRPIR</t>
  </si>
  <si>
    <t>DAMIETTA</t>
  </si>
  <si>
    <t>EGDAM</t>
  </si>
  <si>
    <t>FOS</t>
  </si>
  <si>
    <t>YM WARMTH</t>
  </si>
  <si>
    <t>THLCH</t>
  </si>
  <si>
    <t>THBKK</t>
  </si>
  <si>
    <t>PHMNL</t>
  </si>
  <si>
    <t>IDJKT</t>
  </si>
  <si>
    <t>IDSUB</t>
  </si>
  <si>
    <t>SURABAYA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</si>
  <si>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                    DA NANG - INTRA ASIA</t>
    </r>
  </si>
  <si>
    <t>ACX PEARL</t>
  </si>
  <si>
    <t>AEJEA</t>
  </si>
  <si>
    <t>SAJUB</t>
  </si>
  <si>
    <t>SADMM</t>
  </si>
  <si>
    <t>AEAUH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</si>
  <si>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                      DA NANG - GULF</t>
    </r>
  </si>
  <si>
    <t>UNAYZAH</t>
  </si>
  <si>
    <t>UMM SALAL</t>
  </si>
  <si>
    <t>ALULA</t>
  </si>
  <si>
    <t>BASLE EXPRESS</t>
  </si>
  <si>
    <t>AL QIBLA</t>
  </si>
  <si>
    <t>ILASH</t>
  </si>
  <si>
    <t>ASHDOD</t>
  </si>
  <si>
    <t>TRIST</t>
  </si>
  <si>
    <t>ISTANBUL</t>
  </si>
  <si>
    <t>TRIZT</t>
  </si>
  <si>
    <t>IZMIT</t>
  </si>
  <si>
    <t>TRMER</t>
  </si>
  <si>
    <t>MERSIN</t>
  </si>
  <si>
    <t>MD3</t>
  </si>
  <si>
    <t>YM WINNER</t>
  </si>
  <si>
    <t>HAIAN BELL</t>
  </si>
  <si>
    <t>054S</t>
  </si>
  <si>
    <t>055S</t>
  </si>
  <si>
    <t>056S</t>
  </si>
  <si>
    <t>057S</t>
  </si>
  <si>
    <t>065S</t>
  </si>
  <si>
    <t>NZ1</t>
  </si>
  <si>
    <t>TAURANGA</t>
  </si>
  <si>
    <t>NZTRG</t>
  </si>
  <si>
    <t>NZLYT</t>
  </si>
  <si>
    <t>LYTTELTON</t>
  </si>
  <si>
    <t>NORDEMILIA</t>
  </si>
  <si>
    <t>SAN DIEGO BRIDGE</t>
  </si>
  <si>
    <t>JPTYO</t>
  </si>
  <si>
    <t>JPNGO</t>
  </si>
  <si>
    <t>JPOSA</t>
  </si>
  <si>
    <t>JPYOK</t>
  </si>
  <si>
    <t>JPUKB</t>
  </si>
  <si>
    <t>(Service to JAPAN via HKG)</t>
  </si>
  <si>
    <t>(Service to JAPAN via CMP)</t>
  </si>
  <si>
    <t>OFUNATO</t>
  </si>
  <si>
    <t>AGS</t>
  </si>
  <si>
    <t>GEORGE WASHINGTON BRIDGE</t>
  </si>
  <si>
    <t>ONE AQUILA</t>
  </si>
  <si>
    <t>FP1</t>
  </si>
  <si>
    <t>ONE HAMMERSMITH</t>
  </si>
  <si>
    <t>ONE HANNOVER</t>
  </si>
  <si>
    <t>ONE OLYMPUS</t>
  </si>
  <si>
    <t>LEVERKUSEN EXPRESS</t>
  </si>
  <si>
    <t>YM WONDROUS</t>
  </si>
  <si>
    <t>NEW YORK EXPRESS</t>
  </si>
  <si>
    <t>RIO DE LA PLATA</t>
  </si>
  <si>
    <t>RIO BRAVO</t>
  </si>
  <si>
    <t>RIO MADEIRA</t>
  </si>
  <si>
    <t>RIO NEGRO</t>
  </si>
  <si>
    <t>RIO BLANCO</t>
  </si>
  <si>
    <t>JS3</t>
  </si>
  <si>
    <t>TMM</t>
  </si>
  <si>
    <t>ALS SUMIRE</t>
  </si>
  <si>
    <t>LONG BEACH</t>
  </si>
  <si>
    <t>USLGB</t>
  </si>
  <si>
    <t>CODE</t>
  </si>
  <si>
    <t>MEISHAN BRIDGE</t>
  </si>
  <si>
    <t>MONACO BRIDGE</t>
  </si>
  <si>
    <t>ONE GRUS</t>
  </si>
  <si>
    <t>LAT KRABANG</t>
  </si>
  <si>
    <t>THLKR</t>
  </si>
  <si>
    <t>AHHT0095N</t>
  </si>
  <si>
    <t>HZLT0005N</t>
  </si>
  <si>
    <t>NVHT0021N</t>
  </si>
  <si>
    <t>AHHT0096N</t>
  </si>
  <si>
    <t>HZLT0006N</t>
  </si>
  <si>
    <t>NVHT0022N</t>
  </si>
  <si>
    <t>AHHT0097N</t>
  </si>
  <si>
    <t>HZLT0007N</t>
  </si>
  <si>
    <t>NVHT0023N</t>
  </si>
  <si>
    <t>AHHT0098N</t>
  </si>
  <si>
    <t>HZLT0008N</t>
  </si>
  <si>
    <t>NVHT0024N</t>
  </si>
  <si>
    <t>AHHT0099N</t>
  </si>
  <si>
    <t>HZLT0009N</t>
  </si>
  <si>
    <t>NVHT0025N</t>
  </si>
  <si>
    <t>NFJT0085N</t>
  </si>
  <si>
    <t>MEPT0021N</t>
  </si>
  <si>
    <t>NFMT0080N</t>
  </si>
  <si>
    <t>BKGT0086N</t>
  </si>
  <si>
    <t>NFJT0086N</t>
  </si>
  <si>
    <t>MEPT0022N</t>
  </si>
  <si>
    <t>NFMT0081N</t>
  </si>
  <si>
    <t>BKGT0087N</t>
  </si>
  <si>
    <t>NFJT0087N</t>
  </si>
  <si>
    <t>MEPT0023N</t>
  </si>
  <si>
    <t>NFMT0082N</t>
  </si>
  <si>
    <t>BKGT0088N</t>
  </si>
  <si>
    <t>NFJT0088N</t>
  </si>
  <si>
    <t>MEPT0024N</t>
  </si>
  <si>
    <t>NFMT0083N</t>
  </si>
  <si>
    <t>NYK FUJI</t>
  </si>
  <si>
    <t>MEMPHIS</t>
  </si>
  <si>
    <t>NYK FUSHIMI</t>
  </si>
  <si>
    <t>BANGKOK BRIDGE</t>
  </si>
  <si>
    <t>ATHENS BRIDGE</t>
  </si>
  <si>
    <t>HOLSATIA</t>
  </si>
  <si>
    <t>NAVIOS DELIGHT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</si>
  <si>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DA NANG - JAPAN (JID / JT1)</t>
    </r>
  </si>
  <si>
    <t>SUNRISE DRAGON</t>
  </si>
  <si>
    <t>AX2</t>
  </si>
  <si>
    <r>
      <t xml:space="preserve">                     </t>
    </r>
    <r>
      <rPr>
        <b/>
        <sz val="26"/>
        <color rgb="FFBD0F72"/>
        <rFont val="Times New Roman"/>
        <family val="1"/>
      </rPr>
      <t xml:space="preserve">                            DA NANG - EUROPEAN</t>
    </r>
  </si>
  <si>
    <t>ONE HONG KONG</t>
  </si>
  <si>
    <t>NYK OCEANUS</t>
  </si>
  <si>
    <t>NYK ORION</t>
  </si>
  <si>
    <t>ONE HAMBURG</t>
  </si>
  <si>
    <t>AQBT0015W</t>
  </si>
  <si>
    <t>LWXT0026W</t>
  </si>
  <si>
    <t>YM WELLSPRING</t>
  </si>
  <si>
    <t>AIN SNAN</t>
  </si>
  <si>
    <t>YM WARRANTY</t>
  </si>
  <si>
    <t>MANHATTAN BRIDGE</t>
  </si>
  <si>
    <t>LUDWIGSHAFEN EXPRESS</t>
  </si>
  <si>
    <t>KOTA JOHAN</t>
  </si>
  <si>
    <t>NYK SWAN</t>
  </si>
  <si>
    <t>N228</t>
  </si>
  <si>
    <t>NDMT0080N</t>
  </si>
  <si>
    <t>E06T0178N</t>
  </si>
  <si>
    <t>ODNT0645N</t>
  </si>
  <si>
    <t>ZALT0015E</t>
  </si>
  <si>
    <t>WEBT0007E</t>
  </si>
  <si>
    <t>YHDT0017E</t>
  </si>
  <si>
    <t>MEBT0010E</t>
  </si>
  <si>
    <t>SEASPAN HUDSON</t>
  </si>
  <si>
    <t>EXPRESS ROME</t>
  </si>
  <si>
    <t>YM UNIFORM</t>
  </si>
  <si>
    <t>DXPT0111E</t>
  </si>
  <si>
    <t>MMLT0051E</t>
  </si>
  <si>
    <t>YTET0113E</t>
  </si>
  <si>
    <t>MOL MARVEL</t>
  </si>
  <si>
    <t>YANTIAN EXPRESS</t>
  </si>
  <si>
    <t>MOL MOTIVATOR</t>
  </si>
  <si>
    <t>YMQT0046E</t>
  </si>
  <si>
    <t>YUCT0044E</t>
  </si>
  <si>
    <t>YM UBIQUITY</t>
  </si>
  <si>
    <t>YM UNIFORMITY</t>
  </si>
  <si>
    <t>7K4T0001W</t>
  </si>
  <si>
    <t>WDST0006W</t>
  </si>
  <si>
    <t>ONYT0004W</t>
  </si>
  <si>
    <t>OAQT0009W</t>
  </si>
  <si>
    <t>WLLT0025W</t>
  </si>
  <si>
    <t>ONGT0007W</t>
  </si>
  <si>
    <t>NWET0010W</t>
  </si>
  <si>
    <t>ONYT0005W</t>
  </si>
  <si>
    <t>WLPT0006W</t>
  </si>
  <si>
    <t>ONE CYGNUS</t>
  </si>
  <si>
    <t>YM WELLNESS</t>
  </si>
  <si>
    <t>0IU5AS1NC</t>
  </si>
  <si>
    <t>0IU5CS1NC</t>
  </si>
  <si>
    <t>080S</t>
  </si>
  <si>
    <t>081S</t>
  </si>
  <si>
    <t>HKGT0069W</t>
  </si>
  <si>
    <t>NOCT0062W</t>
  </si>
  <si>
    <t>NVOT0066W</t>
  </si>
  <si>
    <t>NVTT0068W</t>
  </si>
  <si>
    <t>NYK ALTAIR</t>
  </si>
  <si>
    <t>HENRY HUDSON BRIDGE</t>
  </si>
  <si>
    <t>NHWT0015W</t>
  </si>
  <si>
    <t>UNBT0024W</t>
  </si>
  <si>
    <t>INNT0016W</t>
  </si>
  <si>
    <t>KICT0023W</t>
  </si>
  <si>
    <t>NXPT0037W</t>
  </si>
  <si>
    <t>PRET0004W</t>
  </si>
  <si>
    <t>7G5T0001W</t>
  </si>
  <si>
    <t>ULXT0031W</t>
  </si>
  <si>
    <t>YWET0019W</t>
  </si>
  <si>
    <t>WINT0027W</t>
  </si>
  <si>
    <t>WORT0026W</t>
  </si>
  <si>
    <t>LKXT0032W</t>
  </si>
  <si>
    <t>YWOT0027W</t>
  </si>
  <si>
    <t>ULSAN EXPRESS</t>
  </si>
  <si>
    <t>YM WORLD</t>
  </si>
  <si>
    <t>RNET0019S</t>
  </si>
  <si>
    <t>RIVT0020S</t>
  </si>
  <si>
    <t>RDLT0021S</t>
  </si>
  <si>
    <t>ROJT0022S</t>
  </si>
  <si>
    <t>AU2</t>
  </si>
  <si>
    <t>IRCT2010S</t>
  </si>
  <si>
    <t>MONTE ROSA</t>
  </si>
  <si>
    <t>CMA CGM BELLINI</t>
  </si>
  <si>
    <t>CMA CGM PUCCINI</t>
  </si>
  <si>
    <t>AL HILAL</t>
  </si>
  <si>
    <t>CMA CGM ROSSINI</t>
  </si>
  <si>
    <t>APRT0182N</t>
  </si>
  <si>
    <t>APRT0185N</t>
  </si>
  <si>
    <t>ASRT1027E</t>
  </si>
  <si>
    <t>SNFT0185E</t>
  </si>
  <si>
    <t>ASRT1028E</t>
  </si>
  <si>
    <t>SINAR BANDA</t>
  </si>
  <si>
    <t>TAXT0030W</t>
  </si>
  <si>
    <t>JEBT0013W</t>
  </si>
  <si>
    <t>CYBT0028W</t>
  </si>
  <si>
    <t>QMLT0039W</t>
  </si>
  <si>
    <t>VNGT0004W</t>
  </si>
  <si>
    <t>UMLT0020W</t>
  </si>
  <si>
    <t>CRCT0068W</t>
  </si>
  <si>
    <t>WAN HAI 263</t>
  </si>
  <si>
    <t>N292</t>
  </si>
  <si>
    <t>N035</t>
  </si>
  <si>
    <t>N293</t>
  </si>
  <si>
    <t>N229</t>
  </si>
  <si>
    <t>N036</t>
  </si>
  <si>
    <t>N294</t>
  </si>
  <si>
    <t>N230</t>
  </si>
  <si>
    <t>N037</t>
  </si>
  <si>
    <t>N295</t>
  </si>
  <si>
    <t>N231</t>
  </si>
  <si>
    <t>N038</t>
  </si>
  <si>
    <t>N296</t>
  </si>
  <si>
    <t>N232</t>
  </si>
  <si>
    <t>N039</t>
  </si>
  <si>
    <t>N297</t>
  </si>
  <si>
    <t>LLDT0006N</t>
  </si>
  <si>
    <t>ERNT0049N</t>
  </si>
  <si>
    <t>SEMT0238N</t>
  </si>
  <si>
    <t>NDMT0081N</t>
  </si>
  <si>
    <t>LLDT0007N</t>
  </si>
  <si>
    <t>ERNT0050N</t>
  </si>
  <si>
    <t>SEMT0239N</t>
  </si>
  <si>
    <t>NDMT0082N</t>
  </si>
  <si>
    <t>LLDT0008N</t>
  </si>
  <si>
    <t>ERNT0051N</t>
  </si>
  <si>
    <t>SEMT0240N</t>
  </si>
  <si>
    <t>NDMT0083N</t>
  </si>
  <si>
    <t>LLDT0009N</t>
  </si>
  <si>
    <t>ERNT0052N</t>
  </si>
  <si>
    <t>SEMT0241N</t>
  </si>
  <si>
    <t>W05T0143N</t>
  </si>
  <si>
    <t>INRT0014N</t>
  </si>
  <si>
    <t>E06T0179N</t>
  </si>
  <si>
    <t>ODNT0646N</t>
  </si>
  <si>
    <t>W05T0144N</t>
  </si>
  <si>
    <t>9F5T0001N</t>
  </si>
  <si>
    <t>E06T0180N</t>
  </si>
  <si>
    <t>ODNT0647N</t>
  </si>
  <si>
    <t>W05T0145N</t>
  </si>
  <si>
    <t>INRT0016N</t>
  </si>
  <si>
    <t>E06T0181N</t>
  </si>
  <si>
    <t>ODNT0648N</t>
  </si>
  <si>
    <t>W05T0146N</t>
  </si>
  <si>
    <t>INRT0017N</t>
  </si>
  <si>
    <t>NOWT0011E</t>
  </si>
  <si>
    <t>ONLT0019E</t>
  </si>
  <si>
    <t>CRET0016E</t>
  </si>
  <si>
    <t>NHWT0015E</t>
  </si>
  <si>
    <t>UNBT0024E</t>
  </si>
  <si>
    <t>YWBT0013E</t>
  </si>
  <si>
    <t>YNWT0006E</t>
  </si>
  <si>
    <t>ZALT0016E</t>
  </si>
  <si>
    <t>WEBT0008E</t>
  </si>
  <si>
    <t>LNBT0011E</t>
  </si>
  <si>
    <t>ONLT0020E</t>
  </si>
  <si>
    <t>QMLT0039E</t>
  </si>
  <si>
    <t>INNT0016E</t>
  </si>
  <si>
    <t>KICT0023E</t>
  </si>
  <si>
    <t>CNC MARS</t>
  </si>
  <si>
    <t>OPHELIA</t>
  </si>
  <si>
    <t>0IU5351NC</t>
  </si>
  <si>
    <t>0IU5GS1NC</t>
  </si>
  <si>
    <t>0IU5IS1NC</t>
  </si>
  <si>
    <t>0IU5KS1NC</t>
  </si>
  <si>
    <t>0IU5MS1NC</t>
  </si>
  <si>
    <t>0IU5OS1NC</t>
  </si>
  <si>
    <t>0IU5SS1NC</t>
  </si>
  <si>
    <t>0IU5US1NC</t>
  </si>
  <si>
    <t>010S</t>
  </si>
  <si>
    <t>011S</t>
  </si>
  <si>
    <t>SOUL OF LUCK</t>
  </si>
  <si>
    <t>307S</t>
  </si>
  <si>
    <t>308S</t>
  </si>
  <si>
    <t>309S</t>
  </si>
  <si>
    <t>082S</t>
  </si>
  <si>
    <t>310S</t>
  </si>
  <si>
    <t>083S</t>
  </si>
  <si>
    <t>311S</t>
  </si>
  <si>
    <t>084S</t>
  </si>
  <si>
    <t>312S</t>
  </si>
  <si>
    <t>085S</t>
  </si>
  <si>
    <t>313S</t>
  </si>
  <si>
    <t>086S</t>
  </si>
  <si>
    <t>039W</t>
  </si>
  <si>
    <t>Voyage</t>
  </si>
  <si>
    <t>017W</t>
  </si>
  <si>
    <t>AFFT0011W</t>
  </si>
  <si>
    <t>007W</t>
  </si>
  <si>
    <t>YM WELLBEING</t>
  </si>
  <si>
    <t>009W</t>
  </si>
  <si>
    <t>040W</t>
  </si>
  <si>
    <t>001W</t>
  </si>
  <si>
    <t>HAMBURG EXPRESS</t>
  </si>
  <si>
    <t>037W</t>
  </si>
  <si>
    <t>020W</t>
  </si>
  <si>
    <t>038W</t>
  </si>
  <si>
    <t>024W</t>
  </si>
  <si>
    <t>014W</t>
  </si>
  <si>
    <t>BIENDONG STAR</t>
  </si>
  <si>
    <t>BS2013S</t>
  </si>
  <si>
    <t>BS2014S</t>
  </si>
  <si>
    <t>BS2015S</t>
  </si>
  <si>
    <t>BS2016S</t>
  </si>
  <si>
    <t>BS2017S</t>
  </si>
  <si>
    <t>BS2018S</t>
  </si>
  <si>
    <t>BS2019S</t>
  </si>
  <si>
    <t>BS2020S</t>
  </si>
  <si>
    <t>BS2021S</t>
  </si>
  <si>
    <t>BS2022S</t>
  </si>
  <si>
    <t>BS2023S</t>
  </si>
  <si>
    <t>BS2024S</t>
  </si>
  <si>
    <t>BS2025S</t>
  </si>
  <si>
    <t>BS2026S</t>
  </si>
  <si>
    <t>BS2027S</t>
  </si>
  <si>
    <t>LOS ANGELES</t>
  </si>
  <si>
    <t>FP2</t>
  </si>
  <si>
    <t>007E</t>
  </si>
  <si>
    <t>ONE EAGLE</t>
  </si>
  <si>
    <t>018E</t>
  </si>
  <si>
    <t>ONE BLUE JAY</t>
  </si>
  <si>
    <t>020E</t>
  </si>
  <si>
    <t>013E</t>
  </si>
  <si>
    <t>005E</t>
  </si>
  <si>
    <t>YM WREATH</t>
  </si>
  <si>
    <t>015E</t>
  </si>
  <si>
    <t>ONE APUS</t>
  </si>
  <si>
    <t>ONE IBIS</t>
  </si>
  <si>
    <t>ONE STORK</t>
  </si>
  <si>
    <t>009E</t>
  </si>
  <si>
    <t>001E</t>
  </si>
  <si>
    <t>YM WINDOW</t>
  </si>
  <si>
    <t>022E</t>
  </si>
  <si>
    <t>011E</t>
  </si>
  <si>
    <t>PS3</t>
  </si>
  <si>
    <t>044E</t>
  </si>
  <si>
    <t>ONE CONTRIBUTION</t>
  </si>
  <si>
    <t>042E</t>
  </si>
  <si>
    <t>ONE COMMITMENT</t>
  </si>
  <si>
    <t>048E</t>
  </si>
  <si>
    <t>046E</t>
  </si>
  <si>
    <t>212E</t>
  </si>
  <si>
    <t>002E</t>
  </si>
  <si>
    <t>ONE CONTINUITY</t>
  </si>
  <si>
    <t>052E</t>
  </si>
  <si>
    <t>043E</t>
  </si>
  <si>
    <t>010E</t>
  </si>
  <si>
    <t>063E</t>
  </si>
  <si>
    <t>065E</t>
  </si>
  <si>
    <t>050E</t>
  </si>
  <si>
    <t>071E</t>
  </si>
  <si>
    <t>068E</t>
  </si>
  <si>
    <t>069E</t>
  </si>
  <si>
    <t>070E</t>
  </si>
  <si>
    <t>067E</t>
  </si>
  <si>
    <t>ONE HUMBER</t>
  </si>
  <si>
    <t>084E</t>
  </si>
  <si>
    <t>061E</t>
  </si>
  <si>
    <t>082E</t>
  </si>
  <si>
    <t>HYUNDAI PRIDE</t>
  </si>
  <si>
    <t>HPQT0035E</t>
  </si>
  <si>
    <t>SEASPAN OSPREY</t>
  </si>
  <si>
    <t>SNPT0101E</t>
  </si>
  <si>
    <t>YM WITNESS</t>
  </si>
  <si>
    <t>WITT0026E</t>
  </si>
  <si>
    <t>YM UTILITY</t>
  </si>
  <si>
    <t>UTLT0067E</t>
  </si>
  <si>
    <t>YWDT0027E</t>
  </si>
  <si>
    <t>YM WELLHEAD</t>
  </si>
  <si>
    <t>NCBT0011E</t>
  </si>
  <si>
    <t>YWIT0019E</t>
  </si>
  <si>
    <t>YM WIDTH</t>
  </si>
  <si>
    <t>AQBT0018E</t>
  </si>
  <si>
    <t>YWAT0024E</t>
  </si>
  <si>
    <t>OMNT0010E</t>
  </si>
  <si>
    <t>ONE MINATO</t>
  </si>
  <si>
    <t>HPQT0036E</t>
  </si>
  <si>
    <t>SNPT0102E</t>
  </si>
  <si>
    <t>YMDT0046E</t>
  </si>
  <si>
    <t>OMFT0057E</t>
  </si>
  <si>
    <t>ONE MAGNIFICENCE</t>
  </si>
  <si>
    <t>MTJT0052E</t>
  </si>
  <si>
    <t>MDJT0052E</t>
  </si>
  <si>
    <t>MOL MODERN</t>
  </si>
  <si>
    <t>GWBT0104E</t>
  </si>
  <si>
    <t>DXPT0112E</t>
  </si>
  <si>
    <t>8B0T0001E</t>
  </si>
  <si>
    <t>MMLT0052E</t>
  </si>
  <si>
    <t>YTET0114E</t>
  </si>
  <si>
    <t>UYZT0018E</t>
  </si>
  <si>
    <t>EC4</t>
  </si>
  <si>
    <t>EC5</t>
  </si>
  <si>
    <t>NEW YORK</t>
  </si>
  <si>
    <t>NORFOLK</t>
  </si>
  <si>
    <t>SAVANNAH</t>
  </si>
  <si>
    <t>CHARLESTON</t>
  </si>
  <si>
    <t>HALIFAX</t>
  </si>
  <si>
    <t>JACKSONVILLE</t>
  </si>
  <si>
    <t>LIAT0038E</t>
  </si>
  <si>
    <t>SEASPAN BRILLIANCE</t>
  </si>
  <si>
    <t>ZRET0033E</t>
  </si>
  <si>
    <t>SEASPAN BREEZE</t>
  </si>
  <si>
    <t>KYXT0086E</t>
  </si>
  <si>
    <t>KYOTO EXPRESS</t>
  </si>
  <si>
    <t>CCQT0008E</t>
  </si>
  <si>
    <t>CONTI CONQUEST</t>
  </si>
  <si>
    <t>SECT0016E</t>
  </si>
  <si>
    <t>XROT0020E</t>
  </si>
  <si>
    <t>YMQT0047E</t>
  </si>
  <si>
    <t>LIAT0039E</t>
  </si>
  <si>
    <t>ZRET0034E</t>
  </si>
  <si>
    <t>KYXT0087E</t>
  </si>
  <si>
    <t>CCQT0009E</t>
  </si>
  <si>
    <t>SECT0017E</t>
  </si>
  <si>
    <t>YUCT0045E</t>
  </si>
  <si>
    <t>YWWT0021W</t>
  </si>
  <si>
    <t>EAOT0018W</t>
  </si>
  <si>
    <t>ONLT0020W</t>
  </si>
  <si>
    <t>NSWT0013W</t>
  </si>
  <si>
    <t>YWCT0015W</t>
  </si>
  <si>
    <t>ONPT0005W</t>
  </si>
  <si>
    <t>OIIT0020W</t>
  </si>
  <si>
    <t>OHRT0083W</t>
  </si>
  <si>
    <t>OOLT0060W</t>
  </si>
  <si>
    <t>OHNT0081W</t>
  </si>
  <si>
    <t>NOHT0058W</t>
  </si>
  <si>
    <t>NONT0063W</t>
  </si>
  <si>
    <t>HMIT0065W</t>
  </si>
  <si>
    <t>NTIT0050W</t>
  </si>
  <si>
    <t>HHDT0071W</t>
  </si>
  <si>
    <t>NVET0068W</t>
  </si>
  <si>
    <t>NVST0065W</t>
  </si>
  <si>
    <t>FE2</t>
  </si>
  <si>
    <t>TIBT0012W</t>
  </si>
  <si>
    <t>MOL TRIBUTE</t>
  </si>
  <si>
    <t>MQLT0013W</t>
  </si>
  <si>
    <t>MOL TRIUMPH</t>
  </si>
  <si>
    <t>OOST0001W</t>
  </si>
  <si>
    <t>HMM OSLO</t>
  </si>
  <si>
    <t>AMXT0012W</t>
  </si>
  <si>
    <t>AL MURAYKH</t>
  </si>
  <si>
    <t>OCOT0001W</t>
  </si>
  <si>
    <t>HMM COPENHAGEN</t>
  </si>
  <si>
    <t>TUTT0013W</t>
  </si>
  <si>
    <t>MOL TRUST</t>
  </si>
  <si>
    <t>ODUT0001W</t>
  </si>
  <si>
    <t>HMM DUBLIN</t>
  </si>
  <si>
    <t>AIGT0011W</t>
  </si>
  <si>
    <t>MOL TRADITION</t>
  </si>
  <si>
    <t>7E7T0001W</t>
  </si>
  <si>
    <t>THHT0014W</t>
  </si>
  <si>
    <t>TIHAMA</t>
  </si>
  <si>
    <t>MQRT0011W</t>
  </si>
  <si>
    <t>MOL TRUTH</t>
  </si>
  <si>
    <t>TIBT0013W</t>
  </si>
  <si>
    <t>LWXT0029W</t>
  </si>
  <si>
    <t>WOTT0025W</t>
  </si>
  <si>
    <t>YM WORTH</t>
  </si>
  <si>
    <t>ULXT0032W</t>
  </si>
  <si>
    <t>WINT0028W</t>
  </si>
  <si>
    <t>WORT0027W</t>
  </si>
  <si>
    <t>7C8T0001W</t>
  </si>
  <si>
    <t>YWOT0028W</t>
  </si>
  <si>
    <t>ORST0023S</t>
  </si>
  <si>
    <t>RIMT0024S</t>
  </si>
  <si>
    <t>RBCT0025S</t>
  </si>
  <si>
    <t>RNET0026S</t>
  </si>
  <si>
    <t>RIVT0027S</t>
  </si>
  <si>
    <t>RDLT0028S</t>
  </si>
  <si>
    <t>ROJT0029S</t>
  </si>
  <si>
    <t>ORST0030S</t>
  </si>
  <si>
    <t>RIMT0031S</t>
  </si>
  <si>
    <t>RBCT0032S</t>
  </si>
  <si>
    <t>LHIT2019S</t>
  </si>
  <si>
    <t>LSJT2021S</t>
  </si>
  <si>
    <t>CBZT2022S</t>
  </si>
  <si>
    <t>GSRT2023S</t>
  </si>
  <si>
    <t>GSL CHRISTEL ELISABETH</t>
  </si>
  <si>
    <t>CPUT2024S</t>
  </si>
  <si>
    <t>LHIT2025S</t>
  </si>
  <si>
    <t>CGRT2026S</t>
  </si>
  <si>
    <t>LSJT2027S</t>
  </si>
  <si>
    <t>CBZT2028S</t>
  </si>
  <si>
    <t>GSRT2029S</t>
  </si>
  <si>
    <t>CPUT2030S</t>
  </si>
  <si>
    <t>LHIT2031S</t>
  </si>
  <si>
    <t>VTCT2019S</t>
  </si>
  <si>
    <t>UBMT0088N</t>
  </si>
  <si>
    <t>URU BHUM</t>
  </si>
  <si>
    <t>APRT0186N</t>
  </si>
  <si>
    <t>UBMT0089N</t>
  </si>
  <si>
    <t>UBMT0090N</t>
  </si>
  <si>
    <t>7F5T0001N</t>
  </si>
  <si>
    <t>UBMT0091N</t>
  </si>
  <si>
    <t>UCCT0108N</t>
  </si>
  <si>
    <t>MOL SUCCESS</t>
  </si>
  <si>
    <t>UBMT0092N</t>
  </si>
  <si>
    <t>UCCT0109N</t>
  </si>
  <si>
    <t>UBMT0093N</t>
  </si>
  <si>
    <t>UCCT0110N</t>
  </si>
  <si>
    <t>UBMT0094N</t>
  </si>
  <si>
    <t>SDGT0658E</t>
  </si>
  <si>
    <t>SINAR BANDUNG</t>
  </si>
  <si>
    <t>SDGT0660E</t>
  </si>
  <si>
    <t>SNFT0187E</t>
  </si>
  <si>
    <t>ASRT1029E</t>
  </si>
  <si>
    <t>SDGT0662E</t>
  </si>
  <si>
    <t>SNFT0189E</t>
  </si>
  <si>
    <t>ASRT1030E</t>
  </si>
  <si>
    <t>SDGT0664E</t>
  </si>
  <si>
    <t>SNFT0191E</t>
  </si>
  <si>
    <t>ASRT1031E</t>
  </si>
  <si>
    <t>SDGT0666E</t>
  </si>
  <si>
    <t>PHX</t>
  </si>
  <si>
    <t>ZSFT0001N</t>
  </si>
  <si>
    <t>SEASPAN FRASER</t>
  </si>
  <si>
    <t>AFUT0075N</t>
  </si>
  <si>
    <t>ALS FAUNA</t>
  </si>
  <si>
    <t>ZSFT0002N</t>
  </si>
  <si>
    <t>AFUT0076N</t>
  </si>
  <si>
    <t>ZSFT0003N</t>
  </si>
  <si>
    <t>AFUT0077N</t>
  </si>
  <si>
    <t>ZSFT0004N</t>
  </si>
  <si>
    <t>AFUT0078N</t>
  </si>
  <si>
    <t>ZSFT0005N</t>
  </si>
  <si>
    <t>AFUT0079N</t>
  </si>
  <si>
    <t>ZSFT0006N</t>
  </si>
  <si>
    <t>AFUT0080N</t>
  </si>
  <si>
    <t>ZSFT0007N</t>
  </si>
  <si>
    <t>AFUT0081N</t>
  </si>
  <si>
    <t>BXPT0035W</t>
  </si>
  <si>
    <t>CRDT0001W</t>
  </si>
  <si>
    <t>CMA CGM ANDROMEDA</t>
  </si>
  <si>
    <t>NALT0112E</t>
  </si>
  <si>
    <t>NYK ATLAS</t>
  </si>
  <si>
    <t>HVYT0037W</t>
  </si>
  <si>
    <t>HYUNDAI VICTORY</t>
  </si>
  <si>
    <t>TAXT0031W</t>
  </si>
  <si>
    <t>THALASSA AXIA</t>
  </si>
  <si>
    <t>CGKT0198W</t>
  </si>
  <si>
    <t>CMA CGM ALASKA</t>
  </si>
  <si>
    <t>CYBT0029W</t>
  </si>
  <si>
    <t>OOCL EGYPT</t>
  </si>
  <si>
    <t>(Service to USEC via CMP)</t>
  </si>
  <si>
    <t>(Service to USEC via SIN)</t>
  </si>
  <si>
    <t>(Service to USWC via CMP)</t>
  </si>
  <si>
    <t>(Service to USWC via SIN)</t>
  </si>
  <si>
    <t>(Service to WMEDBP _ MED 1-2)</t>
  </si>
  <si>
    <t>(Service to EMEDBP _ MED3)</t>
  </si>
  <si>
    <t>UPDATED: 08/05/2020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</si>
</sst>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"/>
    <numFmt numFmtId="165" formatCode="dd\/mm"/>
    <numFmt numFmtId="166" formatCode="0000&quot;E&quot;"/>
    <numFmt numFmtId="167" formatCode="0000&quot;S&quot;"/>
  </numFmts>
  <fonts count="60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6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2"/>
      <color theme="1" tint="0.249977111117893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2" tint="-0.749992370372631"/>
      <name val="Times New Roman"/>
      <family val="1"/>
    </font>
    <font>
      <b/>
      <sz val="12"/>
      <color theme="1" tint="0.249977111117893"/>
      <name val="Arial"/>
      <family val="2"/>
    </font>
    <font>
      <b/>
      <sz val="12"/>
      <color theme="1" tint="0.3499862666707357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 tint="0.249977111117893"/>
      <name val="Arial"/>
      <family val="2"/>
    </font>
    <font>
      <b/>
      <sz val="12"/>
      <color rgb="FFBD0F72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name val="Arial"/>
      <family val="2"/>
    </font>
    <font>
      <sz val="12"/>
      <color theme="2" tint="-0.749992370372631"/>
      <name val="Arial"/>
      <family val="2"/>
    </font>
    <font>
      <sz val="12"/>
      <color theme="1" tint="0.34998626667073579"/>
      <name val="Arial"/>
      <family val="2"/>
    </font>
    <font>
      <b/>
      <u/>
      <sz val="10"/>
      <color rgb="FFBD0F72"/>
      <name val="Arial"/>
      <family val="2"/>
    </font>
    <font>
      <b/>
      <sz val="10"/>
      <color rgb="FFCCD3D1"/>
      <name val="Arial"/>
      <family val="2"/>
    </font>
    <font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b/>
      <sz val="26"/>
      <color rgb="FFBD0F72"/>
      <name val="Times New Roman"/>
      <family val="1"/>
    </font>
    <font>
      <b/>
      <sz val="12"/>
      <color rgb="FFFF33CC"/>
      <name val="Arial"/>
      <family val="2"/>
    </font>
    <font>
      <b/>
      <sz val="12"/>
      <color rgb="FF00B050"/>
      <name val="Arial"/>
      <family val="2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22"/>
      <color theme="1" tint="0.249977111117893"/>
      <name val="Times New Roman"/>
      <family val="1"/>
    </font>
    <font>
      <b/>
      <sz val="22"/>
      <color rgb="FFBD0F72"/>
      <name val="Times New Roman"/>
      <family val="1"/>
    </font>
    <font>
      <b/>
      <sz val="12"/>
      <color theme="1"/>
      <name val="Arial"/>
      <family val="2"/>
    </font>
    <font>
      <sz val="12"/>
      <color theme="2" tint="-0.749992370372631"/>
      <name val="Times New Roman"/>
      <family val="1"/>
    </font>
    <font>
      <sz val="12"/>
      <color rgb="FFFF33CC"/>
      <name val="Arial"/>
      <family val="2"/>
    </font>
    <font>
      <sz val="12"/>
      <color theme="0"/>
      <name val="Arial"/>
      <family val="2"/>
    </font>
    <font>
      <sz val="12"/>
      <color theme="0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2"/>
      <color theme="0"/>
      <name val="Arial"/>
      <family val="2"/>
    </font>
    <font>
      <sz val="14"/>
      <color theme="0"/>
      <name val="Arial"/>
      <family val="2"/>
    </font>
    <font>
      <i/>
      <sz val="12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1"/>
    <xf numFmtId="0" fontId="27" fillId="0" borderId="1"/>
    <xf numFmtId="0" fontId="27" fillId="0" borderId="1"/>
  </cellStyleXfs>
  <cellXfs count="380">
    <xf numFmtId="0" fontId="0" fillId="0" borderId="0" xfId="0" applyFont="1" applyAlignment="1"/>
    <xf numFmtId="0" fontId="0" fillId="0" borderId="0" xfId="0"/>
    <xf numFmtId="0" fontId="7" fillId="0" borderId="0" xfId="0" applyFont="1"/>
    <xf numFmtId="164" fontId="3" fillId="3" borderId="1" xfId="2" applyNumberFormat="1" applyFont="1" applyFill="1" applyAlignment="1">
      <alignment horizontal="center"/>
    </xf>
    <xf numFmtId="0" fontId="8" fillId="3" borderId="1" xfId="2" applyFont="1" applyFill="1"/>
    <xf numFmtId="0" fontId="3" fillId="3" borderId="1" xfId="2" applyFont="1" applyFill="1" applyAlignment="1">
      <alignment horizontal="center"/>
    </xf>
    <xf numFmtId="164" fontId="9" fillId="3" borderId="1" xfId="2" applyNumberFormat="1" applyFont="1" applyFill="1" applyBorder="1" applyAlignment="1">
      <alignment horizontal="center"/>
    </xf>
    <xf numFmtId="164" fontId="9" fillId="3" borderId="1" xfId="2" applyNumberFormat="1" applyFont="1" applyFill="1" applyAlignment="1">
      <alignment horizontal="center"/>
    </xf>
    <xf numFmtId="0" fontId="2" fillId="3" borderId="1" xfId="2" applyFill="1"/>
    <xf numFmtId="0" fontId="4" fillId="3" borderId="1" xfId="2" applyFont="1" applyFill="1"/>
    <xf numFmtId="0" fontId="10" fillId="0" borderId="1" xfId="2" applyFont="1" applyFill="1" applyAlignment="1">
      <alignment horizontal="left" vertical="center"/>
    </xf>
    <xf numFmtId="164" fontId="11" fillId="0" borderId="1" xfId="2" applyNumberFormat="1" applyFont="1" applyFill="1" applyBorder="1" applyAlignment="1">
      <alignment horizontal="left" vertical="center"/>
    </xf>
    <xf numFmtId="164" fontId="11" fillId="0" borderId="1" xfId="2" applyNumberFormat="1" applyFont="1" applyFill="1" applyAlignment="1">
      <alignment horizontal="left" vertical="center"/>
    </xf>
    <xf numFmtId="164" fontId="12" fillId="3" borderId="1" xfId="2" applyNumberFormat="1" applyFont="1" applyFill="1" applyAlignment="1">
      <alignment horizontal="left"/>
    </xf>
    <xf numFmtId="0" fontId="13" fillId="3" borderId="1" xfId="2" applyFont="1" applyFill="1"/>
    <xf numFmtId="165" fontId="14" fillId="4" borderId="4" xfId="2" applyNumberFormat="1" applyFont="1" applyFill="1" applyBorder="1" applyAlignment="1">
      <alignment horizontal="center"/>
    </xf>
    <xf numFmtId="0" fontId="14" fillId="4" borderId="4" xfId="2" applyFont="1" applyFill="1" applyBorder="1" applyAlignment="1">
      <alignment horizontal="center" vertical="center" wrapText="1"/>
    </xf>
    <xf numFmtId="164" fontId="14" fillId="4" borderId="2" xfId="2" applyNumberFormat="1" applyFont="1" applyFill="1" applyBorder="1" applyAlignment="1">
      <alignment horizontal="center" vertical="center" wrapText="1"/>
    </xf>
    <xf numFmtId="164" fontId="14" fillId="4" borderId="2" xfId="2" applyNumberFormat="1" applyFont="1" applyFill="1" applyBorder="1" applyAlignment="1">
      <alignment horizontal="center" vertical="center"/>
    </xf>
    <xf numFmtId="0" fontId="5" fillId="3" borderId="1" xfId="2" applyFont="1" applyFill="1"/>
    <xf numFmtId="165" fontId="14" fillId="4" borderId="7" xfId="2" applyNumberFormat="1" applyFont="1" applyFill="1" applyBorder="1" applyAlignment="1">
      <alignment horizontal="center"/>
    </xf>
    <xf numFmtId="0" fontId="14" fillId="4" borderId="7" xfId="2" applyFont="1" applyFill="1" applyBorder="1" applyAlignment="1">
      <alignment horizontal="center" vertical="center" wrapText="1"/>
    </xf>
    <xf numFmtId="164" fontId="15" fillId="5" borderId="10" xfId="2" quotePrefix="1" applyNumberFormat="1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left"/>
    </xf>
    <xf numFmtId="0" fontId="17" fillId="3" borderId="2" xfId="2" applyFont="1" applyFill="1" applyBorder="1" applyAlignment="1">
      <alignment horizontal="center"/>
    </xf>
    <xf numFmtId="165" fontId="18" fillId="3" borderId="11" xfId="2" applyNumberFormat="1" applyFont="1" applyFill="1" applyBorder="1" applyAlignment="1">
      <alignment horizontal="center"/>
    </xf>
    <xf numFmtId="164" fontId="18" fillId="3" borderId="2" xfId="2" applyNumberFormat="1" applyFont="1" applyFill="1" applyBorder="1" applyAlignment="1">
      <alignment horizontal="center"/>
    </xf>
    <xf numFmtId="165" fontId="16" fillId="3" borderId="11" xfId="2" applyNumberFormat="1" applyFont="1" applyFill="1" applyBorder="1" applyAlignment="1">
      <alignment horizontal="center" vertical="center"/>
    </xf>
    <xf numFmtId="164" fontId="19" fillId="3" borderId="2" xfId="2" applyNumberFormat="1" applyFont="1" applyFill="1" applyBorder="1" applyAlignment="1">
      <alignment horizontal="center" vertical="center"/>
    </xf>
    <xf numFmtId="0" fontId="20" fillId="6" borderId="12" xfId="2" applyNumberFormat="1" applyFont="1" applyFill="1" applyBorder="1" applyAlignment="1">
      <alignment horizontal="center" vertical="center" wrapText="1"/>
    </xf>
    <xf numFmtId="0" fontId="20" fillId="6" borderId="2" xfId="2" applyNumberFormat="1" applyFont="1" applyFill="1" applyBorder="1" applyAlignment="1">
      <alignment horizontal="center" vertical="center" wrapText="1"/>
    </xf>
    <xf numFmtId="166" fontId="20" fillId="6" borderId="2" xfId="2" applyNumberFormat="1" applyFont="1" applyFill="1" applyBorder="1" applyAlignment="1">
      <alignment horizontal="center" vertical="center" wrapText="1"/>
    </xf>
    <xf numFmtId="164" fontId="19" fillId="3" borderId="2" xfId="2" applyNumberFormat="1" applyFont="1" applyFill="1" applyBorder="1" applyAlignment="1">
      <alignment horizontal="center"/>
    </xf>
    <xf numFmtId="1" fontId="15" fillId="5" borderId="10" xfId="2" quotePrefix="1" applyNumberFormat="1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166" fontId="21" fillId="0" borderId="2" xfId="2" applyNumberFormat="1" applyFont="1" applyBorder="1" applyAlignment="1">
      <alignment horizontal="center" vertical="center"/>
    </xf>
    <xf numFmtId="0" fontId="22" fillId="3" borderId="2" xfId="2" applyFon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left"/>
    </xf>
    <xf numFmtId="0" fontId="4" fillId="3" borderId="1" xfId="2" applyFont="1" applyFill="1" applyAlignment="1">
      <alignment horizontal="left"/>
    </xf>
    <xf numFmtId="0" fontId="4" fillId="3" borderId="1" xfId="2" applyFont="1" applyFill="1" applyBorder="1"/>
    <xf numFmtId="164" fontId="2" fillId="3" borderId="1" xfId="2" applyNumberFormat="1" applyFill="1" applyBorder="1" applyAlignment="1">
      <alignment horizontal="center"/>
    </xf>
    <xf numFmtId="0" fontId="24" fillId="3" borderId="1" xfId="2" applyFont="1" applyFill="1"/>
    <xf numFmtId="0" fontId="24" fillId="3" borderId="1" xfId="2" applyFont="1" applyFill="1" applyBorder="1" applyAlignment="1">
      <alignment horizontal="left"/>
    </xf>
    <xf numFmtId="0" fontId="24" fillId="3" borderId="1" xfId="2" applyFont="1" applyFill="1" applyBorder="1"/>
    <xf numFmtId="0" fontId="25" fillId="3" borderId="1" xfId="2" applyFont="1" applyFill="1"/>
    <xf numFmtId="164" fontId="26" fillId="3" borderId="1" xfId="2" applyNumberFormat="1" applyFont="1" applyFill="1" applyBorder="1"/>
    <xf numFmtId="0" fontId="26" fillId="3" borderId="1" xfId="2" applyFont="1" applyFill="1" applyBorder="1" applyAlignment="1">
      <alignment horizontal="left"/>
    </xf>
    <xf numFmtId="164" fontId="24" fillId="3" borderId="1" xfId="2" applyNumberFormat="1" applyFont="1" applyFill="1" applyBorder="1"/>
    <xf numFmtId="0" fontId="24" fillId="3" borderId="1" xfId="3" applyFont="1" applyFill="1" applyBorder="1" applyAlignment="1">
      <alignment horizontal="left"/>
    </xf>
    <xf numFmtId="0" fontId="24" fillId="3" borderId="1" xfId="4" applyFont="1" applyFill="1" applyBorder="1"/>
    <xf numFmtId="0" fontId="28" fillId="3" borderId="1" xfId="2" applyFont="1" applyFill="1"/>
    <xf numFmtId="164" fontId="29" fillId="3" borderId="1" xfId="2" applyNumberFormat="1" applyFont="1" applyFill="1" applyBorder="1"/>
    <xf numFmtId="0" fontId="24" fillId="3" borderId="1" xfId="3" applyFont="1" applyFill="1"/>
    <xf numFmtId="164" fontId="29" fillId="3" borderId="1" xfId="4" applyNumberFormat="1" applyFont="1" applyFill="1" applyBorder="1"/>
    <xf numFmtId="164" fontId="30" fillId="3" borderId="1" xfId="2" applyNumberFormat="1" applyFont="1" applyFill="1" applyBorder="1" applyAlignment="1">
      <alignment horizontal="center"/>
    </xf>
    <xf numFmtId="166" fontId="31" fillId="6" borderId="12" xfId="2" applyNumberFormat="1" applyFont="1" applyFill="1" applyBorder="1" applyAlignment="1">
      <alignment horizontal="center" vertical="center" wrapText="1"/>
    </xf>
    <xf numFmtId="166" fontId="20" fillId="6" borderId="12" xfId="2" applyNumberFormat="1" applyFont="1" applyFill="1" applyBorder="1" applyAlignment="1">
      <alignment horizontal="center" vertical="center" wrapText="1"/>
    </xf>
    <xf numFmtId="0" fontId="11" fillId="0" borderId="1" xfId="2" applyFont="1" applyFill="1" applyAlignment="1">
      <alignment horizontal="left" vertical="center"/>
    </xf>
    <xf numFmtId="0" fontId="21" fillId="0" borderId="2" xfId="2" applyFont="1" applyBorder="1" applyAlignment="1">
      <alignment horizontal="center"/>
    </xf>
    <xf numFmtId="166" fontId="20" fillId="6" borderId="13" xfId="2" applyNumberFormat="1" applyFont="1" applyFill="1" applyBorder="1" applyAlignment="1">
      <alignment horizontal="center" vertical="center" wrapText="1"/>
    </xf>
    <xf numFmtId="0" fontId="20" fillId="6" borderId="14" xfId="2" applyNumberFormat="1" applyFont="1" applyFill="1" applyBorder="1" applyAlignment="1">
      <alignment horizontal="center" vertical="center" wrapText="1"/>
    </xf>
    <xf numFmtId="0" fontId="20" fillId="6" borderId="12" xfId="2" applyNumberFormat="1" applyFont="1" applyFill="1" applyBorder="1" applyAlignment="1">
      <alignment horizontal="left" vertical="center" wrapText="1"/>
    </xf>
    <xf numFmtId="0" fontId="20" fillId="2" borderId="12" xfId="2" applyNumberFormat="1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32" fillId="3" borderId="11" xfId="2" applyNumberFormat="1" applyFont="1" applyFill="1" applyBorder="1" applyAlignment="1">
      <alignment horizontal="center"/>
    </xf>
    <xf numFmtId="165" fontId="22" fillId="3" borderId="2" xfId="2" applyNumberFormat="1" applyFont="1" applyFill="1" applyBorder="1" applyAlignment="1">
      <alignment horizontal="center"/>
    </xf>
    <xf numFmtId="164" fontId="33" fillId="3" borderId="2" xfId="2" applyNumberFormat="1" applyFont="1" applyFill="1" applyBorder="1" applyAlignment="1">
      <alignment horizontal="center"/>
    </xf>
    <xf numFmtId="164" fontId="22" fillId="3" borderId="2" xfId="2" applyNumberFormat="1" applyFont="1" applyFill="1" applyBorder="1" applyAlignment="1">
      <alignment horizontal="center"/>
    </xf>
    <xf numFmtId="0" fontId="1" fillId="6" borderId="12" xfId="2" applyNumberFormat="1" applyFont="1" applyFill="1" applyBorder="1" applyAlignment="1">
      <alignment horizontal="left" vertical="center" wrapText="1"/>
    </xf>
    <xf numFmtId="0" fontId="1" fillId="6" borderId="12" xfId="2" applyNumberFormat="1" applyFont="1" applyFill="1" applyBorder="1" applyAlignment="1">
      <alignment horizontal="center" vertical="center" wrapText="1"/>
    </xf>
    <xf numFmtId="166" fontId="1" fillId="6" borderId="12" xfId="2" applyNumberFormat="1" applyFont="1" applyFill="1" applyBorder="1" applyAlignment="1">
      <alignment horizontal="center" vertical="center" wrapText="1"/>
    </xf>
    <xf numFmtId="0" fontId="1" fillId="3" borderId="1" xfId="2" applyFont="1" applyFill="1"/>
    <xf numFmtId="167" fontId="21" fillId="0" borderId="2" xfId="2" applyNumberFormat="1" applyFont="1" applyBorder="1" applyAlignment="1">
      <alignment horizontal="center" vertical="center"/>
    </xf>
    <xf numFmtId="0" fontId="20" fillId="2" borderId="2" xfId="2" applyNumberFormat="1" applyFont="1" applyFill="1" applyBorder="1" applyAlignment="1">
      <alignment horizontal="center" vertical="center" wrapText="1"/>
    </xf>
    <xf numFmtId="0" fontId="20" fillId="2" borderId="12" xfId="2" applyNumberFormat="1" applyFont="1" applyFill="1" applyBorder="1" applyAlignment="1">
      <alignment horizontal="left" vertical="center" wrapText="1"/>
    </xf>
    <xf numFmtId="0" fontId="20" fillId="0" borderId="12" xfId="2" applyNumberFormat="1" applyFont="1" applyFill="1" applyBorder="1" applyAlignment="1">
      <alignment horizontal="left" vertical="center" wrapText="1"/>
    </xf>
    <xf numFmtId="0" fontId="20" fillId="0" borderId="2" xfId="2" applyNumberFormat="1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" xfId="0" applyFont="1" applyFill="1" applyBorder="1" applyAlignment="1">
      <alignment horizontal="left"/>
    </xf>
    <xf numFmtId="164" fontId="11" fillId="3" borderId="1" xfId="2" applyNumberFormat="1" applyFont="1" applyFill="1" applyBorder="1" applyAlignment="1">
      <alignment horizontal="left" vertical="center"/>
    </xf>
    <xf numFmtId="164" fontId="11" fillId="3" borderId="1" xfId="2" applyNumberFormat="1" applyFont="1" applyFill="1" applyAlignment="1">
      <alignment horizontal="left" vertical="center"/>
    </xf>
    <xf numFmtId="0" fontId="10" fillId="3" borderId="1" xfId="2" applyFont="1" applyFill="1" applyAlignment="1">
      <alignment horizontal="left" vertical="center"/>
    </xf>
    <xf numFmtId="0" fontId="39" fillId="0" borderId="0" xfId="0" applyFont="1" applyAlignment="1">
      <alignment horizontal="left"/>
    </xf>
    <xf numFmtId="0" fontId="32" fillId="3" borderId="2" xfId="2" applyFont="1" applyFill="1" applyBorder="1" applyAlignment="1">
      <alignment horizontal="center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38" fillId="0" borderId="0" xfId="0" quotePrefix="1" applyFont="1"/>
    <xf numFmtId="0" fontId="2" fillId="3" borderId="1" xfId="2" applyFill="1" applyAlignment="1"/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164" fontId="19" fillId="3" borderId="1" xfId="2" applyNumberFormat="1" applyFont="1" applyFill="1" applyBorder="1" applyAlignment="1">
      <alignment horizontal="center" vertical="center"/>
    </xf>
    <xf numFmtId="165" fontId="16" fillId="3" borderId="16" xfId="2" applyNumberFormat="1" applyFont="1" applyFill="1" applyBorder="1" applyAlignment="1">
      <alignment horizontal="center" vertical="center"/>
    </xf>
    <xf numFmtId="164" fontId="19" fillId="3" borderId="7" xfId="2" applyNumberFormat="1" applyFont="1" applyFill="1" applyBorder="1" applyAlignment="1">
      <alignment horizontal="center" vertical="center"/>
    </xf>
    <xf numFmtId="165" fontId="22" fillId="3" borderId="15" xfId="2" applyNumberFormat="1" applyFont="1" applyFill="1" applyBorder="1" applyAlignment="1">
      <alignment horizontal="center" vertical="center"/>
    </xf>
    <xf numFmtId="164" fontId="19" fillId="3" borderId="15" xfId="2" applyNumberFormat="1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/>
    </xf>
    <xf numFmtId="164" fontId="19" fillId="3" borderId="8" xfId="2" applyNumberFormat="1" applyFont="1" applyFill="1" applyBorder="1" applyAlignment="1">
      <alignment horizontal="center" vertical="center"/>
    </xf>
    <xf numFmtId="165" fontId="22" fillId="3" borderId="19" xfId="2" applyNumberFormat="1" applyFont="1" applyFill="1" applyBorder="1" applyAlignment="1">
      <alignment horizontal="center" vertical="center"/>
    </xf>
    <xf numFmtId="165" fontId="16" fillId="3" borderId="20" xfId="2" applyNumberFormat="1" applyFont="1" applyFill="1" applyBorder="1" applyAlignment="1">
      <alignment horizontal="center" vertical="center"/>
    </xf>
    <xf numFmtId="164" fontId="19" fillId="3" borderId="19" xfId="2" applyNumberFormat="1" applyFont="1" applyFill="1" applyBorder="1" applyAlignment="1">
      <alignment horizontal="center" vertical="center"/>
    </xf>
    <xf numFmtId="166" fontId="20" fillId="6" borderId="19" xfId="2" applyNumberFormat="1" applyFont="1" applyFill="1" applyBorder="1" applyAlignment="1">
      <alignment horizontal="center" vertical="center" wrapText="1"/>
    </xf>
    <xf numFmtId="164" fontId="19" fillId="3" borderId="19" xfId="2" applyNumberFormat="1" applyFont="1" applyFill="1" applyBorder="1" applyAlignment="1">
      <alignment horizontal="center"/>
    </xf>
    <xf numFmtId="0" fontId="16" fillId="3" borderId="19" xfId="2" applyFont="1" applyFill="1" applyBorder="1" applyAlignment="1">
      <alignment horizontal="center" vertical="center"/>
    </xf>
    <xf numFmtId="0" fontId="17" fillId="3" borderId="19" xfId="2" applyFont="1" applyFill="1" applyBorder="1" applyAlignment="1">
      <alignment horizontal="center"/>
    </xf>
    <xf numFmtId="0" fontId="20" fillId="3" borderId="1" xfId="2" applyFont="1" applyFill="1"/>
    <xf numFmtId="164" fontId="13" fillId="3" borderId="1" xfId="2" applyNumberFormat="1" applyFont="1" applyFill="1" applyAlignment="1">
      <alignment horizontal="left"/>
    </xf>
    <xf numFmtId="165" fontId="43" fillId="4" borderId="4" xfId="2" applyNumberFormat="1" applyFont="1" applyFill="1" applyBorder="1" applyAlignment="1">
      <alignment horizontal="center"/>
    </xf>
    <xf numFmtId="164" fontId="43" fillId="4" borderId="2" xfId="2" applyNumberFormat="1" applyFont="1" applyFill="1" applyBorder="1" applyAlignment="1">
      <alignment horizontal="center" vertical="center"/>
    </xf>
    <xf numFmtId="165" fontId="43" fillId="4" borderId="7" xfId="2" applyNumberFormat="1" applyFont="1" applyFill="1" applyBorder="1" applyAlignment="1">
      <alignment horizontal="center"/>
    </xf>
    <xf numFmtId="164" fontId="44" fillId="5" borderId="10" xfId="2" quotePrefix="1" applyNumberFormat="1" applyFont="1" applyFill="1" applyBorder="1" applyAlignment="1">
      <alignment horizontal="center" vertical="center"/>
    </xf>
    <xf numFmtId="1" fontId="44" fillId="5" borderId="10" xfId="2" quotePrefix="1" applyNumberFormat="1" applyFont="1" applyFill="1" applyBorder="1" applyAlignment="1">
      <alignment horizontal="center" vertical="center"/>
    </xf>
    <xf numFmtId="164" fontId="20" fillId="3" borderId="1" xfId="2" applyNumberFormat="1" applyFont="1" applyFill="1" applyBorder="1" applyAlignment="1">
      <alignment horizontal="center"/>
    </xf>
    <xf numFmtId="0" fontId="45" fillId="3" borderId="1" xfId="2" applyFont="1" applyFill="1"/>
    <xf numFmtId="0" fontId="46" fillId="3" borderId="1" xfId="2" applyFont="1" applyFill="1"/>
    <xf numFmtId="164" fontId="24" fillId="3" borderId="1" xfId="2" applyNumberFormat="1" applyFont="1" applyFill="1" applyBorder="1" applyAlignment="1">
      <alignment horizontal="center"/>
    </xf>
    <xf numFmtId="0" fontId="47" fillId="0" borderId="1" xfId="2" applyFont="1" applyFill="1" applyAlignment="1">
      <alignment horizontal="left" vertical="center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20" fillId="6" borderId="24" xfId="2" applyNumberFormat="1" applyFont="1" applyFill="1" applyBorder="1" applyAlignment="1">
      <alignment horizontal="center" vertical="center" wrapText="1"/>
    </xf>
    <xf numFmtId="0" fontId="20" fillId="6" borderId="7" xfId="2" applyNumberFormat="1" applyFont="1" applyFill="1" applyBorder="1" applyAlignment="1">
      <alignment horizontal="center" vertical="center" wrapText="1"/>
    </xf>
    <xf numFmtId="166" fontId="20" fillId="6" borderId="7" xfId="2" applyNumberFormat="1" applyFont="1" applyFill="1" applyBorder="1" applyAlignment="1">
      <alignment horizontal="center" vertical="center" wrapText="1"/>
    </xf>
    <xf numFmtId="164" fontId="19" fillId="3" borderId="7" xfId="2" applyNumberFormat="1" applyFont="1" applyFill="1" applyBorder="1" applyAlignment="1">
      <alignment horizontal="center"/>
    </xf>
    <xf numFmtId="0" fontId="21" fillId="3" borderId="7" xfId="2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6" fillId="0" borderId="0" xfId="1"/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43" fillId="4" borderId="4" xfId="2" applyFont="1" applyFill="1" applyBorder="1" applyAlignment="1">
      <alignment horizontal="center" vertical="center" wrapText="1"/>
    </xf>
    <xf numFmtId="0" fontId="43" fillId="4" borderId="7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20" fillId="6" borderId="28" xfId="2" applyNumberFormat="1" applyFont="1" applyFill="1" applyBorder="1" applyAlignment="1">
      <alignment horizontal="center" vertical="center" wrapText="1"/>
    </xf>
    <xf numFmtId="164" fontId="19" fillId="3" borderId="26" xfId="2" applyNumberFormat="1" applyFont="1" applyFill="1" applyBorder="1" applyAlignment="1">
      <alignment horizontal="center"/>
    </xf>
    <xf numFmtId="165" fontId="16" fillId="3" borderId="30" xfId="2" applyNumberFormat="1" applyFont="1" applyFill="1" applyBorder="1" applyAlignment="1">
      <alignment horizontal="center" vertical="center"/>
    </xf>
    <xf numFmtId="0" fontId="50" fillId="3" borderId="26" xfId="2" applyFont="1" applyFill="1" applyBorder="1" applyAlignment="1">
      <alignment horizontal="center"/>
    </xf>
    <xf numFmtId="165" fontId="32" fillId="3" borderId="27" xfId="2" applyNumberFormat="1" applyFont="1" applyFill="1" applyBorder="1" applyAlignment="1">
      <alignment horizontal="center" vertical="center"/>
    </xf>
    <xf numFmtId="164" fontId="33" fillId="3" borderId="26" xfId="2" applyNumberFormat="1" applyFont="1" applyFill="1" applyBorder="1" applyAlignment="1">
      <alignment horizontal="center" vertical="center"/>
    </xf>
    <xf numFmtId="0" fontId="32" fillId="3" borderId="7" xfId="2" applyFont="1" applyFill="1" applyBorder="1" applyAlignment="1">
      <alignment horizontal="center" vertical="center"/>
    </xf>
    <xf numFmtId="164" fontId="33" fillId="3" borderId="33" xfId="2" applyNumberFormat="1" applyFont="1" applyFill="1" applyBorder="1" applyAlignment="1">
      <alignment horizontal="center" vertical="center"/>
    </xf>
    <xf numFmtId="164" fontId="19" fillId="3" borderId="34" xfId="2" applyNumberFormat="1" applyFont="1" applyFill="1" applyBorder="1" applyAlignment="1">
      <alignment horizontal="center" vertical="center"/>
    </xf>
    <xf numFmtId="0" fontId="20" fillId="6" borderId="1" xfId="2" applyNumberFormat="1" applyFont="1" applyFill="1" applyBorder="1" applyAlignment="1">
      <alignment horizontal="left" vertical="center" wrapText="1"/>
    </xf>
    <xf numFmtId="165" fontId="16" fillId="3" borderId="2" xfId="2" applyNumberFormat="1" applyFont="1" applyFill="1" applyBorder="1" applyAlignment="1">
      <alignment horizontal="center" vertical="center"/>
    </xf>
    <xf numFmtId="0" fontId="37" fillId="3" borderId="0" xfId="0" applyFont="1" applyFill="1"/>
    <xf numFmtId="0" fontId="38" fillId="3" borderId="0" xfId="0" applyFont="1" applyFill="1"/>
    <xf numFmtId="0" fontId="38" fillId="3" borderId="0" xfId="0" quotePrefix="1" applyFont="1" applyFill="1"/>
    <xf numFmtId="165" fontId="32" fillId="3" borderId="17" xfId="2" applyNumberFormat="1" applyFont="1" applyFill="1" applyBorder="1" applyAlignment="1">
      <alignment horizontal="center" vertical="center"/>
    </xf>
    <xf numFmtId="164" fontId="33" fillId="3" borderId="15" xfId="2" applyNumberFormat="1" applyFont="1" applyFill="1" applyBorder="1" applyAlignment="1">
      <alignment horizontal="center" vertical="center"/>
    </xf>
    <xf numFmtId="164" fontId="41" fillId="3" borderId="15" xfId="2" applyNumberFormat="1" applyFont="1" applyFill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wrapText="1"/>
    </xf>
    <xf numFmtId="164" fontId="41" fillId="3" borderId="15" xfId="2" applyNumberFormat="1" applyFont="1" applyFill="1" applyBorder="1" applyAlignment="1">
      <alignment horizontal="center"/>
    </xf>
    <xf numFmtId="49" fontId="41" fillId="0" borderId="15" xfId="0" applyNumberFormat="1" applyFont="1" applyBorder="1" applyAlignment="1">
      <alignment horizontal="center" wrapText="1"/>
    </xf>
    <xf numFmtId="166" fontId="41" fillId="6" borderId="15" xfId="2" applyNumberFormat="1" applyFont="1" applyFill="1" applyBorder="1" applyAlignment="1">
      <alignment horizontal="center" vertical="center" wrapText="1"/>
    </xf>
    <xf numFmtId="164" fontId="42" fillId="3" borderId="25" xfId="2" applyNumberFormat="1" applyFont="1" applyFill="1" applyBorder="1" applyAlignment="1">
      <alignment horizontal="center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165" fontId="52" fillId="3" borderId="27" xfId="2" applyNumberFormat="1" applyFont="1" applyFill="1" applyBorder="1" applyAlignment="1">
      <alignment horizontal="center" vertical="center"/>
    </xf>
    <xf numFmtId="164" fontId="52" fillId="3" borderId="26" xfId="2" applyNumberFormat="1" applyFont="1" applyFill="1" applyBorder="1" applyAlignment="1">
      <alignment horizontal="center" vertical="center"/>
    </xf>
    <xf numFmtId="0" fontId="2" fillId="3" borderId="1" xfId="2" applyFill="1" applyAlignment="1">
      <alignment horizontal="center"/>
    </xf>
    <xf numFmtId="0" fontId="25" fillId="3" borderId="1" xfId="2" applyFont="1" applyFill="1" applyAlignment="1">
      <alignment horizontal="center"/>
    </xf>
    <xf numFmtId="0" fontId="28" fillId="3" borderId="1" xfId="2" applyFont="1" applyFill="1" applyAlignment="1">
      <alignment horizontal="center"/>
    </xf>
    <xf numFmtId="164" fontId="11" fillId="3" borderId="1" xfId="2" applyNumberFormat="1" applyFont="1" applyFill="1" applyBorder="1" applyAlignment="1">
      <alignment horizontal="center" vertical="center"/>
    </xf>
    <xf numFmtId="0" fontId="52" fillId="3" borderId="7" xfId="2" applyFont="1" applyFill="1" applyBorder="1" applyAlignment="1">
      <alignment horizontal="center" vertical="center"/>
    </xf>
    <xf numFmtId="0" fontId="53" fillId="3" borderId="26" xfId="2" applyFont="1" applyFill="1" applyBorder="1" applyAlignment="1">
      <alignment horizontal="center"/>
    </xf>
    <xf numFmtId="165" fontId="44" fillId="3" borderId="27" xfId="2" applyNumberFormat="1" applyFont="1" applyFill="1" applyBorder="1" applyAlignment="1">
      <alignment horizontal="center" vertical="center"/>
    </xf>
    <xf numFmtId="1" fontId="44" fillId="5" borderId="1" xfId="2" quotePrefix="1" applyNumberFormat="1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165" fontId="20" fillId="3" borderId="1" xfId="2" applyNumberFormat="1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/>
    </xf>
    <xf numFmtId="164" fontId="44" fillId="3" borderId="19" xfId="2" applyNumberFormat="1" applyFont="1" applyFill="1" applyBorder="1" applyAlignment="1">
      <alignment horizontal="center" vertical="center"/>
    </xf>
    <xf numFmtId="164" fontId="44" fillId="3" borderId="19" xfId="2" applyNumberFormat="1" applyFont="1" applyFill="1" applyBorder="1" applyAlignment="1">
      <alignment horizontal="center"/>
    </xf>
    <xf numFmtId="0" fontId="16" fillId="3" borderId="32" xfId="2" applyFont="1" applyFill="1" applyBorder="1" applyAlignment="1">
      <alignment horizontal="center" vertical="center"/>
    </xf>
    <xf numFmtId="0" fontId="44" fillId="3" borderId="7" xfId="2" applyFont="1" applyFill="1" applyBorder="1" applyAlignment="1">
      <alignment horizontal="center" vertical="center"/>
    </xf>
    <xf numFmtId="0" fontId="16" fillId="3" borderId="29" xfId="2" applyFont="1" applyFill="1" applyBorder="1" applyAlignment="1">
      <alignment horizontal="center" vertical="center"/>
    </xf>
    <xf numFmtId="165" fontId="18" fillId="3" borderId="29" xfId="2" applyNumberFormat="1" applyFont="1" applyFill="1" applyBorder="1" applyAlignment="1">
      <alignment horizontal="center" vertical="center"/>
    </xf>
    <xf numFmtId="165" fontId="44" fillId="3" borderId="26" xfId="2" applyNumberFormat="1" applyFont="1" applyFill="1" applyBorder="1" applyAlignment="1">
      <alignment horizontal="center" vertical="center"/>
    </xf>
    <xf numFmtId="164" fontId="19" fillId="3" borderId="33" xfId="2" applyNumberFormat="1" applyFont="1" applyFill="1" applyBorder="1" applyAlignment="1">
      <alignment horizontal="center" vertical="center"/>
    </xf>
    <xf numFmtId="0" fontId="54" fillId="6" borderId="31" xfId="2" applyNumberFormat="1" applyFont="1" applyFill="1" applyBorder="1" applyAlignment="1">
      <alignment horizontal="center" vertical="center" wrapText="1"/>
    </xf>
    <xf numFmtId="0" fontId="54" fillId="6" borderId="28" xfId="2" applyNumberFormat="1" applyFont="1" applyFill="1" applyBorder="1" applyAlignment="1">
      <alignment horizontal="center" vertical="center" wrapText="1"/>
    </xf>
    <xf numFmtId="0" fontId="54" fillId="3" borderId="28" xfId="2" applyNumberFormat="1" applyFont="1" applyFill="1" applyBorder="1" applyAlignment="1">
      <alignment horizontal="center" vertical="center" wrapText="1"/>
    </xf>
    <xf numFmtId="0" fontId="54" fillId="3" borderId="31" xfId="2" applyNumberFormat="1" applyFont="1" applyFill="1" applyBorder="1" applyAlignment="1">
      <alignment horizontal="center" vertical="center" wrapText="1"/>
    </xf>
    <xf numFmtId="165" fontId="55" fillId="3" borderId="29" xfId="2" applyNumberFormat="1" applyFont="1" applyFill="1" applyBorder="1" applyAlignment="1">
      <alignment horizontal="center" vertical="center"/>
    </xf>
    <xf numFmtId="0" fontId="54" fillId="6" borderId="36" xfId="2" applyNumberFormat="1" applyFont="1" applyFill="1" applyBorder="1" applyAlignment="1">
      <alignment horizontal="center" vertical="center" wrapText="1"/>
    </xf>
    <xf numFmtId="0" fontId="54" fillId="0" borderId="22" xfId="2" applyFont="1" applyBorder="1" applyAlignment="1">
      <alignment horizontal="center" vertical="center"/>
    </xf>
    <xf numFmtId="165" fontId="54" fillId="3" borderId="22" xfId="2" applyNumberFormat="1" applyFont="1" applyFill="1" applyBorder="1" applyAlignment="1">
      <alignment horizontal="center" vertical="center"/>
    </xf>
    <xf numFmtId="0" fontId="54" fillId="0" borderId="25" xfId="2" applyFont="1" applyBorder="1" applyAlignment="1">
      <alignment horizontal="center"/>
    </xf>
    <xf numFmtId="0" fontId="54" fillId="0" borderId="23" xfId="2" applyFont="1" applyBorder="1" applyAlignment="1">
      <alignment horizontal="center"/>
    </xf>
    <xf numFmtId="164" fontId="54" fillId="3" borderId="23" xfId="2" applyNumberFormat="1" applyFont="1" applyFill="1" applyBorder="1" applyAlignment="1">
      <alignment horizontal="center"/>
    </xf>
    <xf numFmtId="0" fontId="55" fillId="0" borderId="19" xfId="2" applyFont="1" applyBorder="1" applyAlignment="1">
      <alignment horizontal="center" vertical="center"/>
    </xf>
    <xf numFmtId="164" fontId="55" fillId="3" borderId="8" xfId="2" applyNumberFormat="1" applyFont="1" applyFill="1" applyBorder="1" applyAlignment="1">
      <alignment horizontal="center"/>
    </xf>
    <xf numFmtId="164" fontId="55" fillId="0" borderId="8" xfId="2" applyNumberFormat="1" applyFont="1" applyBorder="1" applyAlignment="1">
      <alignment horizontal="center"/>
    </xf>
    <xf numFmtId="0" fontId="54" fillId="0" borderId="8" xfId="2" applyFont="1" applyBorder="1" applyAlignment="1">
      <alignment horizontal="center"/>
    </xf>
    <xf numFmtId="164" fontId="54" fillId="3" borderId="8" xfId="2" applyNumberFormat="1" applyFont="1" applyFill="1" applyBorder="1" applyAlignment="1">
      <alignment horizontal="center"/>
    </xf>
    <xf numFmtId="0" fontId="54" fillId="0" borderId="15" xfId="2" applyFont="1" applyBorder="1" applyAlignment="1">
      <alignment horizontal="center" vertical="center"/>
    </xf>
    <xf numFmtId="165" fontId="54" fillId="3" borderId="15" xfId="2" applyNumberFormat="1" applyFont="1" applyFill="1" applyBorder="1" applyAlignment="1">
      <alignment horizontal="center" vertical="center"/>
    </xf>
    <xf numFmtId="0" fontId="54" fillId="0" borderId="15" xfId="2" applyFont="1" applyBorder="1" applyAlignment="1">
      <alignment horizontal="center"/>
    </xf>
    <xf numFmtId="164" fontId="54" fillId="3" borderId="29" xfId="2" applyNumberFormat="1" applyFont="1" applyFill="1" applyBorder="1" applyAlignment="1">
      <alignment horizontal="center"/>
    </xf>
    <xf numFmtId="164" fontId="54" fillId="3" borderId="15" xfId="2" applyNumberFormat="1" applyFont="1" applyFill="1" applyBorder="1" applyAlignment="1">
      <alignment horizontal="center"/>
    </xf>
    <xf numFmtId="165" fontId="55" fillId="3" borderId="19" xfId="2" applyNumberFormat="1" applyFont="1" applyFill="1" applyBorder="1" applyAlignment="1">
      <alignment horizontal="center" vertical="center"/>
    </xf>
    <xf numFmtId="0" fontId="54" fillId="0" borderId="15" xfId="2" applyFont="1" applyBorder="1" applyAlignment="1">
      <alignment horizontal="center" vertical="center" wrapText="1"/>
    </xf>
    <xf numFmtId="166" fontId="54" fillId="6" borderId="29" xfId="2" applyNumberFormat="1" applyFont="1" applyFill="1" applyBorder="1" applyAlignment="1">
      <alignment horizontal="center" vertical="center" wrapText="1"/>
    </xf>
    <xf numFmtId="0" fontId="54" fillId="0" borderId="29" xfId="2" applyNumberFormat="1" applyFont="1" applyFill="1" applyBorder="1" applyAlignment="1">
      <alignment horizontal="center" vertical="center" wrapText="1"/>
    </xf>
    <xf numFmtId="165" fontId="18" fillId="3" borderId="26" xfId="2" applyNumberFormat="1" applyFont="1" applyFill="1" applyBorder="1" applyAlignment="1">
      <alignment horizontal="center" vertical="center"/>
    </xf>
    <xf numFmtId="166" fontId="54" fillId="6" borderId="7" xfId="2" applyNumberFormat="1" applyFont="1" applyFill="1" applyBorder="1" applyAlignment="1">
      <alignment horizontal="center" vertical="center" wrapText="1"/>
    </xf>
    <xf numFmtId="0" fontId="54" fillId="0" borderId="7" xfId="2" applyNumberFormat="1" applyFont="1" applyFill="1" applyBorder="1" applyAlignment="1">
      <alignment horizontal="center" vertical="center" wrapText="1"/>
    </xf>
    <xf numFmtId="0" fontId="54" fillId="2" borderId="29" xfId="2" applyNumberFormat="1" applyFont="1" applyFill="1" applyBorder="1" applyAlignment="1">
      <alignment horizontal="center" vertical="center" wrapText="1"/>
    </xf>
    <xf numFmtId="0" fontId="54" fillId="2" borderId="7" xfId="2" applyNumberFormat="1" applyFont="1" applyFill="1" applyBorder="1" applyAlignment="1">
      <alignment horizontal="center" vertical="center" wrapText="1"/>
    </xf>
    <xf numFmtId="0" fontId="54" fillId="6" borderId="29" xfId="2" applyNumberFormat="1" applyFont="1" applyFill="1" applyBorder="1" applyAlignment="1">
      <alignment horizontal="center" vertical="center" wrapText="1"/>
    </xf>
    <xf numFmtId="0" fontId="54" fillId="6" borderId="7" xfId="2" applyNumberFormat="1" applyFont="1" applyFill="1" applyBorder="1" applyAlignment="1">
      <alignment horizontal="center" vertical="center" wrapText="1"/>
    </xf>
    <xf numFmtId="166" fontId="54" fillId="6" borderId="15" xfId="2" applyNumberFormat="1" applyFont="1" applyFill="1" applyBorder="1" applyAlignment="1">
      <alignment horizontal="center" vertical="center" wrapText="1"/>
    </xf>
    <xf numFmtId="164" fontId="44" fillId="3" borderId="15" xfId="2" applyNumberFormat="1" applyFont="1" applyFill="1" applyBorder="1" applyAlignment="1">
      <alignment horizontal="center" vertical="center"/>
    </xf>
    <xf numFmtId="164" fontId="44" fillId="3" borderId="15" xfId="2" applyNumberFormat="1" applyFont="1" applyFill="1" applyBorder="1" applyAlignment="1">
      <alignment horizontal="center"/>
    </xf>
    <xf numFmtId="164" fontId="54" fillId="3" borderId="19" xfId="2" applyNumberFormat="1" applyFont="1" applyFill="1" applyBorder="1" applyAlignment="1">
      <alignment horizontal="center" vertical="center"/>
    </xf>
    <xf numFmtId="166" fontId="54" fillId="6" borderId="19" xfId="2" applyNumberFormat="1" applyFont="1" applyFill="1" applyBorder="1" applyAlignment="1">
      <alignment horizontal="center" vertical="center" wrapText="1"/>
    </xf>
    <xf numFmtId="164" fontId="54" fillId="3" borderId="19" xfId="2" applyNumberFormat="1" applyFont="1" applyFill="1" applyBorder="1" applyAlignment="1">
      <alignment horizontal="center"/>
    </xf>
    <xf numFmtId="49" fontId="54" fillId="0" borderId="15" xfId="0" applyNumberFormat="1" applyFont="1" applyBorder="1" applyAlignment="1">
      <alignment horizontal="center" wrapText="1"/>
    </xf>
    <xf numFmtId="166" fontId="54" fillId="6" borderId="25" xfId="2" applyNumberFormat="1" applyFont="1" applyFill="1" applyBorder="1" applyAlignment="1">
      <alignment horizontal="center" vertical="center" wrapText="1"/>
    </xf>
    <xf numFmtId="164" fontId="54" fillId="3" borderId="8" xfId="2" applyNumberFormat="1" applyFont="1" applyFill="1" applyBorder="1" applyAlignment="1">
      <alignment horizontal="center" vertical="center"/>
    </xf>
    <xf numFmtId="0" fontId="54" fillId="6" borderId="1" xfId="2" applyNumberFormat="1" applyFont="1" applyFill="1" applyBorder="1" applyAlignment="1">
      <alignment horizontal="center" vertical="center" wrapText="1"/>
    </xf>
    <xf numFmtId="164" fontId="54" fillId="3" borderId="7" xfId="2" applyNumberFormat="1" applyFont="1" applyFill="1" applyBorder="1" applyAlignment="1">
      <alignment horizontal="center"/>
    </xf>
    <xf numFmtId="0" fontId="54" fillId="6" borderId="21" xfId="2" applyNumberFormat="1" applyFont="1" applyFill="1" applyBorder="1" applyAlignment="1">
      <alignment horizontal="center" vertical="center" wrapText="1"/>
    </xf>
    <xf numFmtId="164" fontId="54" fillId="3" borderId="15" xfId="2" applyNumberFormat="1" applyFont="1" applyFill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wrapText="1"/>
    </xf>
    <xf numFmtId="166" fontId="54" fillId="6" borderId="8" xfId="2" applyNumberFormat="1" applyFont="1" applyFill="1" applyBorder="1" applyAlignment="1">
      <alignment horizontal="center" vertical="center" wrapText="1"/>
    </xf>
    <xf numFmtId="164" fontId="54" fillId="3" borderId="26" xfId="2" applyNumberFormat="1" applyFont="1" applyFill="1" applyBorder="1" applyAlignment="1">
      <alignment horizontal="center"/>
    </xf>
    <xf numFmtId="165" fontId="54" fillId="3" borderId="30" xfId="2" applyNumberFormat="1" applyFont="1" applyFill="1" applyBorder="1" applyAlignment="1">
      <alignment horizontal="center" vertical="center"/>
    </xf>
    <xf numFmtId="164" fontId="54" fillId="3" borderId="29" xfId="2" applyNumberFormat="1" applyFont="1" applyFill="1" applyBorder="1" applyAlignment="1">
      <alignment horizontal="center" vertical="center"/>
    </xf>
    <xf numFmtId="165" fontId="54" fillId="3" borderId="27" xfId="2" applyNumberFormat="1" applyFont="1" applyFill="1" applyBorder="1" applyAlignment="1">
      <alignment horizontal="center" vertical="center"/>
    </xf>
    <xf numFmtId="164" fontId="54" fillId="3" borderId="26" xfId="2" applyNumberFormat="1" applyFont="1" applyFill="1" applyBorder="1" applyAlignment="1">
      <alignment horizontal="center" vertical="center"/>
    </xf>
    <xf numFmtId="164" fontId="54" fillId="3" borderId="34" xfId="2" applyNumberFormat="1" applyFont="1" applyFill="1" applyBorder="1" applyAlignment="1">
      <alignment horizontal="center" vertical="center"/>
    </xf>
    <xf numFmtId="164" fontId="44" fillId="3" borderId="29" xfId="2" applyNumberFormat="1" applyFont="1" applyFill="1" applyBorder="1" applyAlignment="1">
      <alignment horizontal="center"/>
    </xf>
    <xf numFmtId="0" fontId="54" fillId="3" borderId="36" xfId="2" applyNumberFormat="1" applyFont="1" applyFill="1" applyBorder="1" applyAlignment="1">
      <alignment horizontal="center" vertical="center" wrapText="1"/>
    </xf>
    <xf numFmtId="0" fontId="54" fillId="3" borderId="37" xfId="2" applyNumberFormat="1" applyFont="1" applyFill="1" applyBorder="1" applyAlignment="1">
      <alignment horizontal="center" vertical="center" wrapText="1"/>
    </xf>
    <xf numFmtId="166" fontId="44" fillId="6" borderId="29" xfId="2" applyNumberFormat="1" applyFont="1" applyFill="1" applyBorder="1" applyAlignment="1">
      <alignment horizontal="center" vertical="center" wrapText="1"/>
    </xf>
    <xf numFmtId="164" fontId="44" fillId="3" borderId="29" xfId="2" applyNumberFormat="1" applyFont="1" applyFill="1" applyBorder="1" applyAlignment="1">
      <alignment horizontal="center" vertical="center"/>
    </xf>
    <xf numFmtId="165" fontId="16" fillId="3" borderId="26" xfId="2" applyNumberFormat="1" applyFont="1" applyFill="1" applyBorder="1" applyAlignment="1">
      <alignment horizontal="center" vertical="center"/>
    </xf>
    <xf numFmtId="0" fontId="32" fillId="3" borderId="15" xfId="2" applyFont="1" applyFill="1" applyBorder="1" applyAlignment="1">
      <alignment horizontal="center" vertical="center"/>
    </xf>
    <xf numFmtId="0" fontId="50" fillId="3" borderId="15" xfId="2" applyFont="1" applyFill="1" applyBorder="1" applyAlignment="1">
      <alignment horizontal="center"/>
    </xf>
    <xf numFmtId="165" fontId="32" fillId="3" borderId="38" xfId="2" applyNumberFormat="1" applyFont="1" applyFill="1" applyBorder="1" applyAlignment="1">
      <alignment horizontal="center" vertical="center"/>
    </xf>
    <xf numFmtId="164" fontId="39" fillId="3" borderId="25" xfId="2" applyNumberFormat="1" applyFont="1" applyFill="1" applyBorder="1" applyAlignment="1">
      <alignment horizontal="center"/>
    </xf>
    <xf numFmtId="166" fontId="44" fillId="6" borderId="15" xfId="2" applyNumberFormat="1" applyFont="1" applyFill="1" applyBorder="1" applyAlignment="1">
      <alignment horizontal="center" vertical="center" wrapText="1"/>
    </xf>
    <xf numFmtId="164" fontId="49" fillId="3" borderId="2" xfId="2" applyNumberFormat="1" applyFont="1" applyFill="1" applyBorder="1" applyAlignment="1">
      <alignment horizontal="center"/>
    </xf>
    <xf numFmtId="164" fontId="49" fillId="3" borderId="1" xfId="2" applyNumberFormat="1" applyFont="1" applyFill="1" applyBorder="1" applyAlignment="1">
      <alignment horizontal="center" vertical="center"/>
    </xf>
    <xf numFmtId="0" fontId="21" fillId="6" borderId="12" xfId="2" applyNumberFormat="1" applyFont="1" applyFill="1" applyBorder="1" applyAlignment="1">
      <alignment horizontal="center" vertical="center" wrapText="1"/>
    </xf>
    <xf numFmtId="166" fontId="21" fillId="6" borderId="2" xfId="2" applyNumberFormat="1" applyFont="1" applyFill="1" applyBorder="1" applyAlignment="1">
      <alignment horizontal="center" vertical="center" wrapText="1"/>
    </xf>
    <xf numFmtId="164" fontId="49" fillId="3" borderId="19" xfId="2" applyNumberFormat="1" applyFont="1" applyFill="1" applyBorder="1" applyAlignment="1">
      <alignment horizontal="center" vertical="center"/>
    </xf>
    <xf numFmtId="166" fontId="21" fillId="6" borderId="19" xfId="2" applyNumberFormat="1" applyFont="1" applyFill="1" applyBorder="1" applyAlignment="1">
      <alignment horizontal="center" vertical="center" wrapText="1"/>
    </xf>
    <xf numFmtId="164" fontId="49" fillId="3" borderId="19" xfId="2" applyNumberFormat="1" applyFont="1" applyFill="1" applyBorder="1" applyAlignment="1">
      <alignment horizontal="center"/>
    </xf>
    <xf numFmtId="164" fontId="49" fillId="3" borderId="15" xfId="2" applyNumberFormat="1" applyFont="1" applyFill="1" applyBorder="1" applyAlignment="1">
      <alignment horizontal="center" vertical="center"/>
    </xf>
    <xf numFmtId="166" fontId="49" fillId="6" borderId="15" xfId="2" applyNumberFormat="1" applyFont="1" applyFill="1" applyBorder="1" applyAlignment="1">
      <alignment horizontal="center" vertical="center" wrapText="1"/>
    </xf>
    <xf numFmtId="164" fontId="49" fillId="3" borderId="15" xfId="2" applyNumberFormat="1" applyFont="1" applyFill="1" applyBorder="1" applyAlignment="1">
      <alignment horizontal="center"/>
    </xf>
    <xf numFmtId="164" fontId="49" fillId="3" borderId="25" xfId="2" applyNumberFormat="1" applyFont="1" applyFill="1" applyBorder="1" applyAlignment="1">
      <alignment horizontal="center" vertical="center"/>
    </xf>
    <xf numFmtId="166" fontId="49" fillId="6" borderId="25" xfId="2" applyNumberFormat="1" applyFont="1" applyFill="1" applyBorder="1" applyAlignment="1">
      <alignment horizontal="center" vertical="center" wrapText="1"/>
    </xf>
    <xf numFmtId="164" fontId="49" fillId="3" borderId="25" xfId="2" applyNumberFormat="1" applyFont="1" applyFill="1" applyBorder="1" applyAlignment="1">
      <alignment horizontal="center"/>
    </xf>
    <xf numFmtId="165" fontId="16" fillId="3" borderId="23" xfId="2" applyNumberFormat="1" applyFont="1" applyFill="1" applyBorder="1" applyAlignment="1">
      <alignment horizontal="center" vertical="center"/>
    </xf>
    <xf numFmtId="164" fontId="49" fillId="3" borderId="7" xfId="2" applyNumberFormat="1" applyFont="1" applyFill="1" applyBorder="1" applyAlignment="1">
      <alignment horizontal="center" vertical="center"/>
    </xf>
    <xf numFmtId="0" fontId="49" fillId="6" borderId="21" xfId="2" applyNumberFormat="1" applyFont="1" applyFill="1" applyBorder="1" applyAlignment="1">
      <alignment horizontal="center" vertical="center" wrapText="1"/>
    </xf>
    <xf numFmtId="166" fontId="49" fillId="6" borderId="19" xfId="2" applyNumberFormat="1" applyFont="1" applyFill="1" applyBorder="1" applyAlignment="1">
      <alignment horizontal="center" vertical="center" wrapText="1"/>
    </xf>
    <xf numFmtId="166" fontId="21" fillId="6" borderId="15" xfId="2" applyNumberFormat="1" applyFont="1" applyFill="1" applyBorder="1" applyAlignment="1">
      <alignment horizontal="center" vertical="center" wrapText="1"/>
    </xf>
    <xf numFmtId="0" fontId="49" fillId="6" borderId="35" xfId="2" applyNumberFormat="1" applyFont="1" applyFill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center" wrapText="1"/>
    </xf>
    <xf numFmtId="49" fontId="49" fillId="0" borderId="19" xfId="0" applyNumberFormat="1" applyFont="1" applyBorder="1" applyAlignment="1">
      <alignment horizontal="center" wrapText="1"/>
    </xf>
    <xf numFmtId="166" fontId="44" fillId="6" borderId="19" xfId="2" applyNumberFormat="1" applyFont="1" applyFill="1" applyBorder="1" applyAlignment="1">
      <alignment horizontal="center" vertical="center" wrapText="1"/>
    </xf>
    <xf numFmtId="164" fontId="54" fillId="3" borderId="22" xfId="2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 horizontal="center" wrapText="1"/>
    </xf>
    <xf numFmtId="166" fontId="52" fillId="6" borderId="15" xfId="2" applyNumberFormat="1" applyFont="1" applyFill="1" applyBorder="1" applyAlignment="1">
      <alignment horizontal="center" vertical="center" wrapText="1"/>
    </xf>
    <xf numFmtId="164" fontId="52" fillId="3" borderId="15" xfId="2" applyNumberFormat="1" applyFont="1" applyFill="1" applyBorder="1" applyAlignment="1">
      <alignment horizontal="center" vertical="center"/>
    </xf>
    <xf numFmtId="164" fontId="52" fillId="3" borderId="15" xfId="2" applyNumberFormat="1" applyFont="1" applyFill="1" applyBorder="1" applyAlignment="1">
      <alignment horizontal="center"/>
    </xf>
    <xf numFmtId="166" fontId="20" fillId="6" borderId="15" xfId="2" applyNumberFormat="1" applyFont="1" applyFill="1" applyBorder="1" applyAlignment="1">
      <alignment horizontal="center" vertical="center" wrapText="1"/>
    </xf>
    <xf numFmtId="164" fontId="20" fillId="3" borderId="39" xfId="2" applyNumberFormat="1" applyFont="1" applyFill="1" applyBorder="1" applyAlignment="1">
      <alignment horizontal="center" vertical="center"/>
    </xf>
    <xf numFmtId="164" fontId="20" fillId="3" borderId="15" xfId="2" applyNumberFormat="1" applyFont="1" applyFill="1" applyBorder="1" applyAlignment="1">
      <alignment horizontal="center"/>
    </xf>
    <xf numFmtId="164" fontId="20" fillId="3" borderId="15" xfId="2" applyNumberFormat="1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54" fillId="6" borderId="40" xfId="2" applyNumberFormat="1" applyFont="1" applyFill="1" applyBorder="1" applyAlignment="1">
      <alignment horizontal="center" vertical="center" wrapText="1"/>
    </xf>
    <xf numFmtId="0" fontId="54" fillId="6" borderId="41" xfId="2" applyNumberFormat="1" applyFont="1" applyFill="1" applyBorder="1" applyAlignment="1">
      <alignment horizontal="center" vertical="center" wrapText="1"/>
    </xf>
    <xf numFmtId="164" fontId="54" fillId="3" borderId="9" xfId="2" applyNumberFormat="1" applyFont="1" applyFill="1" applyBorder="1" applyAlignment="1">
      <alignment horizontal="center" vertical="center"/>
    </xf>
    <xf numFmtId="14" fontId="54" fillId="6" borderId="36" xfId="2" applyNumberFormat="1" applyFont="1" applyFill="1" applyBorder="1" applyAlignment="1">
      <alignment horizontal="center" vertical="center" wrapText="1"/>
    </xf>
    <xf numFmtId="164" fontId="20" fillId="3" borderId="26" xfId="2" applyNumberFormat="1" applyFont="1" applyFill="1" applyBorder="1" applyAlignment="1">
      <alignment horizontal="center" vertical="center"/>
    </xf>
    <xf numFmtId="164" fontId="54" fillId="3" borderId="9" xfId="2" applyNumberFormat="1" applyFont="1" applyFill="1" applyBorder="1" applyAlignment="1">
      <alignment horizontal="center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164" fontId="14" fillId="4" borderId="5" xfId="2" applyNumberFormat="1" applyFont="1" applyFill="1" applyBorder="1" applyAlignment="1">
      <alignment horizontal="center" vertical="center" wrapText="1"/>
    </xf>
    <xf numFmtId="164" fontId="14" fillId="4" borderId="9" xfId="2" applyNumberFormat="1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164" fontId="14" fillId="4" borderId="3" xfId="2" applyNumberFormat="1" applyFont="1" applyFill="1" applyBorder="1" applyAlignment="1">
      <alignment horizontal="center" vertical="center"/>
    </xf>
    <xf numFmtId="164" fontId="14" fillId="4" borderId="6" xfId="2" applyNumberFormat="1" applyFont="1" applyFill="1" applyBorder="1" applyAlignment="1">
      <alignment horizontal="center" vertical="center"/>
    </xf>
    <xf numFmtId="164" fontId="14" fillId="4" borderId="4" xfId="2" applyNumberFormat="1" applyFont="1" applyFill="1" applyBorder="1" applyAlignment="1">
      <alignment horizontal="center" vertical="center" wrapText="1"/>
    </xf>
    <xf numFmtId="165" fontId="14" fillId="4" borderId="5" xfId="2" applyNumberFormat="1" applyFont="1" applyFill="1" applyBorder="1" applyAlignment="1">
      <alignment horizontal="center" vertical="center"/>
    </xf>
    <xf numFmtId="165" fontId="14" fillId="4" borderId="9" xfId="2" applyNumberFormat="1" applyFont="1" applyFill="1" applyBorder="1" applyAlignment="1">
      <alignment horizontal="center" vertical="center"/>
    </xf>
    <xf numFmtId="164" fontId="43" fillId="4" borderId="3" xfId="2" applyNumberFormat="1" applyFont="1" applyFill="1" applyBorder="1" applyAlignment="1">
      <alignment horizontal="center" vertical="center"/>
    </xf>
    <xf numFmtId="164" fontId="43" fillId="4" borderId="6" xfId="2" applyNumberFormat="1" applyFont="1" applyFill="1" applyBorder="1" applyAlignment="1">
      <alignment horizontal="center" vertical="center"/>
    </xf>
    <xf numFmtId="0" fontId="43" fillId="4" borderId="4" xfId="2" applyFont="1" applyFill="1" applyBorder="1" applyAlignment="1">
      <alignment horizontal="center" vertical="center" wrapText="1"/>
    </xf>
    <xf numFmtId="0" fontId="43" fillId="4" borderId="7" xfId="2" applyFont="1" applyFill="1" applyBorder="1" applyAlignment="1">
      <alignment horizontal="center" vertical="center" wrapText="1"/>
    </xf>
    <xf numFmtId="164" fontId="43" fillId="4" borderId="5" xfId="2" applyNumberFormat="1" applyFont="1" applyFill="1" applyBorder="1" applyAlignment="1">
      <alignment horizontal="center" vertical="center" wrapText="1"/>
    </xf>
    <xf numFmtId="164" fontId="43" fillId="4" borderId="9" xfId="2" applyNumberFormat="1" applyFont="1" applyFill="1" applyBorder="1" applyAlignment="1">
      <alignment horizontal="center" vertical="center" wrapText="1"/>
    </xf>
    <xf numFmtId="164" fontId="14" fillId="4" borderId="42" xfId="2" applyNumberFormat="1" applyFont="1" applyFill="1" applyBorder="1" applyAlignment="1">
      <alignment horizontal="center" vertical="center" wrapText="1"/>
    </xf>
    <xf numFmtId="164" fontId="14" fillId="4" borderId="8" xfId="2" applyNumberFormat="1" applyFont="1" applyFill="1" applyBorder="1" applyAlignment="1">
      <alignment horizontal="center" vertical="center" wrapText="1"/>
    </xf>
    <xf numFmtId="164" fontId="14" fillId="4" borderId="7" xfId="2" applyNumberFormat="1" applyFont="1" applyFill="1" applyBorder="1" applyAlignment="1">
      <alignment horizontal="center" vertical="center" wrapText="1"/>
    </xf>
    <xf numFmtId="164" fontId="14" fillId="4" borderId="7" xfId="2" applyNumberFormat="1" applyFont="1" applyFill="1" applyBorder="1" applyAlignment="1">
      <alignment horizontal="center" vertical="center"/>
    </xf>
    <xf numFmtId="164" fontId="56" fillId="3" borderId="26" xfId="2" applyNumberFormat="1" applyFont="1" applyFill="1" applyBorder="1" applyAlignment="1">
      <alignment horizontal="center" vertical="center"/>
    </xf>
    <xf numFmtId="164" fontId="44" fillId="3" borderId="26" xfId="2" applyNumberFormat="1" applyFont="1" applyFill="1" applyBorder="1" applyAlignment="1">
      <alignment horizontal="center"/>
    </xf>
    <xf numFmtId="164" fontId="57" fillId="3" borderId="26" xfId="2" applyNumberFormat="1" applyFont="1" applyFill="1" applyBorder="1" applyAlignment="1">
      <alignment horizontal="center" vertical="center"/>
    </xf>
    <xf numFmtId="164" fontId="49" fillId="3" borderId="29" xfId="2" applyNumberFormat="1" applyFont="1" applyFill="1" applyBorder="1" applyAlignment="1">
      <alignment horizontal="center"/>
    </xf>
    <xf numFmtId="0" fontId="49" fillId="3" borderId="31" xfId="2" applyNumberFormat="1" applyFont="1" applyFill="1" applyBorder="1" applyAlignment="1">
      <alignment horizontal="center" vertical="center" wrapText="1"/>
    </xf>
    <xf numFmtId="164" fontId="49" fillId="3" borderId="26" xfId="2" applyNumberFormat="1" applyFont="1" applyFill="1" applyBorder="1" applyAlignment="1">
      <alignment horizontal="center"/>
    </xf>
    <xf numFmtId="165" fontId="49" fillId="3" borderId="30" xfId="2" applyNumberFormat="1" applyFont="1" applyFill="1" applyBorder="1" applyAlignment="1">
      <alignment horizontal="center" vertical="center"/>
    </xf>
    <xf numFmtId="164" fontId="49" fillId="3" borderId="29" xfId="2" applyNumberFormat="1" applyFont="1" applyFill="1" applyBorder="1" applyAlignment="1">
      <alignment horizontal="center" vertical="center"/>
    </xf>
    <xf numFmtId="165" fontId="49" fillId="3" borderId="27" xfId="2" applyNumberFormat="1" applyFont="1" applyFill="1" applyBorder="1" applyAlignment="1">
      <alignment horizontal="center" vertical="center"/>
    </xf>
    <xf numFmtId="164" fontId="49" fillId="3" borderId="26" xfId="2" applyNumberFormat="1" applyFont="1" applyFill="1" applyBorder="1" applyAlignment="1">
      <alignment horizontal="center" vertical="center"/>
    </xf>
    <xf numFmtId="166" fontId="49" fillId="6" borderId="29" xfId="2" applyNumberFormat="1" applyFont="1" applyFill="1" applyBorder="1" applyAlignment="1">
      <alignment horizontal="center" vertical="center" wrapText="1"/>
    </xf>
    <xf numFmtId="0" fontId="49" fillId="0" borderId="29" xfId="2" applyNumberFormat="1" applyFont="1" applyFill="1" applyBorder="1" applyAlignment="1">
      <alignment horizontal="center" vertical="center" wrapText="1"/>
    </xf>
    <xf numFmtId="166" fontId="49" fillId="6" borderId="7" xfId="2" applyNumberFormat="1" applyFont="1" applyFill="1" applyBorder="1" applyAlignment="1">
      <alignment horizontal="center" vertical="center" wrapText="1"/>
    </xf>
    <xf numFmtId="0" fontId="49" fillId="0" borderId="7" xfId="2" applyNumberFormat="1" applyFont="1" applyFill="1" applyBorder="1" applyAlignment="1">
      <alignment horizontal="center" vertical="center" wrapText="1"/>
    </xf>
    <xf numFmtId="164" fontId="49" fillId="3" borderId="7" xfId="2" applyNumberFormat="1" applyFont="1" applyFill="1" applyBorder="1" applyAlignment="1">
      <alignment horizontal="center"/>
    </xf>
    <xf numFmtId="0" fontId="49" fillId="2" borderId="29" xfId="2" applyNumberFormat="1" applyFont="1" applyFill="1" applyBorder="1" applyAlignment="1">
      <alignment horizontal="center" vertical="center" wrapText="1"/>
    </xf>
    <xf numFmtId="0" fontId="49" fillId="2" borderId="7" xfId="2" applyNumberFormat="1" applyFont="1" applyFill="1" applyBorder="1" applyAlignment="1">
      <alignment horizontal="center" vertical="center" wrapText="1"/>
    </xf>
    <xf numFmtId="0" fontId="49" fillId="6" borderId="29" xfId="2" applyNumberFormat="1" applyFont="1" applyFill="1" applyBorder="1" applyAlignment="1">
      <alignment horizontal="center" vertical="center" wrapText="1"/>
    </xf>
    <xf numFmtId="0" fontId="49" fillId="6" borderId="7" xfId="2" applyNumberFormat="1" applyFont="1" applyFill="1" applyBorder="1" applyAlignment="1">
      <alignment horizontal="center" vertical="center" wrapText="1"/>
    </xf>
    <xf numFmtId="0" fontId="32" fillId="3" borderId="39" xfId="2" applyFont="1" applyFill="1" applyBorder="1" applyAlignment="1">
      <alignment horizontal="center" vertical="center"/>
    </xf>
    <xf numFmtId="165" fontId="32" fillId="3" borderId="43" xfId="2" applyNumberFormat="1" applyFont="1" applyFill="1" applyBorder="1" applyAlignment="1">
      <alignment horizontal="center" vertical="center"/>
    </xf>
    <xf numFmtId="164" fontId="33" fillId="3" borderId="39" xfId="2" applyNumberFormat="1" applyFont="1" applyFill="1" applyBorder="1" applyAlignment="1">
      <alignment horizontal="center" vertical="center"/>
    </xf>
    <xf numFmtId="165" fontId="32" fillId="3" borderId="18" xfId="2" applyNumberFormat="1" applyFont="1" applyFill="1" applyBorder="1" applyAlignment="1">
      <alignment horizontal="center" vertical="center"/>
    </xf>
    <xf numFmtId="0" fontId="58" fillId="3" borderId="1" xfId="2" applyFont="1" applyFill="1"/>
    <xf numFmtId="0" fontId="14" fillId="3" borderId="8" xfId="2" applyFont="1" applyFill="1" applyBorder="1" applyAlignment="1">
      <alignment horizontal="center" vertical="center" wrapText="1"/>
    </xf>
    <xf numFmtId="165" fontId="14" fillId="3" borderId="18" xfId="2" applyNumberFormat="1" applyFont="1" applyFill="1" applyBorder="1" applyAlignment="1">
      <alignment horizontal="center"/>
    </xf>
    <xf numFmtId="165" fontId="14" fillId="3" borderId="8" xfId="2" applyNumberFormat="1" applyFont="1" applyFill="1" applyBorder="1" applyAlignment="1">
      <alignment horizontal="center"/>
    </xf>
    <xf numFmtId="165" fontId="14" fillId="3" borderId="22" xfId="2" applyNumberFormat="1" applyFont="1" applyFill="1" applyBorder="1" applyAlignment="1">
      <alignment horizontal="center"/>
    </xf>
    <xf numFmtId="164" fontId="39" fillId="3" borderId="25" xfId="2" applyNumberFormat="1" applyFont="1" applyFill="1" applyBorder="1" applyAlignment="1">
      <alignment horizontal="center" vertical="center"/>
    </xf>
    <xf numFmtId="0" fontId="39" fillId="6" borderId="35" xfId="2" applyNumberFormat="1" applyFont="1" applyFill="1" applyBorder="1" applyAlignment="1">
      <alignment horizontal="center" vertical="center" wrapText="1"/>
    </xf>
    <xf numFmtId="166" fontId="39" fillId="6" borderId="25" xfId="2" applyNumberFormat="1" applyFont="1" applyFill="1" applyBorder="1" applyAlignment="1">
      <alignment horizontal="center" vertical="center" wrapText="1"/>
    </xf>
    <xf numFmtId="49" fontId="39" fillId="0" borderId="25" xfId="0" applyNumberFormat="1" applyFont="1" applyBorder="1" applyAlignment="1">
      <alignment horizontal="center" wrapText="1"/>
    </xf>
    <xf numFmtId="164" fontId="16" fillId="3" borderId="22" xfId="2" applyNumberFormat="1" applyFont="1" applyFill="1" applyBorder="1" applyAlignment="1">
      <alignment horizontal="center" vertical="center"/>
    </xf>
    <xf numFmtId="164" fontId="44" fillId="3" borderId="22" xfId="2" applyNumberFormat="1" applyFont="1" applyFill="1" applyBorder="1" applyAlignment="1">
      <alignment horizontal="center"/>
    </xf>
    <xf numFmtId="164" fontId="44" fillId="3" borderId="22" xfId="2" applyNumberFormat="1" applyFont="1" applyFill="1" applyBorder="1" applyAlignment="1">
      <alignment horizontal="center" vertical="center"/>
    </xf>
    <xf numFmtId="0" fontId="16" fillId="3" borderId="22" xfId="2" applyFont="1" applyFill="1" applyBorder="1" applyAlignment="1">
      <alignment horizontal="center" vertical="center"/>
    </xf>
    <xf numFmtId="0" fontId="44" fillId="3" borderId="22" xfId="2" applyFont="1" applyFill="1" applyBorder="1" applyAlignment="1">
      <alignment horizontal="center" vertical="center"/>
    </xf>
    <xf numFmtId="164" fontId="59" fillId="3" borderId="39" xfId="2" applyNumberFormat="1" applyFont="1" applyFill="1" applyBorder="1" applyAlignment="1">
      <alignment horizontal="center" vertical="center"/>
    </xf>
    <xf numFmtId="166" fontId="56" fillId="6" borderId="39" xfId="2" applyNumberFormat="1" applyFont="1" applyFill="1" applyBorder="1" applyAlignment="1">
      <alignment horizontal="center" vertical="center" wrapText="1"/>
    </xf>
    <xf numFmtId="166" fontId="57" fillId="6" borderId="39" xfId="2" applyNumberFormat="1" applyFont="1" applyFill="1" applyBorder="1" applyAlignment="1">
      <alignment horizontal="center" vertical="center" wrapText="1"/>
    </xf>
    <xf numFmtId="164" fontId="57" fillId="3" borderId="39" xfId="2" applyNumberFormat="1" applyFont="1" applyFill="1" applyBorder="1" applyAlignment="1">
      <alignment horizontal="center"/>
    </xf>
    <xf numFmtId="164" fontId="59" fillId="3" borderId="39" xfId="2" applyNumberFormat="1" applyFont="1" applyFill="1" applyBorder="1" applyAlignment="1">
      <alignment horizontal="center"/>
    </xf>
    <xf numFmtId="164" fontId="57" fillId="3" borderId="39" xfId="2" applyNumberFormat="1" applyFont="1" applyFill="1" applyBorder="1" applyAlignment="1">
      <alignment horizontal="center" vertical="center"/>
    </xf>
    <xf numFmtId="164" fontId="59" fillId="3" borderId="15" xfId="2" applyNumberFormat="1" applyFont="1" applyFill="1" applyBorder="1" applyAlignment="1">
      <alignment horizontal="center" vertical="center"/>
    </xf>
    <xf numFmtId="166" fontId="56" fillId="6" borderId="15" xfId="2" applyNumberFormat="1" applyFont="1" applyFill="1" applyBorder="1" applyAlignment="1">
      <alignment horizontal="center" vertical="center" wrapText="1"/>
    </xf>
    <xf numFmtId="164" fontId="59" fillId="3" borderId="15" xfId="2" applyNumberFormat="1" applyFont="1" applyFill="1" applyBorder="1" applyAlignment="1">
      <alignment horizontal="center"/>
    </xf>
    <xf numFmtId="0" fontId="37" fillId="0" borderId="0" xfId="0" quotePrefix="1" applyFont="1"/>
    <xf numFmtId="0" fontId="54" fillId="3" borderId="19" xfId="2" applyFont="1" applyFill="1" applyBorder="1" applyAlignment="1">
      <alignment horizontal="center" vertical="center"/>
    </xf>
    <xf numFmtId="165" fontId="54" fillId="3" borderId="23" xfId="2" applyNumberFormat="1" applyFont="1" applyFill="1" applyBorder="1" applyAlignment="1">
      <alignment horizontal="center" vertical="center"/>
    </xf>
    <xf numFmtId="165" fontId="54" fillId="3" borderId="20" xfId="2" applyNumberFormat="1" applyFont="1" applyFill="1" applyBorder="1" applyAlignment="1">
      <alignment horizontal="center" vertical="center"/>
    </xf>
    <xf numFmtId="0" fontId="54" fillId="3" borderId="15" xfId="2" applyFont="1" applyFill="1" applyBorder="1" applyAlignment="1">
      <alignment horizontal="center" vertical="center"/>
    </xf>
    <xf numFmtId="165" fontId="54" fillId="3" borderId="38" xfId="2" applyNumberFormat="1" applyFont="1" applyFill="1" applyBorder="1" applyAlignment="1">
      <alignment horizontal="center" vertical="center"/>
    </xf>
    <xf numFmtId="165" fontId="54" fillId="3" borderId="17" xfId="2" applyNumberFormat="1" applyFont="1" applyFill="1" applyBorder="1" applyAlignment="1">
      <alignment horizontal="center" vertical="center"/>
    </xf>
    <xf numFmtId="0" fontId="54" fillId="3" borderId="39" xfId="2" applyFont="1" applyFill="1" applyBorder="1" applyAlignment="1">
      <alignment horizontal="center" vertical="center"/>
    </xf>
    <xf numFmtId="165" fontId="54" fillId="3" borderId="18" xfId="2" applyNumberFormat="1" applyFont="1" applyFill="1" applyBorder="1" applyAlignment="1">
      <alignment horizontal="center" vertical="center"/>
    </xf>
    <xf numFmtId="165" fontId="54" fillId="3" borderId="43" xfId="2" applyNumberFormat="1" applyFont="1" applyFill="1" applyBorder="1" applyAlignment="1">
      <alignment horizontal="center" vertical="center"/>
    </xf>
    <xf numFmtId="164" fontId="54" fillId="3" borderId="39" xfId="2" applyNumberFormat="1" applyFont="1" applyFill="1" applyBorder="1" applyAlignment="1">
      <alignment horizontal="center" vertical="center"/>
    </xf>
    <xf numFmtId="0" fontId="34" fillId="0" borderId="18" xfId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_INTRA ASIA SERVICE" xfId="4"/>
    <cellStyle name="Style 1" xfId="3"/>
  </cellStyles>
  <dxfs count="526"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D0F72"/>
      <color rgb="FF993366"/>
      <color rgb="FFCC0099"/>
      <color rgb="FFFF3399"/>
      <color rgb="FFB80000"/>
      <color rgb="FF7A4806"/>
      <color rgb="FFFF33CC"/>
      <color rgb="FFC729BC"/>
      <color rgb="FFCCD3D1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</xdr:colOff>
      <xdr:row>0</xdr:row>
      <xdr:rowOff>161365</xdr:rowOff>
    </xdr:from>
    <xdr:to>
      <xdr:col>2</xdr:col>
      <xdr:colOff>89648</xdr:colOff>
      <xdr:row>1</xdr:row>
      <xdr:rowOff>326529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29D41F-A1AA-452A-8503-0FBC5917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161365"/>
          <a:ext cx="2823883" cy="5685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136539</xdr:rowOff>
    </xdr:from>
    <xdr:to>
      <xdr:col>2</xdr:col>
      <xdr:colOff>708211</xdr:colOff>
      <xdr:row>3</xdr:row>
      <xdr:rowOff>340291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1C318-8D8A-4C07-825B-C0D10C6DB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198"/>
          <a:ext cx="2734235" cy="553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73214</xdr:colOff>
      <xdr:row>0</xdr:row>
      <xdr:rowOff>180615</xdr:rowOff>
    </xdr:from>
    <xdr:to>
      <xdr:col>3</xdr:col>
      <xdr:colOff>708211</xdr:colOff>
      <xdr:row>2</xdr:row>
      <xdr:rowOff>111094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90FC54-465F-4DBE-8222-F11302548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14" y="180615"/>
          <a:ext cx="2831350" cy="5759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26895</xdr:colOff>
      <xdr:row>2</xdr:row>
      <xdr:rowOff>0</xdr:rowOff>
    </xdr:from>
    <xdr:to>
      <xdr:col>3</xdr:col>
      <xdr:colOff>237087</xdr:colOff>
      <xdr:row>3</xdr:row>
      <xdr:rowOff>398654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6D88A6-6BCC-4EF4-8677-309722908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340659"/>
          <a:ext cx="2783063" cy="5689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</xdr:colOff>
      <xdr:row>0</xdr:row>
      <xdr:rowOff>139228</xdr:rowOff>
    </xdr:from>
    <xdr:to>
      <xdr:col>3</xdr:col>
      <xdr:colOff>75722</xdr:colOff>
      <xdr:row>2</xdr:row>
      <xdr:rowOff>44823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3D1DAC-6DBC-43F2-B90C-3CE6952B5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" y="139228"/>
          <a:ext cx="2783063" cy="56898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125506</xdr:colOff>
      <xdr:row>0</xdr:row>
      <xdr:rowOff>134937</xdr:rowOff>
    </xdr:from>
    <xdr:to>
      <xdr:col>2</xdr:col>
      <xdr:colOff>493059</xdr:colOff>
      <xdr:row>3</xdr:row>
      <xdr:rowOff>69250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C4C847-0412-480F-820A-90E0C627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06" y="134937"/>
          <a:ext cx="2734235" cy="55287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116541</xdr:colOff>
      <xdr:row>0</xdr:row>
      <xdr:rowOff>164779</xdr:rowOff>
    </xdr:from>
    <xdr:to>
      <xdr:col>3</xdr:col>
      <xdr:colOff>292158</xdr:colOff>
      <xdr:row>2</xdr:row>
      <xdr:rowOff>44823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318993-73D1-4AA0-A5F8-469AD38D7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64779"/>
          <a:ext cx="2757452" cy="56136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119956</xdr:rowOff>
    </xdr:from>
    <xdr:to>
      <xdr:col>3</xdr:col>
      <xdr:colOff>23217</xdr:colOff>
      <xdr:row>4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21B82-2940-4303-B474-B9CA04D6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5236"/>
          <a:ext cx="2767761" cy="56584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128919</xdr:rowOff>
    </xdr:from>
    <xdr:to>
      <xdr:col>3</xdr:col>
      <xdr:colOff>510988</xdr:colOff>
      <xdr:row>4</xdr:row>
      <xdr:rowOff>11529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F4F19-3C16-440E-A86E-1889ACA1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9578"/>
          <a:ext cx="2779059" cy="56392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137885</xdr:rowOff>
    </xdr:from>
    <xdr:to>
      <xdr:col>1</xdr:col>
      <xdr:colOff>860613</xdr:colOff>
      <xdr:row>4</xdr:row>
      <xdr:rowOff>9580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8247BD-5803-48A5-8103-4D38EC660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8544"/>
          <a:ext cx="2725271" cy="553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542192</xdr:rowOff>
    </xdr:from>
    <xdr:ext cx="3417138" cy="694207"/>
    <xdr:pic>
      <xdr:nvPicPr>
        <xdr:cNvPr id="2" name="Picture 1">
          <a:extLst>
            <a:ext uri="{FF2B5EF4-FFF2-40B4-BE49-F238E27FC236}">
              <a16:creationId xmlns:a16="http://schemas.microsoft.com/office/drawing/2014/main" id="{E702F30D-67A2-4C1D-871F-5E685D51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504092"/>
          <a:ext cx="3417138" cy="694207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17930</xdr:colOff>
      <xdr:row>2</xdr:row>
      <xdr:rowOff>182708</xdr:rowOff>
    </xdr:from>
    <xdr:to>
      <xdr:col>1</xdr:col>
      <xdr:colOff>851648</xdr:colOff>
      <xdr:row>4</xdr:row>
      <xdr:rowOff>48946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733613-DD72-4BBF-8C03-266D70775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0" y="523367"/>
          <a:ext cx="2698376" cy="5475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26891</xdr:colOff>
      <xdr:row>2</xdr:row>
      <xdr:rowOff>99785</xdr:rowOff>
    </xdr:from>
    <xdr:to>
      <xdr:col>3</xdr:col>
      <xdr:colOff>627527</xdr:colOff>
      <xdr:row>4</xdr:row>
      <xdr:rowOff>61389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D7503E-11AA-42C7-9587-9B836C885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1" y="440444"/>
          <a:ext cx="2814918" cy="5712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35856</xdr:colOff>
      <xdr:row>2</xdr:row>
      <xdr:rowOff>63927</xdr:rowOff>
    </xdr:from>
    <xdr:to>
      <xdr:col>2</xdr:col>
      <xdr:colOff>134469</xdr:colOff>
      <xdr:row>4</xdr:row>
      <xdr:rowOff>61390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A932A0-DA85-4189-B164-103A7DF93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6" y="404586"/>
          <a:ext cx="2805954" cy="5712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258605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CC0065-D5D1-452C-A05D-43BA545A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03" y="859692"/>
          <a:ext cx="3461588" cy="7069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358391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DF74F-EBCC-41C2-A093-4CC286D3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03" y="859692"/>
          <a:ext cx="3461588" cy="7069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103370</xdr:rowOff>
    </xdr:from>
    <xdr:to>
      <xdr:col>3</xdr:col>
      <xdr:colOff>494514</xdr:colOff>
      <xdr:row>4</xdr:row>
      <xdr:rowOff>8965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8BA760-3EA1-468F-AE9A-B9B140B83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029"/>
          <a:ext cx="2789479" cy="5689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701291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32C928-7C75-490C-918B-9D4297063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633" y="877472"/>
          <a:ext cx="3406978" cy="6992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</xdr:colOff>
      <xdr:row>0</xdr:row>
      <xdr:rowOff>134470</xdr:rowOff>
    </xdr:from>
    <xdr:to>
      <xdr:col>3</xdr:col>
      <xdr:colOff>89648</xdr:colOff>
      <xdr:row>2</xdr:row>
      <xdr:rowOff>57587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B49045-AB4E-4BAE-BD28-835CDB465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475129"/>
          <a:ext cx="2832847" cy="5865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n.one-line.com/standard-page/sailing-schedul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BD0F72"/>
  </sheetPr>
  <dimension ref="A1:S26"/>
  <sheetViews>
    <sheetView showGridLines="0" tabSelected="1" zoomScaleNormal="100" workbookViewId="0">
      <selection activeCell="J15" sqref="J15"/>
    </sheetView>
  </sheetViews>
  <sheetFormatPr defaultColWidth="9.109375" defaultRowHeight="13.2" x14ac:dyDescent="0.25"/>
  <cols>
    <col min="1" max="1" width="38.5546875" style="67" customWidth="1"/>
    <col min="2" max="2" width="6.88671875" style="1" customWidth="1"/>
    <col min="3" max="8" width="9.109375" style="1"/>
    <col min="9" max="9" width="3.88671875" style="1" customWidth="1"/>
    <col min="10" max="16384" width="9.109375" style="1"/>
  </cols>
  <sheetData>
    <row r="1" spans="1:19" x14ac:dyDescent="0.25">
      <c r="O1" s="139" t="s">
        <v>196</v>
      </c>
    </row>
    <row r="6" spans="1:19" x14ac:dyDescent="0.25">
      <c r="C6" s="87"/>
    </row>
    <row r="7" spans="1:19" ht="17.399999999999999" customHeight="1" x14ac:dyDescent="0.3">
      <c r="A7" s="84" t="s">
        <v>157</v>
      </c>
      <c r="C7" s="9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7.399999999999999" customHeight="1" x14ac:dyDescent="0.25">
      <c r="A8" s="84" t="s">
        <v>145</v>
      </c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2" customFormat="1" ht="18" customHeight="1" x14ac:dyDescent="0.3">
      <c r="A9" s="83" t="s">
        <v>877</v>
      </c>
      <c r="C9" s="93" t="s">
        <v>25</v>
      </c>
      <c r="D9" s="86"/>
      <c r="E9" s="86"/>
      <c r="F9" s="86"/>
      <c r="G9" s="86"/>
      <c r="H9" s="86"/>
      <c r="I9" s="86"/>
      <c r="J9" s="87"/>
      <c r="K9" s="88"/>
      <c r="L9" s="88"/>
      <c r="M9" s="88"/>
      <c r="N9" s="88"/>
      <c r="O9" s="88"/>
      <c r="P9" s="88"/>
      <c r="Q9" s="88"/>
      <c r="R9" s="88"/>
      <c r="S9" s="88"/>
    </row>
    <row r="10" spans="1:19" s="2" customFormat="1" ht="18" customHeight="1" x14ac:dyDescent="0.25">
      <c r="A10" s="83" t="s">
        <v>878</v>
      </c>
      <c r="C10" s="85" t="s">
        <v>6</v>
      </c>
      <c r="D10" s="86"/>
      <c r="E10" s="86"/>
      <c r="F10" s="86"/>
      <c r="G10" s="86"/>
      <c r="H10" s="86"/>
      <c r="I10" s="85"/>
      <c r="J10" s="88"/>
      <c r="K10" s="88"/>
      <c r="L10" s="87"/>
      <c r="M10" s="87"/>
      <c r="N10" s="87"/>
      <c r="O10" s="87"/>
      <c r="P10" s="87"/>
      <c r="Q10" s="87"/>
      <c r="R10" s="87"/>
      <c r="S10" s="87"/>
    </row>
    <row r="11" spans="1:19" s="2" customFormat="1" ht="18" customHeight="1" x14ac:dyDescent="0.25">
      <c r="A11" s="379" t="s">
        <v>879</v>
      </c>
      <c r="C11" s="85" t="s">
        <v>158</v>
      </c>
      <c r="D11" s="86"/>
      <c r="E11" s="86"/>
      <c r="F11" s="86"/>
      <c r="G11" s="86"/>
      <c r="H11" s="86"/>
      <c r="I11" s="85"/>
      <c r="J11" s="85"/>
      <c r="K11" s="87"/>
      <c r="L11" s="88"/>
      <c r="M11" s="88"/>
      <c r="N11" s="88"/>
      <c r="O11" s="88"/>
      <c r="P11" s="88"/>
      <c r="Q11" s="88"/>
      <c r="R11" s="88"/>
      <c r="S11" s="88"/>
    </row>
    <row r="12" spans="1:19" s="2" customFormat="1" ht="18" customHeight="1" x14ac:dyDescent="0.25">
      <c r="A12" s="83" t="s">
        <v>880</v>
      </c>
      <c r="C12" s="86" t="s">
        <v>159</v>
      </c>
      <c r="D12" s="86"/>
      <c r="E12" s="86"/>
      <c r="F12" s="86"/>
      <c r="G12" s="86"/>
      <c r="H12" s="86"/>
      <c r="I12" s="85"/>
      <c r="J12" s="85"/>
      <c r="K12" s="87"/>
      <c r="L12" s="88"/>
      <c r="M12" s="88"/>
      <c r="N12" s="88"/>
      <c r="O12" s="88"/>
      <c r="P12" s="88"/>
      <c r="Q12" s="88"/>
      <c r="R12" s="88"/>
      <c r="S12" s="88"/>
    </row>
    <row r="13" spans="1:19" s="2" customFormat="1" ht="18" customHeight="1" x14ac:dyDescent="0.25">
      <c r="A13" s="83" t="s">
        <v>173</v>
      </c>
      <c r="C13" s="86" t="s">
        <v>160</v>
      </c>
      <c r="D13" s="86"/>
      <c r="E13" s="86"/>
      <c r="F13" s="86"/>
      <c r="G13" s="86"/>
      <c r="H13" s="86"/>
      <c r="I13" s="86"/>
      <c r="J13" s="87"/>
      <c r="K13" s="86"/>
      <c r="L13" s="87"/>
      <c r="M13" s="87"/>
      <c r="N13" s="87"/>
      <c r="O13" s="87"/>
      <c r="P13" s="87"/>
      <c r="Q13" s="87"/>
      <c r="R13" s="87"/>
      <c r="S13" s="87"/>
    </row>
    <row r="14" spans="1:19" ht="18" customHeight="1" x14ac:dyDescent="0.25">
      <c r="A14" s="83" t="s">
        <v>370</v>
      </c>
      <c r="C14" s="86" t="s">
        <v>161</v>
      </c>
      <c r="D14" s="86"/>
      <c r="E14" s="86"/>
      <c r="F14" s="86"/>
      <c r="G14" s="86"/>
      <c r="H14" s="86"/>
      <c r="I14" s="86"/>
      <c r="J14" s="89"/>
      <c r="K14" s="86"/>
      <c r="L14" s="87"/>
      <c r="M14" s="87"/>
      <c r="N14" s="87"/>
      <c r="O14" s="87"/>
      <c r="P14" s="87"/>
      <c r="Q14" s="87"/>
      <c r="R14" s="87"/>
      <c r="S14" s="87"/>
    </row>
    <row r="15" spans="1:19" ht="18" customHeight="1" x14ac:dyDescent="0.25">
      <c r="A15" s="83" t="s">
        <v>371</v>
      </c>
      <c r="C15" s="97" t="s">
        <v>144</v>
      </c>
      <c r="D15" s="86"/>
      <c r="E15" s="86"/>
      <c r="F15" s="86"/>
      <c r="G15" s="86"/>
      <c r="H15" s="86"/>
      <c r="I15" s="86"/>
      <c r="J15" s="89"/>
      <c r="K15" s="86"/>
      <c r="L15" s="87"/>
      <c r="M15" s="87"/>
      <c r="N15" s="87"/>
      <c r="O15" s="87"/>
      <c r="P15" s="87"/>
      <c r="Q15" s="87"/>
      <c r="R15" s="87"/>
      <c r="S15" s="87"/>
    </row>
    <row r="16" spans="1:19" ht="18" customHeight="1" x14ac:dyDescent="0.25">
      <c r="A16" s="83" t="s">
        <v>217</v>
      </c>
      <c r="C16" s="86" t="s">
        <v>195</v>
      </c>
      <c r="D16" s="86"/>
      <c r="E16" s="86"/>
      <c r="F16" s="86"/>
      <c r="G16" s="86"/>
      <c r="H16" s="86"/>
      <c r="I16" s="86"/>
      <c r="J16" s="87"/>
      <c r="K16" s="86"/>
      <c r="L16" s="86"/>
      <c r="M16" s="86"/>
      <c r="N16" s="86"/>
      <c r="O16" s="86"/>
      <c r="P16" s="86"/>
      <c r="Q16" s="86"/>
      <c r="R16" s="86"/>
      <c r="S16" s="86"/>
    </row>
    <row r="17" spans="1:19" ht="18" customHeight="1" x14ac:dyDescent="0.25">
      <c r="A17" s="83" t="s">
        <v>218</v>
      </c>
      <c r="C17" s="86" t="s">
        <v>883</v>
      </c>
      <c r="D17" s="86"/>
      <c r="E17" s="86"/>
      <c r="F17" s="86"/>
      <c r="G17" s="86"/>
      <c r="H17" s="86"/>
      <c r="I17" s="86"/>
      <c r="J17" s="87"/>
      <c r="K17" s="86"/>
      <c r="L17" s="86"/>
      <c r="M17" s="86"/>
      <c r="N17" s="86"/>
      <c r="O17" s="86"/>
      <c r="P17" s="86"/>
      <c r="Q17" s="86"/>
      <c r="R17" s="86"/>
      <c r="S17" s="86"/>
    </row>
    <row r="18" spans="1:19" ht="18" customHeight="1" x14ac:dyDescent="0.25">
      <c r="A18" s="83" t="s">
        <v>184</v>
      </c>
      <c r="C18" s="86"/>
      <c r="D18" s="86"/>
      <c r="E18" s="86"/>
      <c r="F18" s="86"/>
      <c r="G18" s="86"/>
      <c r="H18" s="86"/>
      <c r="I18" s="86"/>
      <c r="J18" s="89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18" customHeight="1" x14ac:dyDescent="0.25">
      <c r="A19" s="83" t="s">
        <v>201</v>
      </c>
      <c r="C19" s="86"/>
    </row>
    <row r="20" spans="1:19" ht="18" customHeight="1" x14ac:dyDescent="0.25">
      <c r="A20" s="83" t="s">
        <v>208</v>
      </c>
      <c r="C20" s="85"/>
    </row>
    <row r="21" spans="1:19" ht="18" customHeight="1" x14ac:dyDescent="0.25">
      <c r="A21" s="83" t="s">
        <v>881</v>
      </c>
      <c r="C21" s="85"/>
    </row>
    <row r="22" spans="1:19" ht="18" customHeight="1" x14ac:dyDescent="0.25">
      <c r="A22" s="83" t="s">
        <v>882</v>
      </c>
      <c r="C22" s="86"/>
    </row>
    <row r="23" spans="1:19" ht="18" customHeight="1" x14ac:dyDescent="0.25">
      <c r="A23" s="83"/>
      <c r="C23" s="86"/>
    </row>
    <row r="24" spans="1:19" x14ac:dyDescent="0.25">
      <c r="C24" s="86"/>
    </row>
    <row r="25" spans="1:19" x14ac:dyDescent="0.25">
      <c r="C25" s="97"/>
    </row>
    <row r="26" spans="1:19" x14ac:dyDescent="0.25">
      <c r="C26" s="86"/>
    </row>
  </sheetData>
  <hyperlinks>
    <hyperlink ref="A13" location="'PN2 '!A1" display="(Service to CANADA - PN2)"/>
    <hyperlink ref="A9" location="'USEC via CMP'!A1" display="(Service to USEC via CMP)"/>
    <hyperlink ref="A10" location="'USEC via SIN'!A1" display="(Service to USEC via SIN)"/>
    <hyperlink ref="A14" location="'JAPAN via HKG'!A1" display="(Service to JAPAN via HKG)"/>
    <hyperlink ref="A16" location="'EU via CMP'!A1" display="(Service to EUROPEAN VIA CMP)"/>
    <hyperlink ref="A18" location="OCEANIA!A1" display="(Service to OCEANIA)"/>
    <hyperlink ref="A12" location="'USWC via SIN'!A1" display="(Service to USWC via SIN)"/>
    <hyperlink ref="A19" location="'INTRA ASIA'!A1" display="(Service to INTRA ASIA)"/>
    <hyperlink ref="O1" r:id="rId1"/>
    <hyperlink ref="A20" location="'ASIA GULF'!A1" display="(Service to ASIA GULF)"/>
    <hyperlink ref="A17" location="'EU via SIN'!A1" display="(Service to EUROPEAN VIA SIN)"/>
    <hyperlink ref="A21" location="MED1_2!A1" display="(Service to WMEDBP _ MED 1-2)"/>
    <hyperlink ref="A22" location="'MD3'!A1" display="(Service to EMEDBP _ MED3)"/>
    <hyperlink ref="A15" location="'JAPAN via CMP'!A1" display="(Service to JAPAN via CMP)"/>
    <hyperlink ref="A11" location="'USWC via CMP'!A1" display="(Service to USWC via CMP)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</sheetPr>
  <dimension ref="A1:L42"/>
  <sheetViews>
    <sheetView view="pageBreakPreview" zoomScale="85" zoomScaleNormal="85" zoomScaleSheetLayoutView="85" workbookViewId="0">
      <pane ySplit="5" topLeftCell="A6" activePane="bottomLeft" state="frozen"/>
      <selection pane="bottomLeft" activeCell="D13" sqref="D13"/>
    </sheetView>
  </sheetViews>
  <sheetFormatPr defaultRowHeight="13.2" x14ac:dyDescent="0.25"/>
  <cols>
    <col min="1" max="1" width="27.109375" style="8" bestFit="1" customWidth="1"/>
    <col min="2" max="2" width="13.21875" style="8" bestFit="1" customWidth="1"/>
    <col min="3" max="3" width="15" style="8" customWidth="1"/>
    <col min="4" max="4" width="14.77734375" style="8" customWidth="1"/>
    <col min="5" max="5" width="17.44140625" style="8" customWidth="1"/>
    <col min="6" max="6" width="7" style="8" customWidth="1"/>
    <col min="7" max="7" width="27.21875" style="8" customWidth="1"/>
    <col min="8" max="8" width="14.5546875" style="8" customWidth="1"/>
    <col min="9" max="9" width="18" style="8" customWidth="1"/>
    <col min="10" max="11" width="27.5546875" style="8" customWidth="1"/>
    <col min="12" max="12" width="24.88671875" style="8" customWidth="1"/>
    <col min="13" max="252" width="8.88671875" style="8"/>
    <col min="253" max="253" width="10.44140625" style="8" customWidth="1"/>
    <col min="254" max="254" width="26.5546875" style="8" customWidth="1"/>
    <col min="255" max="256" width="12.5546875" style="8" customWidth="1"/>
    <col min="257" max="257" width="15" style="8" customWidth="1"/>
    <col min="258" max="258" width="11.109375" style="8" customWidth="1"/>
    <col min="259" max="259" width="12" style="8" customWidth="1"/>
    <col min="260" max="260" width="34.109375" style="8" customWidth="1"/>
    <col min="261" max="261" width="9.88671875" style="8" customWidth="1"/>
    <col min="262" max="262" width="8.88671875" style="8"/>
    <col min="263" max="263" width="14.5546875" style="8" customWidth="1"/>
    <col min="264" max="264" width="12" style="8" customWidth="1"/>
    <col min="265" max="265" width="10.88671875" style="8" customWidth="1"/>
    <col min="266" max="266" width="18" style="8" customWidth="1"/>
    <col min="267" max="267" width="16.109375" style="8" customWidth="1"/>
    <col min="268" max="508" width="8.88671875" style="8"/>
    <col min="509" max="509" width="10.44140625" style="8" customWidth="1"/>
    <col min="510" max="510" width="26.5546875" style="8" customWidth="1"/>
    <col min="511" max="512" width="12.5546875" style="8" customWidth="1"/>
    <col min="513" max="513" width="15" style="8" customWidth="1"/>
    <col min="514" max="514" width="11.109375" style="8" customWidth="1"/>
    <col min="515" max="515" width="12" style="8" customWidth="1"/>
    <col min="516" max="516" width="34.109375" style="8" customWidth="1"/>
    <col min="517" max="517" width="9.88671875" style="8" customWidth="1"/>
    <col min="518" max="518" width="8.88671875" style="8"/>
    <col min="519" max="519" width="14.5546875" style="8" customWidth="1"/>
    <col min="520" max="520" width="12" style="8" customWidth="1"/>
    <col min="521" max="521" width="10.88671875" style="8" customWidth="1"/>
    <col min="522" max="522" width="18" style="8" customWidth="1"/>
    <col min="523" max="523" width="16.109375" style="8" customWidth="1"/>
    <col min="524" max="764" width="8.88671875" style="8"/>
    <col min="765" max="765" width="10.44140625" style="8" customWidth="1"/>
    <col min="766" max="766" width="26.5546875" style="8" customWidth="1"/>
    <col min="767" max="768" width="12.5546875" style="8" customWidth="1"/>
    <col min="769" max="769" width="15" style="8" customWidth="1"/>
    <col min="770" max="770" width="11.109375" style="8" customWidth="1"/>
    <col min="771" max="771" width="12" style="8" customWidth="1"/>
    <col min="772" max="772" width="34.109375" style="8" customWidth="1"/>
    <col min="773" max="773" width="9.88671875" style="8" customWidth="1"/>
    <col min="774" max="774" width="8.88671875" style="8"/>
    <col min="775" max="775" width="14.5546875" style="8" customWidth="1"/>
    <col min="776" max="776" width="12" style="8" customWidth="1"/>
    <col min="777" max="777" width="10.88671875" style="8" customWidth="1"/>
    <col min="778" max="778" width="18" style="8" customWidth="1"/>
    <col min="779" max="779" width="16.109375" style="8" customWidth="1"/>
    <col min="780" max="1020" width="8.88671875" style="8"/>
    <col min="1021" max="1021" width="10.44140625" style="8" customWidth="1"/>
    <col min="1022" max="1022" width="26.5546875" style="8" customWidth="1"/>
    <col min="1023" max="1024" width="12.5546875" style="8" customWidth="1"/>
    <col min="1025" max="1025" width="15" style="8" customWidth="1"/>
    <col min="1026" max="1026" width="11.109375" style="8" customWidth="1"/>
    <col min="1027" max="1027" width="12" style="8" customWidth="1"/>
    <col min="1028" max="1028" width="34.109375" style="8" customWidth="1"/>
    <col min="1029" max="1029" width="9.88671875" style="8" customWidth="1"/>
    <col min="1030" max="1030" width="8.88671875" style="8"/>
    <col min="1031" max="1031" width="14.5546875" style="8" customWidth="1"/>
    <col min="1032" max="1032" width="12" style="8" customWidth="1"/>
    <col min="1033" max="1033" width="10.88671875" style="8" customWidth="1"/>
    <col min="1034" max="1034" width="18" style="8" customWidth="1"/>
    <col min="1035" max="1035" width="16.109375" style="8" customWidth="1"/>
    <col min="1036" max="1276" width="8.88671875" style="8"/>
    <col min="1277" max="1277" width="10.44140625" style="8" customWidth="1"/>
    <col min="1278" max="1278" width="26.5546875" style="8" customWidth="1"/>
    <col min="1279" max="1280" width="12.5546875" style="8" customWidth="1"/>
    <col min="1281" max="1281" width="15" style="8" customWidth="1"/>
    <col min="1282" max="1282" width="11.109375" style="8" customWidth="1"/>
    <col min="1283" max="1283" width="12" style="8" customWidth="1"/>
    <col min="1284" max="1284" width="34.109375" style="8" customWidth="1"/>
    <col min="1285" max="1285" width="9.88671875" style="8" customWidth="1"/>
    <col min="1286" max="1286" width="8.88671875" style="8"/>
    <col min="1287" max="1287" width="14.5546875" style="8" customWidth="1"/>
    <col min="1288" max="1288" width="12" style="8" customWidth="1"/>
    <col min="1289" max="1289" width="10.88671875" style="8" customWidth="1"/>
    <col min="1290" max="1290" width="18" style="8" customWidth="1"/>
    <col min="1291" max="1291" width="16.109375" style="8" customWidth="1"/>
    <col min="1292" max="1532" width="8.88671875" style="8"/>
    <col min="1533" max="1533" width="10.44140625" style="8" customWidth="1"/>
    <col min="1534" max="1534" width="26.5546875" style="8" customWidth="1"/>
    <col min="1535" max="1536" width="12.5546875" style="8" customWidth="1"/>
    <col min="1537" max="1537" width="15" style="8" customWidth="1"/>
    <col min="1538" max="1538" width="11.109375" style="8" customWidth="1"/>
    <col min="1539" max="1539" width="12" style="8" customWidth="1"/>
    <col min="1540" max="1540" width="34.109375" style="8" customWidth="1"/>
    <col min="1541" max="1541" width="9.88671875" style="8" customWidth="1"/>
    <col min="1542" max="1542" width="8.88671875" style="8"/>
    <col min="1543" max="1543" width="14.5546875" style="8" customWidth="1"/>
    <col min="1544" max="1544" width="12" style="8" customWidth="1"/>
    <col min="1545" max="1545" width="10.88671875" style="8" customWidth="1"/>
    <col min="1546" max="1546" width="18" style="8" customWidth="1"/>
    <col min="1547" max="1547" width="16.109375" style="8" customWidth="1"/>
    <col min="1548" max="1788" width="8.88671875" style="8"/>
    <col min="1789" max="1789" width="10.44140625" style="8" customWidth="1"/>
    <col min="1790" max="1790" width="26.5546875" style="8" customWidth="1"/>
    <col min="1791" max="1792" width="12.5546875" style="8" customWidth="1"/>
    <col min="1793" max="1793" width="15" style="8" customWidth="1"/>
    <col min="1794" max="1794" width="11.109375" style="8" customWidth="1"/>
    <col min="1795" max="1795" width="12" style="8" customWidth="1"/>
    <col min="1796" max="1796" width="34.109375" style="8" customWidth="1"/>
    <col min="1797" max="1797" width="9.88671875" style="8" customWidth="1"/>
    <col min="1798" max="1798" width="8.88671875" style="8"/>
    <col min="1799" max="1799" width="14.5546875" style="8" customWidth="1"/>
    <col min="1800" max="1800" width="12" style="8" customWidth="1"/>
    <col min="1801" max="1801" width="10.88671875" style="8" customWidth="1"/>
    <col min="1802" max="1802" width="18" style="8" customWidth="1"/>
    <col min="1803" max="1803" width="16.109375" style="8" customWidth="1"/>
    <col min="1804" max="2044" width="8.88671875" style="8"/>
    <col min="2045" max="2045" width="10.44140625" style="8" customWidth="1"/>
    <col min="2046" max="2046" width="26.5546875" style="8" customWidth="1"/>
    <col min="2047" max="2048" width="12.5546875" style="8" customWidth="1"/>
    <col min="2049" max="2049" width="15" style="8" customWidth="1"/>
    <col min="2050" max="2050" width="11.109375" style="8" customWidth="1"/>
    <col min="2051" max="2051" width="12" style="8" customWidth="1"/>
    <col min="2052" max="2052" width="34.109375" style="8" customWidth="1"/>
    <col min="2053" max="2053" width="9.88671875" style="8" customWidth="1"/>
    <col min="2054" max="2054" width="8.88671875" style="8"/>
    <col min="2055" max="2055" width="14.5546875" style="8" customWidth="1"/>
    <col min="2056" max="2056" width="12" style="8" customWidth="1"/>
    <col min="2057" max="2057" width="10.88671875" style="8" customWidth="1"/>
    <col min="2058" max="2058" width="18" style="8" customWidth="1"/>
    <col min="2059" max="2059" width="16.109375" style="8" customWidth="1"/>
    <col min="2060" max="2300" width="8.88671875" style="8"/>
    <col min="2301" max="2301" width="10.44140625" style="8" customWidth="1"/>
    <col min="2302" max="2302" width="26.5546875" style="8" customWidth="1"/>
    <col min="2303" max="2304" width="12.5546875" style="8" customWidth="1"/>
    <col min="2305" max="2305" width="15" style="8" customWidth="1"/>
    <col min="2306" max="2306" width="11.109375" style="8" customWidth="1"/>
    <col min="2307" max="2307" width="12" style="8" customWidth="1"/>
    <col min="2308" max="2308" width="34.109375" style="8" customWidth="1"/>
    <col min="2309" max="2309" width="9.88671875" style="8" customWidth="1"/>
    <col min="2310" max="2310" width="8.88671875" style="8"/>
    <col min="2311" max="2311" width="14.5546875" style="8" customWidth="1"/>
    <col min="2312" max="2312" width="12" style="8" customWidth="1"/>
    <col min="2313" max="2313" width="10.88671875" style="8" customWidth="1"/>
    <col min="2314" max="2314" width="18" style="8" customWidth="1"/>
    <col min="2315" max="2315" width="16.109375" style="8" customWidth="1"/>
    <col min="2316" max="2556" width="8.88671875" style="8"/>
    <col min="2557" max="2557" width="10.44140625" style="8" customWidth="1"/>
    <col min="2558" max="2558" width="26.5546875" style="8" customWidth="1"/>
    <col min="2559" max="2560" width="12.5546875" style="8" customWidth="1"/>
    <col min="2561" max="2561" width="15" style="8" customWidth="1"/>
    <col min="2562" max="2562" width="11.109375" style="8" customWidth="1"/>
    <col min="2563" max="2563" width="12" style="8" customWidth="1"/>
    <col min="2564" max="2564" width="34.109375" style="8" customWidth="1"/>
    <col min="2565" max="2565" width="9.88671875" style="8" customWidth="1"/>
    <col min="2566" max="2566" width="8.88671875" style="8"/>
    <col min="2567" max="2567" width="14.5546875" style="8" customWidth="1"/>
    <col min="2568" max="2568" width="12" style="8" customWidth="1"/>
    <col min="2569" max="2569" width="10.88671875" style="8" customWidth="1"/>
    <col min="2570" max="2570" width="18" style="8" customWidth="1"/>
    <col min="2571" max="2571" width="16.109375" style="8" customWidth="1"/>
    <col min="2572" max="2812" width="8.88671875" style="8"/>
    <col min="2813" max="2813" width="10.44140625" style="8" customWidth="1"/>
    <col min="2814" max="2814" width="26.5546875" style="8" customWidth="1"/>
    <col min="2815" max="2816" width="12.5546875" style="8" customWidth="1"/>
    <col min="2817" max="2817" width="15" style="8" customWidth="1"/>
    <col min="2818" max="2818" width="11.109375" style="8" customWidth="1"/>
    <col min="2819" max="2819" width="12" style="8" customWidth="1"/>
    <col min="2820" max="2820" width="34.109375" style="8" customWidth="1"/>
    <col min="2821" max="2821" width="9.88671875" style="8" customWidth="1"/>
    <col min="2822" max="2822" width="8.88671875" style="8"/>
    <col min="2823" max="2823" width="14.5546875" style="8" customWidth="1"/>
    <col min="2824" max="2824" width="12" style="8" customWidth="1"/>
    <col min="2825" max="2825" width="10.88671875" style="8" customWidth="1"/>
    <col min="2826" max="2826" width="18" style="8" customWidth="1"/>
    <col min="2827" max="2827" width="16.109375" style="8" customWidth="1"/>
    <col min="2828" max="3068" width="8.88671875" style="8"/>
    <col min="3069" max="3069" width="10.44140625" style="8" customWidth="1"/>
    <col min="3070" max="3070" width="26.5546875" style="8" customWidth="1"/>
    <col min="3071" max="3072" width="12.5546875" style="8" customWidth="1"/>
    <col min="3073" max="3073" width="15" style="8" customWidth="1"/>
    <col min="3074" max="3074" width="11.109375" style="8" customWidth="1"/>
    <col min="3075" max="3075" width="12" style="8" customWidth="1"/>
    <col min="3076" max="3076" width="34.109375" style="8" customWidth="1"/>
    <col min="3077" max="3077" width="9.88671875" style="8" customWidth="1"/>
    <col min="3078" max="3078" width="8.88671875" style="8"/>
    <col min="3079" max="3079" width="14.5546875" style="8" customWidth="1"/>
    <col min="3080" max="3080" width="12" style="8" customWidth="1"/>
    <col min="3081" max="3081" width="10.88671875" style="8" customWidth="1"/>
    <col min="3082" max="3082" width="18" style="8" customWidth="1"/>
    <col min="3083" max="3083" width="16.109375" style="8" customWidth="1"/>
    <col min="3084" max="3324" width="8.88671875" style="8"/>
    <col min="3325" max="3325" width="10.44140625" style="8" customWidth="1"/>
    <col min="3326" max="3326" width="26.5546875" style="8" customWidth="1"/>
    <col min="3327" max="3328" width="12.5546875" style="8" customWidth="1"/>
    <col min="3329" max="3329" width="15" style="8" customWidth="1"/>
    <col min="3330" max="3330" width="11.109375" style="8" customWidth="1"/>
    <col min="3331" max="3331" width="12" style="8" customWidth="1"/>
    <col min="3332" max="3332" width="34.109375" style="8" customWidth="1"/>
    <col min="3333" max="3333" width="9.88671875" style="8" customWidth="1"/>
    <col min="3334" max="3334" width="8.88671875" style="8"/>
    <col min="3335" max="3335" width="14.5546875" style="8" customWidth="1"/>
    <col min="3336" max="3336" width="12" style="8" customWidth="1"/>
    <col min="3337" max="3337" width="10.88671875" style="8" customWidth="1"/>
    <col min="3338" max="3338" width="18" style="8" customWidth="1"/>
    <col min="3339" max="3339" width="16.109375" style="8" customWidth="1"/>
    <col min="3340" max="3580" width="8.88671875" style="8"/>
    <col min="3581" max="3581" width="10.44140625" style="8" customWidth="1"/>
    <col min="3582" max="3582" width="26.5546875" style="8" customWidth="1"/>
    <col min="3583" max="3584" width="12.5546875" style="8" customWidth="1"/>
    <col min="3585" max="3585" width="15" style="8" customWidth="1"/>
    <col min="3586" max="3586" width="11.109375" style="8" customWidth="1"/>
    <col min="3587" max="3587" width="12" style="8" customWidth="1"/>
    <col min="3588" max="3588" width="34.109375" style="8" customWidth="1"/>
    <col min="3589" max="3589" width="9.88671875" style="8" customWidth="1"/>
    <col min="3590" max="3590" width="8.88671875" style="8"/>
    <col min="3591" max="3591" width="14.5546875" style="8" customWidth="1"/>
    <col min="3592" max="3592" width="12" style="8" customWidth="1"/>
    <col min="3593" max="3593" width="10.88671875" style="8" customWidth="1"/>
    <col min="3594" max="3594" width="18" style="8" customWidth="1"/>
    <col min="3595" max="3595" width="16.109375" style="8" customWidth="1"/>
    <col min="3596" max="3836" width="8.88671875" style="8"/>
    <col min="3837" max="3837" width="10.44140625" style="8" customWidth="1"/>
    <col min="3838" max="3838" width="26.5546875" style="8" customWidth="1"/>
    <col min="3839" max="3840" width="12.5546875" style="8" customWidth="1"/>
    <col min="3841" max="3841" width="15" style="8" customWidth="1"/>
    <col min="3842" max="3842" width="11.109375" style="8" customWidth="1"/>
    <col min="3843" max="3843" width="12" style="8" customWidth="1"/>
    <col min="3844" max="3844" width="34.109375" style="8" customWidth="1"/>
    <col min="3845" max="3845" width="9.88671875" style="8" customWidth="1"/>
    <col min="3846" max="3846" width="8.88671875" style="8"/>
    <col min="3847" max="3847" width="14.5546875" style="8" customWidth="1"/>
    <col min="3848" max="3848" width="12" style="8" customWidth="1"/>
    <col min="3849" max="3849" width="10.88671875" style="8" customWidth="1"/>
    <col min="3850" max="3850" width="18" style="8" customWidth="1"/>
    <col min="3851" max="3851" width="16.109375" style="8" customWidth="1"/>
    <col min="3852" max="4092" width="8.88671875" style="8"/>
    <col min="4093" max="4093" width="10.44140625" style="8" customWidth="1"/>
    <col min="4094" max="4094" width="26.5546875" style="8" customWidth="1"/>
    <col min="4095" max="4096" width="12.5546875" style="8" customWidth="1"/>
    <col min="4097" max="4097" width="15" style="8" customWidth="1"/>
    <col min="4098" max="4098" width="11.109375" style="8" customWidth="1"/>
    <col min="4099" max="4099" width="12" style="8" customWidth="1"/>
    <col min="4100" max="4100" width="34.109375" style="8" customWidth="1"/>
    <col min="4101" max="4101" width="9.88671875" style="8" customWidth="1"/>
    <col min="4102" max="4102" width="8.88671875" style="8"/>
    <col min="4103" max="4103" width="14.5546875" style="8" customWidth="1"/>
    <col min="4104" max="4104" width="12" style="8" customWidth="1"/>
    <col min="4105" max="4105" width="10.88671875" style="8" customWidth="1"/>
    <col min="4106" max="4106" width="18" style="8" customWidth="1"/>
    <col min="4107" max="4107" width="16.109375" style="8" customWidth="1"/>
    <col min="4108" max="4348" width="8.88671875" style="8"/>
    <col min="4349" max="4349" width="10.44140625" style="8" customWidth="1"/>
    <col min="4350" max="4350" width="26.5546875" style="8" customWidth="1"/>
    <col min="4351" max="4352" width="12.5546875" style="8" customWidth="1"/>
    <col min="4353" max="4353" width="15" style="8" customWidth="1"/>
    <col min="4354" max="4354" width="11.109375" style="8" customWidth="1"/>
    <col min="4355" max="4355" width="12" style="8" customWidth="1"/>
    <col min="4356" max="4356" width="34.109375" style="8" customWidth="1"/>
    <col min="4357" max="4357" width="9.88671875" style="8" customWidth="1"/>
    <col min="4358" max="4358" width="8.88671875" style="8"/>
    <col min="4359" max="4359" width="14.5546875" style="8" customWidth="1"/>
    <col min="4360" max="4360" width="12" style="8" customWidth="1"/>
    <col min="4361" max="4361" width="10.88671875" style="8" customWidth="1"/>
    <col min="4362" max="4362" width="18" style="8" customWidth="1"/>
    <col min="4363" max="4363" width="16.109375" style="8" customWidth="1"/>
    <col min="4364" max="4604" width="8.88671875" style="8"/>
    <col min="4605" max="4605" width="10.44140625" style="8" customWidth="1"/>
    <col min="4606" max="4606" width="26.5546875" style="8" customWidth="1"/>
    <col min="4607" max="4608" width="12.5546875" style="8" customWidth="1"/>
    <col min="4609" max="4609" width="15" style="8" customWidth="1"/>
    <col min="4610" max="4610" width="11.109375" style="8" customWidth="1"/>
    <col min="4611" max="4611" width="12" style="8" customWidth="1"/>
    <col min="4612" max="4612" width="34.109375" style="8" customWidth="1"/>
    <col min="4613" max="4613" width="9.88671875" style="8" customWidth="1"/>
    <col min="4614" max="4614" width="8.88671875" style="8"/>
    <col min="4615" max="4615" width="14.5546875" style="8" customWidth="1"/>
    <col min="4616" max="4616" width="12" style="8" customWidth="1"/>
    <col min="4617" max="4617" width="10.88671875" style="8" customWidth="1"/>
    <col min="4618" max="4618" width="18" style="8" customWidth="1"/>
    <col min="4619" max="4619" width="16.109375" style="8" customWidth="1"/>
    <col min="4620" max="4860" width="8.88671875" style="8"/>
    <col min="4861" max="4861" width="10.44140625" style="8" customWidth="1"/>
    <col min="4862" max="4862" width="26.5546875" style="8" customWidth="1"/>
    <col min="4863" max="4864" width="12.5546875" style="8" customWidth="1"/>
    <col min="4865" max="4865" width="15" style="8" customWidth="1"/>
    <col min="4866" max="4866" width="11.109375" style="8" customWidth="1"/>
    <col min="4867" max="4867" width="12" style="8" customWidth="1"/>
    <col min="4868" max="4868" width="34.109375" style="8" customWidth="1"/>
    <col min="4869" max="4869" width="9.88671875" style="8" customWidth="1"/>
    <col min="4870" max="4870" width="8.88671875" style="8"/>
    <col min="4871" max="4871" width="14.5546875" style="8" customWidth="1"/>
    <col min="4872" max="4872" width="12" style="8" customWidth="1"/>
    <col min="4873" max="4873" width="10.88671875" style="8" customWidth="1"/>
    <col min="4874" max="4874" width="18" style="8" customWidth="1"/>
    <col min="4875" max="4875" width="16.109375" style="8" customWidth="1"/>
    <col min="4876" max="5116" width="8.88671875" style="8"/>
    <col min="5117" max="5117" width="10.44140625" style="8" customWidth="1"/>
    <col min="5118" max="5118" width="26.5546875" style="8" customWidth="1"/>
    <col min="5119" max="5120" width="12.5546875" style="8" customWidth="1"/>
    <col min="5121" max="5121" width="15" style="8" customWidth="1"/>
    <col min="5122" max="5122" width="11.109375" style="8" customWidth="1"/>
    <col min="5123" max="5123" width="12" style="8" customWidth="1"/>
    <col min="5124" max="5124" width="34.109375" style="8" customWidth="1"/>
    <col min="5125" max="5125" width="9.88671875" style="8" customWidth="1"/>
    <col min="5126" max="5126" width="8.88671875" style="8"/>
    <col min="5127" max="5127" width="14.5546875" style="8" customWidth="1"/>
    <col min="5128" max="5128" width="12" style="8" customWidth="1"/>
    <col min="5129" max="5129" width="10.88671875" style="8" customWidth="1"/>
    <col min="5130" max="5130" width="18" style="8" customWidth="1"/>
    <col min="5131" max="5131" width="16.109375" style="8" customWidth="1"/>
    <col min="5132" max="5372" width="8.88671875" style="8"/>
    <col min="5373" max="5373" width="10.44140625" style="8" customWidth="1"/>
    <col min="5374" max="5374" width="26.5546875" style="8" customWidth="1"/>
    <col min="5375" max="5376" width="12.5546875" style="8" customWidth="1"/>
    <col min="5377" max="5377" width="15" style="8" customWidth="1"/>
    <col min="5378" max="5378" width="11.109375" style="8" customWidth="1"/>
    <col min="5379" max="5379" width="12" style="8" customWidth="1"/>
    <col min="5380" max="5380" width="34.109375" style="8" customWidth="1"/>
    <col min="5381" max="5381" width="9.88671875" style="8" customWidth="1"/>
    <col min="5382" max="5382" width="8.88671875" style="8"/>
    <col min="5383" max="5383" width="14.5546875" style="8" customWidth="1"/>
    <col min="5384" max="5384" width="12" style="8" customWidth="1"/>
    <col min="5385" max="5385" width="10.88671875" style="8" customWidth="1"/>
    <col min="5386" max="5386" width="18" style="8" customWidth="1"/>
    <col min="5387" max="5387" width="16.109375" style="8" customWidth="1"/>
    <col min="5388" max="5628" width="8.88671875" style="8"/>
    <col min="5629" max="5629" width="10.44140625" style="8" customWidth="1"/>
    <col min="5630" max="5630" width="26.5546875" style="8" customWidth="1"/>
    <col min="5631" max="5632" width="12.5546875" style="8" customWidth="1"/>
    <col min="5633" max="5633" width="15" style="8" customWidth="1"/>
    <col min="5634" max="5634" width="11.109375" style="8" customWidth="1"/>
    <col min="5635" max="5635" width="12" style="8" customWidth="1"/>
    <col min="5636" max="5636" width="34.109375" style="8" customWidth="1"/>
    <col min="5637" max="5637" width="9.88671875" style="8" customWidth="1"/>
    <col min="5638" max="5638" width="8.88671875" style="8"/>
    <col min="5639" max="5639" width="14.5546875" style="8" customWidth="1"/>
    <col min="5640" max="5640" width="12" style="8" customWidth="1"/>
    <col min="5641" max="5641" width="10.88671875" style="8" customWidth="1"/>
    <col min="5642" max="5642" width="18" style="8" customWidth="1"/>
    <col min="5643" max="5643" width="16.109375" style="8" customWidth="1"/>
    <col min="5644" max="5884" width="8.88671875" style="8"/>
    <col min="5885" max="5885" width="10.44140625" style="8" customWidth="1"/>
    <col min="5886" max="5886" width="26.5546875" style="8" customWidth="1"/>
    <col min="5887" max="5888" width="12.5546875" style="8" customWidth="1"/>
    <col min="5889" max="5889" width="15" style="8" customWidth="1"/>
    <col min="5890" max="5890" width="11.109375" style="8" customWidth="1"/>
    <col min="5891" max="5891" width="12" style="8" customWidth="1"/>
    <col min="5892" max="5892" width="34.109375" style="8" customWidth="1"/>
    <col min="5893" max="5893" width="9.88671875" style="8" customWidth="1"/>
    <col min="5894" max="5894" width="8.88671875" style="8"/>
    <col min="5895" max="5895" width="14.5546875" style="8" customWidth="1"/>
    <col min="5896" max="5896" width="12" style="8" customWidth="1"/>
    <col min="5897" max="5897" width="10.88671875" style="8" customWidth="1"/>
    <col min="5898" max="5898" width="18" style="8" customWidth="1"/>
    <col min="5899" max="5899" width="16.109375" style="8" customWidth="1"/>
    <col min="5900" max="6140" width="8.88671875" style="8"/>
    <col min="6141" max="6141" width="10.44140625" style="8" customWidth="1"/>
    <col min="6142" max="6142" width="26.5546875" style="8" customWidth="1"/>
    <col min="6143" max="6144" width="12.5546875" style="8" customWidth="1"/>
    <col min="6145" max="6145" width="15" style="8" customWidth="1"/>
    <col min="6146" max="6146" width="11.109375" style="8" customWidth="1"/>
    <col min="6147" max="6147" width="12" style="8" customWidth="1"/>
    <col min="6148" max="6148" width="34.109375" style="8" customWidth="1"/>
    <col min="6149" max="6149" width="9.88671875" style="8" customWidth="1"/>
    <col min="6150" max="6150" width="8.88671875" style="8"/>
    <col min="6151" max="6151" width="14.5546875" style="8" customWidth="1"/>
    <col min="6152" max="6152" width="12" style="8" customWidth="1"/>
    <col min="6153" max="6153" width="10.88671875" style="8" customWidth="1"/>
    <col min="6154" max="6154" width="18" style="8" customWidth="1"/>
    <col min="6155" max="6155" width="16.109375" style="8" customWidth="1"/>
    <col min="6156" max="6396" width="8.88671875" style="8"/>
    <col min="6397" max="6397" width="10.44140625" style="8" customWidth="1"/>
    <col min="6398" max="6398" width="26.5546875" style="8" customWidth="1"/>
    <col min="6399" max="6400" width="12.5546875" style="8" customWidth="1"/>
    <col min="6401" max="6401" width="15" style="8" customWidth="1"/>
    <col min="6402" max="6402" width="11.109375" style="8" customWidth="1"/>
    <col min="6403" max="6403" width="12" style="8" customWidth="1"/>
    <col min="6404" max="6404" width="34.109375" style="8" customWidth="1"/>
    <col min="6405" max="6405" width="9.88671875" style="8" customWidth="1"/>
    <col min="6406" max="6406" width="8.88671875" style="8"/>
    <col min="6407" max="6407" width="14.5546875" style="8" customWidth="1"/>
    <col min="6408" max="6408" width="12" style="8" customWidth="1"/>
    <col min="6409" max="6409" width="10.88671875" style="8" customWidth="1"/>
    <col min="6410" max="6410" width="18" style="8" customWidth="1"/>
    <col min="6411" max="6411" width="16.109375" style="8" customWidth="1"/>
    <col min="6412" max="6652" width="8.88671875" style="8"/>
    <col min="6653" max="6653" width="10.44140625" style="8" customWidth="1"/>
    <col min="6654" max="6654" width="26.5546875" style="8" customWidth="1"/>
    <col min="6655" max="6656" width="12.5546875" style="8" customWidth="1"/>
    <col min="6657" max="6657" width="15" style="8" customWidth="1"/>
    <col min="6658" max="6658" width="11.109375" style="8" customWidth="1"/>
    <col min="6659" max="6659" width="12" style="8" customWidth="1"/>
    <col min="6660" max="6660" width="34.109375" style="8" customWidth="1"/>
    <col min="6661" max="6661" width="9.88671875" style="8" customWidth="1"/>
    <col min="6662" max="6662" width="8.88671875" style="8"/>
    <col min="6663" max="6663" width="14.5546875" style="8" customWidth="1"/>
    <col min="6664" max="6664" width="12" style="8" customWidth="1"/>
    <col min="6665" max="6665" width="10.88671875" style="8" customWidth="1"/>
    <col min="6666" max="6666" width="18" style="8" customWidth="1"/>
    <col min="6667" max="6667" width="16.109375" style="8" customWidth="1"/>
    <col min="6668" max="6908" width="8.88671875" style="8"/>
    <col min="6909" max="6909" width="10.44140625" style="8" customWidth="1"/>
    <col min="6910" max="6910" width="26.5546875" style="8" customWidth="1"/>
    <col min="6911" max="6912" width="12.5546875" style="8" customWidth="1"/>
    <col min="6913" max="6913" width="15" style="8" customWidth="1"/>
    <col min="6914" max="6914" width="11.109375" style="8" customWidth="1"/>
    <col min="6915" max="6915" width="12" style="8" customWidth="1"/>
    <col min="6916" max="6916" width="34.109375" style="8" customWidth="1"/>
    <col min="6917" max="6917" width="9.88671875" style="8" customWidth="1"/>
    <col min="6918" max="6918" width="8.88671875" style="8"/>
    <col min="6919" max="6919" width="14.5546875" style="8" customWidth="1"/>
    <col min="6920" max="6920" width="12" style="8" customWidth="1"/>
    <col min="6921" max="6921" width="10.88671875" style="8" customWidth="1"/>
    <col min="6922" max="6922" width="18" style="8" customWidth="1"/>
    <col min="6923" max="6923" width="16.109375" style="8" customWidth="1"/>
    <col min="6924" max="7164" width="8.88671875" style="8"/>
    <col min="7165" max="7165" width="10.44140625" style="8" customWidth="1"/>
    <col min="7166" max="7166" width="26.5546875" style="8" customWidth="1"/>
    <col min="7167" max="7168" width="12.5546875" style="8" customWidth="1"/>
    <col min="7169" max="7169" width="15" style="8" customWidth="1"/>
    <col min="7170" max="7170" width="11.109375" style="8" customWidth="1"/>
    <col min="7171" max="7171" width="12" style="8" customWidth="1"/>
    <col min="7172" max="7172" width="34.109375" style="8" customWidth="1"/>
    <col min="7173" max="7173" width="9.88671875" style="8" customWidth="1"/>
    <col min="7174" max="7174" width="8.88671875" style="8"/>
    <col min="7175" max="7175" width="14.5546875" style="8" customWidth="1"/>
    <col min="7176" max="7176" width="12" style="8" customWidth="1"/>
    <col min="7177" max="7177" width="10.88671875" style="8" customWidth="1"/>
    <col min="7178" max="7178" width="18" style="8" customWidth="1"/>
    <col min="7179" max="7179" width="16.109375" style="8" customWidth="1"/>
    <col min="7180" max="7420" width="8.88671875" style="8"/>
    <col min="7421" max="7421" width="10.44140625" style="8" customWidth="1"/>
    <col min="7422" max="7422" width="26.5546875" style="8" customWidth="1"/>
    <col min="7423" max="7424" width="12.5546875" style="8" customWidth="1"/>
    <col min="7425" max="7425" width="15" style="8" customWidth="1"/>
    <col min="7426" max="7426" width="11.109375" style="8" customWidth="1"/>
    <col min="7427" max="7427" width="12" style="8" customWidth="1"/>
    <col min="7428" max="7428" width="34.109375" style="8" customWidth="1"/>
    <col min="7429" max="7429" width="9.88671875" style="8" customWidth="1"/>
    <col min="7430" max="7430" width="8.88671875" style="8"/>
    <col min="7431" max="7431" width="14.5546875" style="8" customWidth="1"/>
    <col min="7432" max="7432" width="12" style="8" customWidth="1"/>
    <col min="7433" max="7433" width="10.88671875" style="8" customWidth="1"/>
    <col min="7434" max="7434" width="18" style="8" customWidth="1"/>
    <col min="7435" max="7435" width="16.109375" style="8" customWidth="1"/>
    <col min="7436" max="7676" width="8.88671875" style="8"/>
    <col min="7677" max="7677" width="10.44140625" style="8" customWidth="1"/>
    <col min="7678" max="7678" width="26.5546875" style="8" customWidth="1"/>
    <col min="7679" max="7680" width="12.5546875" style="8" customWidth="1"/>
    <col min="7681" max="7681" width="15" style="8" customWidth="1"/>
    <col min="7682" max="7682" width="11.109375" style="8" customWidth="1"/>
    <col min="7683" max="7683" width="12" style="8" customWidth="1"/>
    <col min="7684" max="7684" width="34.109375" style="8" customWidth="1"/>
    <col min="7685" max="7685" width="9.88671875" style="8" customWidth="1"/>
    <col min="7686" max="7686" width="8.88671875" style="8"/>
    <col min="7687" max="7687" width="14.5546875" style="8" customWidth="1"/>
    <col min="7688" max="7688" width="12" style="8" customWidth="1"/>
    <col min="7689" max="7689" width="10.88671875" style="8" customWidth="1"/>
    <col min="7690" max="7690" width="18" style="8" customWidth="1"/>
    <col min="7691" max="7691" width="16.109375" style="8" customWidth="1"/>
    <col min="7692" max="7932" width="8.88671875" style="8"/>
    <col min="7933" max="7933" width="10.44140625" style="8" customWidth="1"/>
    <col min="7934" max="7934" width="26.5546875" style="8" customWidth="1"/>
    <col min="7935" max="7936" width="12.5546875" style="8" customWidth="1"/>
    <col min="7937" max="7937" width="15" style="8" customWidth="1"/>
    <col min="7938" max="7938" width="11.109375" style="8" customWidth="1"/>
    <col min="7939" max="7939" width="12" style="8" customWidth="1"/>
    <col min="7940" max="7940" width="34.109375" style="8" customWidth="1"/>
    <col min="7941" max="7941" width="9.88671875" style="8" customWidth="1"/>
    <col min="7942" max="7942" width="8.88671875" style="8"/>
    <col min="7943" max="7943" width="14.5546875" style="8" customWidth="1"/>
    <col min="7944" max="7944" width="12" style="8" customWidth="1"/>
    <col min="7945" max="7945" width="10.88671875" style="8" customWidth="1"/>
    <col min="7946" max="7946" width="18" style="8" customWidth="1"/>
    <col min="7947" max="7947" width="16.109375" style="8" customWidth="1"/>
    <col min="7948" max="8188" width="8.88671875" style="8"/>
    <col min="8189" max="8189" width="10.44140625" style="8" customWidth="1"/>
    <col min="8190" max="8190" width="26.5546875" style="8" customWidth="1"/>
    <col min="8191" max="8192" width="12.5546875" style="8" customWidth="1"/>
    <col min="8193" max="8193" width="15" style="8" customWidth="1"/>
    <col min="8194" max="8194" width="11.109375" style="8" customWidth="1"/>
    <col min="8195" max="8195" width="12" style="8" customWidth="1"/>
    <col min="8196" max="8196" width="34.109375" style="8" customWidth="1"/>
    <col min="8197" max="8197" width="9.88671875" style="8" customWidth="1"/>
    <col min="8198" max="8198" width="8.88671875" style="8"/>
    <col min="8199" max="8199" width="14.5546875" style="8" customWidth="1"/>
    <col min="8200" max="8200" width="12" style="8" customWidth="1"/>
    <col min="8201" max="8201" width="10.88671875" style="8" customWidth="1"/>
    <col min="8202" max="8202" width="18" style="8" customWidth="1"/>
    <col min="8203" max="8203" width="16.109375" style="8" customWidth="1"/>
    <col min="8204" max="8444" width="8.88671875" style="8"/>
    <col min="8445" max="8445" width="10.44140625" style="8" customWidth="1"/>
    <col min="8446" max="8446" width="26.5546875" style="8" customWidth="1"/>
    <col min="8447" max="8448" width="12.5546875" style="8" customWidth="1"/>
    <col min="8449" max="8449" width="15" style="8" customWidth="1"/>
    <col min="8450" max="8450" width="11.109375" style="8" customWidth="1"/>
    <col min="8451" max="8451" width="12" style="8" customWidth="1"/>
    <col min="8452" max="8452" width="34.109375" style="8" customWidth="1"/>
    <col min="8453" max="8453" width="9.88671875" style="8" customWidth="1"/>
    <col min="8454" max="8454" width="8.88671875" style="8"/>
    <col min="8455" max="8455" width="14.5546875" style="8" customWidth="1"/>
    <col min="8456" max="8456" width="12" style="8" customWidth="1"/>
    <col min="8457" max="8457" width="10.88671875" style="8" customWidth="1"/>
    <col min="8458" max="8458" width="18" style="8" customWidth="1"/>
    <col min="8459" max="8459" width="16.109375" style="8" customWidth="1"/>
    <col min="8460" max="8700" width="8.88671875" style="8"/>
    <col min="8701" max="8701" width="10.44140625" style="8" customWidth="1"/>
    <col min="8702" max="8702" width="26.5546875" style="8" customWidth="1"/>
    <col min="8703" max="8704" width="12.5546875" style="8" customWidth="1"/>
    <col min="8705" max="8705" width="15" style="8" customWidth="1"/>
    <col min="8706" max="8706" width="11.109375" style="8" customWidth="1"/>
    <col min="8707" max="8707" width="12" style="8" customWidth="1"/>
    <col min="8708" max="8708" width="34.109375" style="8" customWidth="1"/>
    <col min="8709" max="8709" width="9.88671875" style="8" customWidth="1"/>
    <col min="8710" max="8710" width="8.88671875" style="8"/>
    <col min="8711" max="8711" width="14.5546875" style="8" customWidth="1"/>
    <col min="8712" max="8712" width="12" style="8" customWidth="1"/>
    <col min="8713" max="8713" width="10.88671875" style="8" customWidth="1"/>
    <col min="8714" max="8714" width="18" style="8" customWidth="1"/>
    <col min="8715" max="8715" width="16.109375" style="8" customWidth="1"/>
    <col min="8716" max="8956" width="8.88671875" style="8"/>
    <col min="8957" max="8957" width="10.44140625" style="8" customWidth="1"/>
    <col min="8958" max="8958" width="26.5546875" style="8" customWidth="1"/>
    <col min="8959" max="8960" width="12.5546875" style="8" customWidth="1"/>
    <col min="8961" max="8961" width="15" style="8" customWidth="1"/>
    <col min="8962" max="8962" width="11.109375" style="8" customWidth="1"/>
    <col min="8963" max="8963" width="12" style="8" customWidth="1"/>
    <col min="8964" max="8964" width="34.109375" style="8" customWidth="1"/>
    <col min="8965" max="8965" width="9.88671875" style="8" customWidth="1"/>
    <col min="8966" max="8966" width="8.88671875" style="8"/>
    <col min="8967" max="8967" width="14.5546875" style="8" customWidth="1"/>
    <col min="8968" max="8968" width="12" style="8" customWidth="1"/>
    <col min="8969" max="8969" width="10.88671875" style="8" customWidth="1"/>
    <col min="8970" max="8970" width="18" style="8" customWidth="1"/>
    <col min="8971" max="8971" width="16.109375" style="8" customWidth="1"/>
    <col min="8972" max="9212" width="8.88671875" style="8"/>
    <col min="9213" max="9213" width="10.44140625" style="8" customWidth="1"/>
    <col min="9214" max="9214" width="26.5546875" style="8" customWidth="1"/>
    <col min="9215" max="9216" width="12.5546875" style="8" customWidth="1"/>
    <col min="9217" max="9217" width="15" style="8" customWidth="1"/>
    <col min="9218" max="9218" width="11.109375" style="8" customWidth="1"/>
    <col min="9219" max="9219" width="12" style="8" customWidth="1"/>
    <col min="9220" max="9220" width="34.109375" style="8" customWidth="1"/>
    <col min="9221" max="9221" width="9.88671875" style="8" customWidth="1"/>
    <col min="9222" max="9222" width="8.88671875" style="8"/>
    <col min="9223" max="9223" width="14.5546875" style="8" customWidth="1"/>
    <col min="9224" max="9224" width="12" style="8" customWidth="1"/>
    <col min="9225" max="9225" width="10.88671875" style="8" customWidth="1"/>
    <col min="9226" max="9226" width="18" style="8" customWidth="1"/>
    <col min="9227" max="9227" width="16.109375" style="8" customWidth="1"/>
    <col min="9228" max="9468" width="8.88671875" style="8"/>
    <col min="9469" max="9469" width="10.44140625" style="8" customWidth="1"/>
    <col min="9470" max="9470" width="26.5546875" style="8" customWidth="1"/>
    <col min="9471" max="9472" width="12.5546875" style="8" customWidth="1"/>
    <col min="9473" max="9473" width="15" style="8" customWidth="1"/>
    <col min="9474" max="9474" width="11.109375" style="8" customWidth="1"/>
    <col min="9475" max="9475" width="12" style="8" customWidth="1"/>
    <col min="9476" max="9476" width="34.109375" style="8" customWidth="1"/>
    <col min="9477" max="9477" width="9.88671875" style="8" customWidth="1"/>
    <col min="9478" max="9478" width="8.88671875" style="8"/>
    <col min="9479" max="9479" width="14.5546875" style="8" customWidth="1"/>
    <col min="9480" max="9480" width="12" style="8" customWidth="1"/>
    <col min="9481" max="9481" width="10.88671875" style="8" customWidth="1"/>
    <col min="9482" max="9482" width="18" style="8" customWidth="1"/>
    <col min="9483" max="9483" width="16.109375" style="8" customWidth="1"/>
    <col min="9484" max="9724" width="8.88671875" style="8"/>
    <col min="9725" max="9725" width="10.44140625" style="8" customWidth="1"/>
    <col min="9726" max="9726" width="26.5546875" style="8" customWidth="1"/>
    <col min="9727" max="9728" width="12.5546875" style="8" customWidth="1"/>
    <col min="9729" max="9729" width="15" style="8" customWidth="1"/>
    <col min="9730" max="9730" width="11.109375" style="8" customWidth="1"/>
    <col min="9731" max="9731" width="12" style="8" customWidth="1"/>
    <col min="9732" max="9732" width="34.109375" style="8" customWidth="1"/>
    <col min="9733" max="9733" width="9.88671875" style="8" customWidth="1"/>
    <col min="9734" max="9734" width="8.88671875" style="8"/>
    <col min="9735" max="9735" width="14.5546875" style="8" customWidth="1"/>
    <col min="9736" max="9736" width="12" style="8" customWidth="1"/>
    <col min="9737" max="9737" width="10.88671875" style="8" customWidth="1"/>
    <col min="9738" max="9738" width="18" style="8" customWidth="1"/>
    <col min="9739" max="9739" width="16.109375" style="8" customWidth="1"/>
    <col min="9740" max="9980" width="8.88671875" style="8"/>
    <col min="9981" max="9981" width="10.44140625" style="8" customWidth="1"/>
    <col min="9982" max="9982" width="26.5546875" style="8" customWidth="1"/>
    <col min="9983" max="9984" width="12.5546875" style="8" customWidth="1"/>
    <col min="9985" max="9985" width="15" style="8" customWidth="1"/>
    <col min="9986" max="9986" width="11.109375" style="8" customWidth="1"/>
    <col min="9987" max="9987" width="12" style="8" customWidth="1"/>
    <col min="9988" max="9988" width="34.109375" style="8" customWidth="1"/>
    <col min="9989" max="9989" width="9.88671875" style="8" customWidth="1"/>
    <col min="9990" max="9990" width="8.88671875" style="8"/>
    <col min="9991" max="9991" width="14.5546875" style="8" customWidth="1"/>
    <col min="9992" max="9992" width="12" style="8" customWidth="1"/>
    <col min="9993" max="9993" width="10.88671875" style="8" customWidth="1"/>
    <col min="9994" max="9994" width="18" style="8" customWidth="1"/>
    <col min="9995" max="9995" width="16.109375" style="8" customWidth="1"/>
    <col min="9996" max="10236" width="8.88671875" style="8"/>
    <col min="10237" max="10237" width="10.44140625" style="8" customWidth="1"/>
    <col min="10238" max="10238" width="26.5546875" style="8" customWidth="1"/>
    <col min="10239" max="10240" width="12.5546875" style="8" customWidth="1"/>
    <col min="10241" max="10241" width="15" style="8" customWidth="1"/>
    <col min="10242" max="10242" width="11.109375" style="8" customWidth="1"/>
    <col min="10243" max="10243" width="12" style="8" customWidth="1"/>
    <col min="10244" max="10244" width="34.109375" style="8" customWidth="1"/>
    <col min="10245" max="10245" width="9.88671875" style="8" customWidth="1"/>
    <col min="10246" max="10246" width="8.88671875" style="8"/>
    <col min="10247" max="10247" width="14.5546875" style="8" customWidth="1"/>
    <col min="10248" max="10248" width="12" style="8" customWidth="1"/>
    <col min="10249" max="10249" width="10.88671875" style="8" customWidth="1"/>
    <col min="10250" max="10250" width="18" style="8" customWidth="1"/>
    <col min="10251" max="10251" width="16.109375" style="8" customWidth="1"/>
    <col min="10252" max="10492" width="8.88671875" style="8"/>
    <col min="10493" max="10493" width="10.44140625" style="8" customWidth="1"/>
    <col min="10494" max="10494" width="26.5546875" style="8" customWidth="1"/>
    <col min="10495" max="10496" width="12.5546875" style="8" customWidth="1"/>
    <col min="10497" max="10497" width="15" style="8" customWidth="1"/>
    <col min="10498" max="10498" width="11.109375" style="8" customWidth="1"/>
    <col min="10499" max="10499" width="12" style="8" customWidth="1"/>
    <col min="10500" max="10500" width="34.109375" style="8" customWidth="1"/>
    <col min="10501" max="10501" width="9.88671875" style="8" customWidth="1"/>
    <col min="10502" max="10502" width="8.88671875" style="8"/>
    <col min="10503" max="10503" width="14.5546875" style="8" customWidth="1"/>
    <col min="10504" max="10504" width="12" style="8" customWidth="1"/>
    <col min="10505" max="10505" width="10.88671875" style="8" customWidth="1"/>
    <col min="10506" max="10506" width="18" style="8" customWidth="1"/>
    <col min="10507" max="10507" width="16.109375" style="8" customWidth="1"/>
    <col min="10508" max="10748" width="8.88671875" style="8"/>
    <col min="10749" max="10749" width="10.44140625" style="8" customWidth="1"/>
    <col min="10750" max="10750" width="26.5546875" style="8" customWidth="1"/>
    <col min="10751" max="10752" width="12.5546875" style="8" customWidth="1"/>
    <col min="10753" max="10753" width="15" style="8" customWidth="1"/>
    <col min="10754" max="10754" width="11.109375" style="8" customWidth="1"/>
    <col min="10755" max="10755" width="12" style="8" customWidth="1"/>
    <col min="10756" max="10756" width="34.109375" style="8" customWidth="1"/>
    <col min="10757" max="10757" width="9.88671875" style="8" customWidth="1"/>
    <col min="10758" max="10758" width="8.88671875" style="8"/>
    <col min="10759" max="10759" width="14.5546875" style="8" customWidth="1"/>
    <col min="10760" max="10760" width="12" style="8" customWidth="1"/>
    <col min="10761" max="10761" width="10.88671875" style="8" customWidth="1"/>
    <col min="10762" max="10762" width="18" style="8" customWidth="1"/>
    <col min="10763" max="10763" width="16.109375" style="8" customWidth="1"/>
    <col min="10764" max="11004" width="8.88671875" style="8"/>
    <col min="11005" max="11005" width="10.44140625" style="8" customWidth="1"/>
    <col min="11006" max="11006" width="26.5546875" style="8" customWidth="1"/>
    <col min="11007" max="11008" width="12.5546875" style="8" customWidth="1"/>
    <col min="11009" max="11009" width="15" style="8" customWidth="1"/>
    <col min="11010" max="11010" width="11.109375" style="8" customWidth="1"/>
    <col min="11011" max="11011" width="12" style="8" customWidth="1"/>
    <col min="11012" max="11012" width="34.109375" style="8" customWidth="1"/>
    <col min="11013" max="11013" width="9.88671875" style="8" customWidth="1"/>
    <col min="11014" max="11014" width="8.88671875" style="8"/>
    <col min="11015" max="11015" width="14.5546875" style="8" customWidth="1"/>
    <col min="11016" max="11016" width="12" style="8" customWidth="1"/>
    <col min="11017" max="11017" width="10.88671875" style="8" customWidth="1"/>
    <col min="11018" max="11018" width="18" style="8" customWidth="1"/>
    <col min="11019" max="11019" width="16.109375" style="8" customWidth="1"/>
    <col min="11020" max="11260" width="8.88671875" style="8"/>
    <col min="11261" max="11261" width="10.44140625" style="8" customWidth="1"/>
    <col min="11262" max="11262" width="26.5546875" style="8" customWidth="1"/>
    <col min="11263" max="11264" width="12.5546875" style="8" customWidth="1"/>
    <col min="11265" max="11265" width="15" style="8" customWidth="1"/>
    <col min="11266" max="11266" width="11.109375" style="8" customWidth="1"/>
    <col min="11267" max="11267" width="12" style="8" customWidth="1"/>
    <col min="11268" max="11268" width="34.109375" style="8" customWidth="1"/>
    <col min="11269" max="11269" width="9.88671875" style="8" customWidth="1"/>
    <col min="11270" max="11270" width="8.88671875" style="8"/>
    <col min="11271" max="11271" width="14.5546875" style="8" customWidth="1"/>
    <col min="11272" max="11272" width="12" style="8" customWidth="1"/>
    <col min="11273" max="11273" width="10.88671875" style="8" customWidth="1"/>
    <col min="11274" max="11274" width="18" style="8" customWidth="1"/>
    <col min="11275" max="11275" width="16.109375" style="8" customWidth="1"/>
    <col min="11276" max="11516" width="8.88671875" style="8"/>
    <col min="11517" max="11517" width="10.44140625" style="8" customWidth="1"/>
    <col min="11518" max="11518" width="26.5546875" style="8" customWidth="1"/>
    <col min="11519" max="11520" width="12.5546875" style="8" customWidth="1"/>
    <col min="11521" max="11521" width="15" style="8" customWidth="1"/>
    <col min="11522" max="11522" width="11.109375" style="8" customWidth="1"/>
    <col min="11523" max="11523" width="12" style="8" customWidth="1"/>
    <col min="11524" max="11524" width="34.109375" style="8" customWidth="1"/>
    <col min="11525" max="11525" width="9.88671875" style="8" customWidth="1"/>
    <col min="11526" max="11526" width="8.88671875" style="8"/>
    <col min="11527" max="11527" width="14.5546875" style="8" customWidth="1"/>
    <col min="11528" max="11528" width="12" style="8" customWidth="1"/>
    <col min="11529" max="11529" width="10.88671875" style="8" customWidth="1"/>
    <col min="11530" max="11530" width="18" style="8" customWidth="1"/>
    <col min="11531" max="11531" width="16.109375" style="8" customWidth="1"/>
    <col min="11532" max="11772" width="8.88671875" style="8"/>
    <col min="11773" max="11773" width="10.44140625" style="8" customWidth="1"/>
    <col min="11774" max="11774" width="26.5546875" style="8" customWidth="1"/>
    <col min="11775" max="11776" width="12.5546875" style="8" customWidth="1"/>
    <col min="11777" max="11777" width="15" style="8" customWidth="1"/>
    <col min="11778" max="11778" width="11.109375" style="8" customWidth="1"/>
    <col min="11779" max="11779" width="12" style="8" customWidth="1"/>
    <col min="11780" max="11780" width="34.109375" style="8" customWidth="1"/>
    <col min="11781" max="11781" width="9.88671875" style="8" customWidth="1"/>
    <col min="11782" max="11782" width="8.88671875" style="8"/>
    <col min="11783" max="11783" width="14.5546875" style="8" customWidth="1"/>
    <col min="11784" max="11784" width="12" style="8" customWidth="1"/>
    <col min="11785" max="11785" width="10.88671875" style="8" customWidth="1"/>
    <col min="11786" max="11786" width="18" style="8" customWidth="1"/>
    <col min="11787" max="11787" width="16.109375" style="8" customWidth="1"/>
    <col min="11788" max="12028" width="8.88671875" style="8"/>
    <col min="12029" max="12029" width="10.44140625" style="8" customWidth="1"/>
    <col min="12030" max="12030" width="26.5546875" style="8" customWidth="1"/>
    <col min="12031" max="12032" width="12.5546875" style="8" customWidth="1"/>
    <col min="12033" max="12033" width="15" style="8" customWidth="1"/>
    <col min="12034" max="12034" width="11.109375" style="8" customWidth="1"/>
    <col min="12035" max="12035" width="12" style="8" customWidth="1"/>
    <col min="12036" max="12036" width="34.109375" style="8" customWidth="1"/>
    <col min="12037" max="12037" width="9.88671875" style="8" customWidth="1"/>
    <col min="12038" max="12038" width="8.88671875" style="8"/>
    <col min="12039" max="12039" width="14.5546875" style="8" customWidth="1"/>
    <col min="12040" max="12040" width="12" style="8" customWidth="1"/>
    <col min="12041" max="12041" width="10.88671875" style="8" customWidth="1"/>
    <col min="12042" max="12042" width="18" style="8" customWidth="1"/>
    <col min="12043" max="12043" width="16.109375" style="8" customWidth="1"/>
    <col min="12044" max="12284" width="8.88671875" style="8"/>
    <col min="12285" max="12285" width="10.44140625" style="8" customWidth="1"/>
    <col min="12286" max="12286" width="26.5546875" style="8" customWidth="1"/>
    <col min="12287" max="12288" width="12.5546875" style="8" customWidth="1"/>
    <col min="12289" max="12289" width="15" style="8" customWidth="1"/>
    <col min="12290" max="12290" width="11.109375" style="8" customWidth="1"/>
    <col min="12291" max="12291" width="12" style="8" customWidth="1"/>
    <col min="12292" max="12292" width="34.109375" style="8" customWidth="1"/>
    <col min="12293" max="12293" width="9.88671875" style="8" customWidth="1"/>
    <col min="12294" max="12294" width="8.88671875" style="8"/>
    <col min="12295" max="12295" width="14.5546875" style="8" customWidth="1"/>
    <col min="12296" max="12296" width="12" style="8" customWidth="1"/>
    <col min="12297" max="12297" width="10.88671875" style="8" customWidth="1"/>
    <col min="12298" max="12298" width="18" style="8" customWidth="1"/>
    <col min="12299" max="12299" width="16.109375" style="8" customWidth="1"/>
    <col min="12300" max="12540" width="8.88671875" style="8"/>
    <col min="12541" max="12541" width="10.44140625" style="8" customWidth="1"/>
    <col min="12542" max="12542" width="26.5546875" style="8" customWidth="1"/>
    <col min="12543" max="12544" width="12.5546875" style="8" customWidth="1"/>
    <col min="12545" max="12545" width="15" style="8" customWidth="1"/>
    <col min="12546" max="12546" width="11.109375" style="8" customWidth="1"/>
    <col min="12547" max="12547" width="12" style="8" customWidth="1"/>
    <col min="12548" max="12548" width="34.109375" style="8" customWidth="1"/>
    <col min="12549" max="12549" width="9.88671875" style="8" customWidth="1"/>
    <col min="12550" max="12550" width="8.88671875" style="8"/>
    <col min="12551" max="12551" width="14.5546875" style="8" customWidth="1"/>
    <col min="12552" max="12552" width="12" style="8" customWidth="1"/>
    <col min="12553" max="12553" width="10.88671875" style="8" customWidth="1"/>
    <col min="12554" max="12554" width="18" style="8" customWidth="1"/>
    <col min="12555" max="12555" width="16.109375" style="8" customWidth="1"/>
    <col min="12556" max="12796" width="8.88671875" style="8"/>
    <col min="12797" max="12797" width="10.44140625" style="8" customWidth="1"/>
    <col min="12798" max="12798" width="26.5546875" style="8" customWidth="1"/>
    <col min="12799" max="12800" width="12.5546875" style="8" customWidth="1"/>
    <col min="12801" max="12801" width="15" style="8" customWidth="1"/>
    <col min="12802" max="12802" width="11.109375" style="8" customWidth="1"/>
    <col min="12803" max="12803" width="12" style="8" customWidth="1"/>
    <col min="12804" max="12804" width="34.109375" style="8" customWidth="1"/>
    <col min="12805" max="12805" width="9.88671875" style="8" customWidth="1"/>
    <col min="12806" max="12806" width="8.88671875" style="8"/>
    <col min="12807" max="12807" width="14.5546875" style="8" customWidth="1"/>
    <col min="12808" max="12808" width="12" style="8" customWidth="1"/>
    <col min="12809" max="12809" width="10.88671875" style="8" customWidth="1"/>
    <col min="12810" max="12810" width="18" style="8" customWidth="1"/>
    <col min="12811" max="12811" width="16.109375" style="8" customWidth="1"/>
    <col min="12812" max="13052" width="8.88671875" style="8"/>
    <col min="13053" max="13053" width="10.44140625" style="8" customWidth="1"/>
    <col min="13054" max="13054" width="26.5546875" style="8" customWidth="1"/>
    <col min="13055" max="13056" width="12.5546875" style="8" customWidth="1"/>
    <col min="13057" max="13057" width="15" style="8" customWidth="1"/>
    <col min="13058" max="13058" width="11.109375" style="8" customWidth="1"/>
    <col min="13059" max="13059" width="12" style="8" customWidth="1"/>
    <col min="13060" max="13060" width="34.109375" style="8" customWidth="1"/>
    <col min="13061" max="13061" width="9.88671875" style="8" customWidth="1"/>
    <col min="13062" max="13062" width="8.88671875" style="8"/>
    <col min="13063" max="13063" width="14.5546875" style="8" customWidth="1"/>
    <col min="13064" max="13064" width="12" style="8" customWidth="1"/>
    <col min="13065" max="13065" width="10.88671875" style="8" customWidth="1"/>
    <col min="13066" max="13066" width="18" style="8" customWidth="1"/>
    <col min="13067" max="13067" width="16.109375" style="8" customWidth="1"/>
    <col min="13068" max="13308" width="8.88671875" style="8"/>
    <col min="13309" max="13309" width="10.44140625" style="8" customWidth="1"/>
    <col min="13310" max="13310" width="26.5546875" style="8" customWidth="1"/>
    <col min="13311" max="13312" width="12.5546875" style="8" customWidth="1"/>
    <col min="13313" max="13313" width="15" style="8" customWidth="1"/>
    <col min="13314" max="13314" width="11.109375" style="8" customWidth="1"/>
    <col min="13315" max="13315" width="12" style="8" customWidth="1"/>
    <col min="13316" max="13316" width="34.109375" style="8" customWidth="1"/>
    <col min="13317" max="13317" width="9.88671875" style="8" customWidth="1"/>
    <col min="13318" max="13318" width="8.88671875" style="8"/>
    <col min="13319" max="13319" width="14.5546875" style="8" customWidth="1"/>
    <col min="13320" max="13320" width="12" style="8" customWidth="1"/>
    <col min="13321" max="13321" width="10.88671875" style="8" customWidth="1"/>
    <col min="13322" max="13322" width="18" style="8" customWidth="1"/>
    <col min="13323" max="13323" width="16.109375" style="8" customWidth="1"/>
    <col min="13324" max="13564" width="8.88671875" style="8"/>
    <col min="13565" max="13565" width="10.44140625" style="8" customWidth="1"/>
    <col min="13566" max="13566" width="26.5546875" style="8" customWidth="1"/>
    <col min="13567" max="13568" width="12.5546875" style="8" customWidth="1"/>
    <col min="13569" max="13569" width="15" style="8" customWidth="1"/>
    <col min="13570" max="13570" width="11.109375" style="8" customWidth="1"/>
    <col min="13571" max="13571" width="12" style="8" customWidth="1"/>
    <col min="13572" max="13572" width="34.109375" style="8" customWidth="1"/>
    <col min="13573" max="13573" width="9.88671875" style="8" customWidth="1"/>
    <col min="13574" max="13574" width="8.88671875" style="8"/>
    <col min="13575" max="13575" width="14.5546875" style="8" customWidth="1"/>
    <col min="13576" max="13576" width="12" style="8" customWidth="1"/>
    <col min="13577" max="13577" width="10.88671875" style="8" customWidth="1"/>
    <col min="13578" max="13578" width="18" style="8" customWidth="1"/>
    <col min="13579" max="13579" width="16.109375" style="8" customWidth="1"/>
    <col min="13580" max="13820" width="8.88671875" style="8"/>
    <col min="13821" max="13821" width="10.44140625" style="8" customWidth="1"/>
    <col min="13822" max="13822" width="26.5546875" style="8" customWidth="1"/>
    <col min="13823" max="13824" width="12.5546875" style="8" customWidth="1"/>
    <col min="13825" max="13825" width="15" style="8" customWidth="1"/>
    <col min="13826" max="13826" width="11.109375" style="8" customWidth="1"/>
    <col min="13827" max="13827" width="12" style="8" customWidth="1"/>
    <col min="13828" max="13828" width="34.109375" style="8" customWidth="1"/>
    <col min="13829" max="13829" width="9.88671875" style="8" customWidth="1"/>
    <col min="13830" max="13830" width="8.88671875" style="8"/>
    <col min="13831" max="13831" width="14.5546875" style="8" customWidth="1"/>
    <col min="13832" max="13832" width="12" style="8" customWidth="1"/>
    <col min="13833" max="13833" width="10.88671875" style="8" customWidth="1"/>
    <col min="13834" max="13834" width="18" style="8" customWidth="1"/>
    <col min="13835" max="13835" width="16.109375" style="8" customWidth="1"/>
    <col min="13836" max="14076" width="8.88671875" style="8"/>
    <col min="14077" max="14077" width="10.44140625" style="8" customWidth="1"/>
    <col min="14078" max="14078" width="26.5546875" style="8" customWidth="1"/>
    <col min="14079" max="14080" width="12.5546875" style="8" customWidth="1"/>
    <col min="14081" max="14081" width="15" style="8" customWidth="1"/>
    <col min="14082" max="14082" width="11.109375" style="8" customWidth="1"/>
    <col min="14083" max="14083" width="12" style="8" customWidth="1"/>
    <col min="14084" max="14084" width="34.109375" style="8" customWidth="1"/>
    <col min="14085" max="14085" width="9.88671875" style="8" customWidth="1"/>
    <col min="14086" max="14086" width="8.88671875" style="8"/>
    <col min="14087" max="14087" width="14.5546875" style="8" customWidth="1"/>
    <col min="14088" max="14088" width="12" style="8" customWidth="1"/>
    <col min="14089" max="14089" width="10.88671875" style="8" customWidth="1"/>
    <col min="14090" max="14090" width="18" style="8" customWidth="1"/>
    <col min="14091" max="14091" width="16.109375" style="8" customWidth="1"/>
    <col min="14092" max="14332" width="8.88671875" style="8"/>
    <col min="14333" max="14333" width="10.44140625" style="8" customWidth="1"/>
    <col min="14334" max="14334" width="26.5546875" style="8" customWidth="1"/>
    <col min="14335" max="14336" width="12.5546875" style="8" customWidth="1"/>
    <col min="14337" max="14337" width="15" style="8" customWidth="1"/>
    <col min="14338" max="14338" width="11.109375" style="8" customWidth="1"/>
    <col min="14339" max="14339" width="12" style="8" customWidth="1"/>
    <col min="14340" max="14340" width="34.109375" style="8" customWidth="1"/>
    <col min="14341" max="14341" width="9.88671875" style="8" customWidth="1"/>
    <col min="14342" max="14342" width="8.88671875" style="8"/>
    <col min="14343" max="14343" width="14.5546875" style="8" customWidth="1"/>
    <col min="14344" max="14344" width="12" style="8" customWidth="1"/>
    <col min="14345" max="14345" width="10.88671875" style="8" customWidth="1"/>
    <col min="14346" max="14346" width="18" style="8" customWidth="1"/>
    <col min="14347" max="14347" width="16.109375" style="8" customWidth="1"/>
    <col min="14348" max="14588" width="8.88671875" style="8"/>
    <col min="14589" max="14589" width="10.44140625" style="8" customWidth="1"/>
    <col min="14590" max="14590" width="26.5546875" style="8" customWidth="1"/>
    <col min="14591" max="14592" width="12.5546875" style="8" customWidth="1"/>
    <col min="14593" max="14593" width="15" style="8" customWidth="1"/>
    <col min="14594" max="14594" width="11.109375" style="8" customWidth="1"/>
    <col min="14595" max="14595" width="12" style="8" customWidth="1"/>
    <col min="14596" max="14596" width="34.109375" style="8" customWidth="1"/>
    <col min="14597" max="14597" width="9.88671875" style="8" customWidth="1"/>
    <col min="14598" max="14598" width="8.88671875" style="8"/>
    <col min="14599" max="14599" width="14.5546875" style="8" customWidth="1"/>
    <col min="14600" max="14600" width="12" style="8" customWidth="1"/>
    <col min="14601" max="14601" width="10.88671875" style="8" customWidth="1"/>
    <col min="14602" max="14602" width="18" style="8" customWidth="1"/>
    <col min="14603" max="14603" width="16.109375" style="8" customWidth="1"/>
    <col min="14604" max="14844" width="8.88671875" style="8"/>
    <col min="14845" max="14845" width="10.44140625" style="8" customWidth="1"/>
    <col min="14846" max="14846" width="26.5546875" style="8" customWidth="1"/>
    <col min="14847" max="14848" width="12.5546875" style="8" customWidth="1"/>
    <col min="14849" max="14849" width="15" style="8" customWidth="1"/>
    <col min="14850" max="14850" width="11.109375" style="8" customWidth="1"/>
    <col min="14851" max="14851" width="12" style="8" customWidth="1"/>
    <col min="14852" max="14852" width="34.109375" style="8" customWidth="1"/>
    <col min="14853" max="14853" width="9.88671875" style="8" customWidth="1"/>
    <col min="14854" max="14854" width="8.88671875" style="8"/>
    <col min="14855" max="14855" width="14.5546875" style="8" customWidth="1"/>
    <col min="14856" max="14856" width="12" style="8" customWidth="1"/>
    <col min="14857" max="14857" width="10.88671875" style="8" customWidth="1"/>
    <col min="14858" max="14858" width="18" style="8" customWidth="1"/>
    <col min="14859" max="14859" width="16.109375" style="8" customWidth="1"/>
    <col min="14860" max="15100" width="8.88671875" style="8"/>
    <col min="15101" max="15101" width="10.44140625" style="8" customWidth="1"/>
    <col min="15102" max="15102" width="26.5546875" style="8" customWidth="1"/>
    <col min="15103" max="15104" width="12.5546875" style="8" customWidth="1"/>
    <col min="15105" max="15105" width="15" style="8" customWidth="1"/>
    <col min="15106" max="15106" width="11.109375" style="8" customWidth="1"/>
    <col min="15107" max="15107" width="12" style="8" customWidth="1"/>
    <col min="15108" max="15108" width="34.109375" style="8" customWidth="1"/>
    <col min="15109" max="15109" width="9.88671875" style="8" customWidth="1"/>
    <col min="15110" max="15110" width="8.88671875" style="8"/>
    <col min="15111" max="15111" width="14.5546875" style="8" customWidth="1"/>
    <col min="15112" max="15112" width="12" style="8" customWidth="1"/>
    <col min="15113" max="15113" width="10.88671875" style="8" customWidth="1"/>
    <col min="15114" max="15114" width="18" style="8" customWidth="1"/>
    <col min="15115" max="15115" width="16.109375" style="8" customWidth="1"/>
    <col min="15116" max="15356" width="8.88671875" style="8"/>
    <col min="15357" max="15357" width="10.44140625" style="8" customWidth="1"/>
    <col min="15358" max="15358" width="26.5546875" style="8" customWidth="1"/>
    <col min="15359" max="15360" width="12.5546875" style="8" customWidth="1"/>
    <col min="15361" max="15361" width="15" style="8" customWidth="1"/>
    <col min="15362" max="15362" width="11.109375" style="8" customWidth="1"/>
    <col min="15363" max="15363" width="12" style="8" customWidth="1"/>
    <col min="15364" max="15364" width="34.109375" style="8" customWidth="1"/>
    <col min="15365" max="15365" width="9.88671875" style="8" customWidth="1"/>
    <col min="15366" max="15366" width="8.88671875" style="8"/>
    <col min="15367" max="15367" width="14.5546875" style="8" customWidth="1"/>
    <col min="15368" max="15368" width="12" style="8" customWidth="1"/>
    <col min="15369" max="15369" width="10.88671875" style="8" customWidth="1"/>
    <col min="15370" max="15370" width="18" style="8" customWidth="1"/>
    <col min="15371" max="15371" width="16.109375" style="8" customWidth="1"/>
    <col min="15372" max="15612" width="8.88671875" style="8"/>
    <col min="15613" max="15613" width="10.44140625" style="8" customWidth="1"/>
    <col min="15614" max="15614" width="26.5546875" style="8" customWidth="1"/>
    <col min="15615" max="15616" width="12.5546875" style="8" customWidth="1"/>
    <col min="15617" max="15617" width="15" style="8" customWidth="1"/>
    <col min="15618" max="15618" width="11.109375" style="8" customWidth="1"/>
    <col min="15619" max="15619" width="12" style="8" customWidth="1"/>
    <col min="15620" max="15620" width="34.109375" style="8" customWidth="1"/>
    <col min="15621" max="15621" width="9.88671875" style="8" customWidth="1"/>
    <col min="15622" max="15622" width="8.88671875" style="8"/>
    <col min="15623" max="15623" width="14.5546875" style="8" customWidth="1"/>
    <col min="15624" max="15624" width="12" style="8" customWidth="1"/>
    <col min="15625" max="15625" width="10.88671875" style="8" customWidth="1"/>
    <col min="15626" max="15626" width="18" style="8" customWidth="1"/>
    <col min="15627" max="15627" width="16.109375" style="8" customWidth="1"/>
    <col min="15628" max="15868" width="8.88671875" style="8"/>
    <col min="15869" max="15869" width="10.44140625" style="8" customWidth="1"/>
    <col min="15870" max="15870" width="26.5546875" style="8" customWidth="1"/>
    <col min="15871" max="15872" width="12.5546875" style="8" customWidth="1"/>
    <col min="15873" max="15873" width="15" style="8" customWidth="1"/>
    <col min="15874" max="15874" width="11.109375" style="8" customWidth="1"/>
    <col min="15875" max="15875" width="12" style="8" customWidth="1"/>
    <col min="15876" max="15876" width="34.109375" style="8" customWidth="1"/>
    <col min="15877" max="15877" width="9.88671875" style="8" customWidth="1"/>
    <col min="15878" max="15878" width="8.88671875" style="8"/>
    <col min="15879" max="15879" width="14.5546875" style="8" customWidth="1"/>
    <col min="15880" max="15880" width="12" style="8" customWidth="1"/>
    <col min="15881" max="15881" width="10.88671875" style="8" customWidth="1"/>
    <col min="15882" max="15882" width="18" style="8" customWidth="1"/>
    <col min="15883" max="15883" width="16.109375" style="8" customWidth="1"/>
    <col min="15884" max="16124" width="8.88671875" style="8"/>
    <col min="16125" max="16125" width="10.44140625" style="8" customWidth="1"/>
    <col min="16126" max="16126" width="26.5546875" style="8" customWidth="1"/>
    <col min="16127" max="16128" width="12.5546875" style="8" customWidth="1"/>
    <col min="16129" max="16129" width="15" style="8" customWidth="1"/>
    <col min="16130" max="16130" width="11.109375" style="8" customWidth="1"/>
    <col min="16131" max="16131" width="12" style="8" customWidth="1"/>
    <col min="16132" max="16132" width="34.109375" style="8" customWidth="1"/>
    <col min="16133" max="16133" width="9.88671875" style="8" customWidth="1"/>
    <col min="16134" max="16134" width="8.88671875" style="8"/>
    <col min="16135" max="16135" width="14.5546875" style="8" customWidth="1"/>
    <col min="16136" max="16136" width="12" style="8" customWidth="1"/>
    <col min="16137" max="16137" width="10.88671875" style="8" customWidth="1"/>
    <col min="16138" max="16138" width="18" style="8" customWidth="1"/>
    <col min="16139" max="16139" width="16.109375" style="8" customWidth="1"/>
    <col min="16140" max="16375" width="8.88671875" style="8"/>
    <col min="16376" max="16384" width="9.109375" style="8" customWidth="1"/>
  </cols>
  <sheetData>
    <row r="1" spans="1:12" ht="31.8" x14ac:dyDescent="0.25">
      <c r="D1" s="10"/>
    </row>
    <row r="2" spans="1:12" ht="31.8" x14ac:dyDescent="0.25">
      <c r="D2" s="10" t="s">
        <v>169</v>
      </c>
    </row>
    <row r="3" spans="1:12" ht="13.8" thickBot="1" x14ac:dyDescent="0.3"/>
    <row r="4" spans="1:12" s="19" customFormat="1" ht="20.25" customHeight="1" x14ac:dyDescent="0.3">
      <c r="A4" s="302" t="s">
        <v>9</v>
      </c>
      <c r="B4" s="302" t="s">
        <v>0</v>
      </c>
      <c r="C4" s="15" t="s">
        <v>2</v>
      </c>
      <c r="D4" s="15" t="s">
        <v>2</v>
      </c>
      <c r="E4" s="15" t="s">
        <v>163</v>
      </c>
      <c r="F4" s="310" t="s">
        <v>303</v>
      </c>
      <c r="G4" s="304" t="s">
        <v>12</v>
      </c>
      <c r="H4" s="302" t="s">
        <v>619</v>
      </c>
      <c r="I4" s="290" t="s">
        <v>2</v>
      </c>
      <c r="J4" s="17" t="s">
        <v>391</v>
      </c>
      <c r="K4" s="17" t="s">
        <v>649</v>
      </c>
      <c r="L4" s="18" t="s">
        <v>126</v>
      </c>
    </row>
    <row r="5" spans="1:12" s="19" customFormat="1" ht="20.25" customHeight="1" x14ac:dyDescent="0.3">
      <c r="A5" s="306"/>
      <c r="B5" s="306"/>
      <c r="C5" s="20" t="s">
        <v>162</v>
      </c>
      <c r="D5" s="20" t="s">
        <v>209</v>
      </c>
      <c r="E5" s="20" t="s">
        <v>185</v>
      </c>
      <c r="F5" s="311"/>
      <c r="G5" s="305"/>
      <c r="H5" s="306"/>
      <c r="I5" s="291" t="s">
        <v>185</v>
      </c>
      <c r="J5" s="17" t="s">
        <v>392</v>
      </c>
      <c r="K5" s="17" t="s">
        <v>15</v>
      </c>
      <c r="L5" s="18" t="s">
        <v>16</v>
      </c>
    </row>
    <row r="6" spans="1:12" ht="20.399999999999999" customHeight="1" x14ac:dyDescent="0.3">
      <c r="A6" s="23"/>
      <c r="B6" s="25"/>
      <c r="C6" s="26" t="s">
        <v>171</v>
      </c>
      <c r="D6" s="26" t="s">
        <v>193</v>
      </c>
      <c r="E6" s="27"/>
      <c r="F6" s="27"/>
      <c r="G6" s="27"/>
      <c r="H6" s="27"/>
      <c r="I6" s="27"/>
      <c r="J6" s="27"/>
      <c r="K6" s="27"/>
      <c r="L6" s="27"/>
    </row>
    <row r="7" spans="1:12" ht="20.399999999999999" customHeight="1" x14ac:dyDescent="0.25">
      <c r="A7" s="116" t="s">
        <v>451</v>
      </c>
      <c r="B7" s="116" t="s">
        <v>485</v>
      </c>
      <c r="C7" s="253">
        <v>43947</v>
      </c>
      <c r="D7" s="112"/>
      <c r="E7" s="113">
        <f>C7+5</f>
        <v>43952</v>
      </c>
      <c r="F7" s="296" t="s">
        <v>376</v>
      </c>
      <c r="G7" s="296" t="s">
        <v>442</v>
      </c>
      <c r="H7" s="296" t="s">
        <v>681</v>
      </c>
      <c r="I7" s="296">
        <v>43957</v>
      </c>
      <c r="J7" s="296"/>
      <c r="K7" s="296">
        <f>I7+21</f>
        <v>43978</v>
      </c>
      <c r="L7" s="296"/>
    </row>
    <row r="8" spans="1:12" ht="20.399999999999999" customHeight="1" x14ac:dyDescent="0.3">
      <c r="A8" s="254" t="s">
        <v>605</v>
      </c>
      <c r="B8" s="254" t="s">
        <v>606</v>
      </c>
      <c r="C8" s="256"/>
      <c r="D8" s="162">
        <v>43948</v>
      </c>
      <c r="E8" s="163">
        <f>D8+5</f>
        <v>43953</v>
      </c>
      <c r="F8" s="294" t="s">
        <v>650</v>
      </c>
      <c r="G8" s="292" t="s">
        <v>654</v>
      </c>
      <c r="H8" s="199" t="s">
        <v>655</v>
      </c>
      <c r="I8" s="297">
        <v>43957</v>
      </c>
      <c r="J8" s="297">
        <f>I8+26</f>
        <v>43983</v>
      </c>
      <c r="K8" s="297"/>
      <c r="L8" s="297">
        <f>J8+7</f>
        <v>43990</v>
      </c>
    </row>
    <row r="9" spans="1:12" ht="20.399999999999999" customHeight="1" x14ac:dyDescent="0.3">
      <c r="A9" s="116" t="s">
        <v>593</v>
      </c>
      <c r="B9" s="116" t="s">
        <v>486</v>
      </c>
      <c r="C9" s="112">
        <f>C7+7</f>
        <v>43954</v>
      </c>
      <c r="D9" s="112"/>
      <c r="E9" s="113">
        <f>C9+5</f>
        <v>43959</v>
      </c>
      <c r="F9" s="296" t="s">
        <v>376</v>
      </c>
      <c r="G9" s="296" t="s">
        <v>443</v>
      </c>
      <c r="H9" s="296" t="s">
        <v>682</v>
      </c>
      <c r="I9" s="296">
        <f>I7+7</f>
        <v>43964</v>
      </c>
      <c r="J9" s="296"/>
      <c r="K9" s="296">
        <f>I9+21</f>
        <v>43985</v>
      </c>
      <c r="L9" s="242"/>
    </row>
    <row r="10" spans="1:12" ht="20.399999999999999" customHeight="1" x14ac:dyDescent="0.3">
      <c r="A10" s="254" t="s">
        <v>363</v>
      </c>
      <c r="B10" s="254" t="s">
        <v>487</v>
      </c>
      <c r="C10" s="162"/>
      <c r="D10" s="162">
        <f>D8+7</f>
        <v>43955</v>
      </c>
      <c r="E10" s="163">
        <f>D10+5</f>
        <v>43960</v>
      </c>
      <c r="F10" s="294" t="s">
        <v>650</v>
      </c>
      <c r="G10" s="292" t="s">
        <v>452</v>
      </c>
      <c r="H10" s="199" t="s">
        <v>656</v>
      </c>
      <c r="I10" s="213">
        <f>I8+8</f>
        <v>43965</v>
      </c>
      <c r="J10" s="297">
        <f>I10+25</f>
        <v>43990</v>
      </c>
      <c r="K10" s="213"/>
      <c r="L10" s="213">
        <f>J10+7</f>
        <v>43997</v>
      </c>
    </row>
    <row r="11" spans="1:12" ht="20.399999999999999" customHeight="1" x14ac:dyDescent="0.3">
      <c r="A11" s="116" t="s">
        <v>594</v>
      </c>
      <c r="B11" s="116" t="s">
        <v>595</v>
      </c>
      <c r="C11" s="112">
        <f>C9+7</f>
        <v>43961</v>
      </c>
      <c r="D11" s="112"/>
      <c r="E11" s="113">
        <f>C11+5</f>
        <v>43966</v>
      </c>
      <c r="F11" s="296" t="s">
        <v>376</v>
      </c>
      <c r="G11" s="296" t="s">
        <v>493</v>
      </c>
      <c r="H11" s="296" t="s">
        <v>683</v>
      </c>
      <c r="I11" s="296">
        <f>I7+14</f>
        <v>43971</v>
      </c>
      <c r="J11" s="296"/>
      <c r="K11" s="296">
        <f>I11+21</f>
        <v>43992</v>
      </c>
      <c r="L11" s="242"/>
    </row>
    <row r="12" spans="1:12" ht="20.399999999999999" customHeight="1" x14ac:dyDescent="0.3">
      <c r="A12" s="254" t="s">
        <v>605</v>
      </c>
      <c r="B12" s="254" t="s">
        <v>607</v>
      </c>
      <c r="C12" s="162"/>
      <c r="D12" s="162">
        <f>D10+7</f>
        <v>43962</v>
      </c>
      <c r="E12" s="163">
        <f>D12+5</f>
        <v>43967</v>
      </c>
      <c r="F12" s="294" t="s">
        <v>650</v>
      </c>
      <c r="G12" s="292" t="s">
        <v>483</v>
      </c>
      <c r="H12" s="199" t="s">
        <v>657</v>
      </c>
      <c r="I12" s="213">
        <f>I10+7</f>
        <v>43972</v>
      </c>
      <c r="J12" s="297">
        <f>I12+25</f>
        <v>43997</v>
      </c>
      <c r="K12" s="213"/>
      <c r="L12" s="213">
        <f>J12+7</f>
        <v>44004</v>
      </c>
    </row>
    <row r="13" spans="1:12" ht="20.399999999999999" customHeight="1" x14ac:dyDescent="0.3">
      <c r="A13" s="116" t="s">
        <v>593</v>
      </c>
      <c r="B13" s="116" t="s">
        <v>596</v>
      </c>
      <c r="C13" s="112">
        <f>C11+7</f>
        <v>43968</v>
      </c>
      <c r="D13" s="112"/>
      <c r="E13" s="113">
        <f>C13+5</f>
        <v>43973</v>
      </c>
      <c r="F13" s="296" t="s">
        <v>376</v>
      </c>
      <c r="G13" s="296" t="s">
        <v>494</v>
      </c>
      <c r="H13" s="296" t="s">
        <v>684</v>
      </c>
      <c r="I13" s="296">
        <f>I11+6</f>
        <v>43977</v>
      </c>
      <c r="J13" s="296"/>
      <c r="K13" s="296">
        <f>I13+21</f>
        <v>43998</v>
      </c>
      <c r="L13" s="242"/>
    </row>
    <row r="14" spans="1:12" ht="20.399999999999999" customHeight="1" x14ac:dyDescent="0.3">
      <c r="A14" s="254" t="s">
        <v>363</v>
      </c>
      <c r="B14" s="254" t="s">
        <v>488</v>
      </c>
      <c r="C14" s="162"/>
      <c r="D14" s="162">
        <f>D12+7</f>
        <v>43969</v>
      </c>
      <c r="E14" s="163">
        <f>D14+5</f>
        <v>43974</v>
      </c>
      <c r="F14" s="294" t="s">
        <v>650</v>
      </c>
      <c r="G14" s="292" t="s">
        <v>658</v>
      </c>
      <c r="H14" s="199" t="s">
        <v>659</v>
      </c>
      <c r="I14" s="213">
        <f>I12+7</f>
        <v>43979</v>
      </c>
      <c r="J14" s="297">
        <f>I14+25</f>
        <v>44004</v>
      </c>
      <c r="K14" s="213"/>
      <c r="L14" s="213">
        <f>J14+7</f>
        <v>44011</v>
      </c>
    </row>
    <row r="15" spans="1:12" ht="20.399999999999999" customHeight="1" x14ac:dyDescent="0.3">
      <c r="A15" s="116" t="s">
        <v>594</v>
      </c>
      <c r="B15" s="116" t="s">
        <v>597</v>
      </c>
      <c r="C15" s="112">
        <f>C13+7</f>
        <v>43975</v>
      </c>
      <c r="D15" s="112"/>
      <c r="E15" s="113">
        <f>C15+5</f>
        <v>43980</v>
      </c>
      <c r="F15" s="296" t="s">
        <v>376</v>
      </c>
      <c r="G15" s="296" t="s">
        <v>298</v>
      </c>
      <c r="H15" s="296" t="s">
        <v>685</v>
      </c>
      <c r="I15" s="296">
        <f>I13+7</f>
        <v>43984</v>
      </c>
      <c r="J15" s="296"/>
      <c r="K15" s="296">
        <f>I15+22</f>
        <v>44006</v>
      </c>
      <c r="L15" s="242"/>
    </row>
    <row r="16" spans="1:12" ht="20.399999999999999" customHeight="1" x14ac:dyDescent="0.3">
      <c r="A16" s="254" t="s">
        <v>605</v>
      </c>
      <c r="B16" s="254" t="s">
        <v>608</v>
      </c>
      <c r="C16" s="162"/>
      <c r="D16" s="162">
        <f>D14+7</f>
        <v>43976</v>
      </c>
      <c r="E16" s="163">
        <f>D16+5</f>
        <v>43981</v>
      </c>
      <c r="F16" s="294" t="s">
        <v>650</v>
      </c>
      <c r="G16" s="292" t="s">
        <v>660</v>
      </c>
      <c r="H16" s="194" t="s">
        <v>657</v>
      </c>
      <c r="I16" s="213">
        <f>I14+7</f>
        <v>43986</v>
      </c>
      <c r="J16" s="297">
        <f>I16+25</f>
        <v>44011</v>
      </c>
      <c r="K16" s="213"/>
      <c r="L16" s="213">
        <f>J16+7</f>
        <v>44018</v>
      </c>
    </row>
    <row r="17" spans="1:12" ht="20.399999999999999" customHeight="1" x14ac:dyDescent="0.3">
      <c r="A17" s="116" t="s">
        <v>593</v>
      </c>
      <c r="B17" s="116" t="s">
        <v>598</v>
      </c>
      <c r="C17" s="112">
        <f>C15+7</f>
        <v>43982</v>
      </c>
      <c r="D17" s="112"/>
      <c r="E17" s="113">
        <f>C17+5</f>
        <v>43987</v>
      </c>
      <c r="F17" s="296" t="s">
        <v>376</v>
      </c>
      <c r="G17" s="296" t="s">
        <v>299</v>
      </c>
      <c r="H17" s="296" t="s">
        <v>682</v>
      </c>
      <c r="I17" s="296">
        <f>I15+7</f>
        <v>43991</v>
      </c>
      <c r="J17" s="296"/>
      <c r="K17" s="296">
        <f>I17+22</f>
        <v>44013</v>
      </c>
      <c r="L17" s="242"/>
    </row>
    <row r="18" spans="1:12" ht="20.399999999999999" customHeight="1" x14ac:dyDescent="0.3">
      <c r="A18" s="254" t="s">
        <v>363</v>
      </c>
      <c r="B18" s="254" t="s">
        <v>609</v>
      </c>
      <c r="C18" s="162"/>
      <c r="D18" s="162">
        <f>D16+7</f>
        <v>43983</v>
      </c>
      <c r="E18" s="163">
        <f>D18+5</f>
        <v>43988</v>
      </c>
      <c r="F18" s="294" t="s">
        <v>650</v>
      </c>
      <c r="G18" s="293" t="s">
        <v>661</v>
      </c>
      <c r="H18" s="194" t="s">
        <v>655</v>
      </c>
      <c r="I18" s="213">
        <f>I16+7</f>
        <v>43993</v>
      </c>
      <c r="J18" s="297">
        <f>I18+25</f>
        <v>44018</v>
      </c>
      <c r="K18" s="213"/>
      <c r="L18" s="213">
        <f>J18+7</f>
        <v>44025</v>
      </c>
    </row>
    <row r="19" spans="1:12" ht="20.399999999999999" customHeight="1" x14ac:dyDescent="0.3">
      <c r="A19" s="116" t="s">
        <v>594</v>
      </c>
      <c r="B19" s="116" t="s">
        <v>599</v>
      </c>
      <c r="C19" s="112">
        <f>C17+7</f>
        <v>43989</v>
      </c>
      <c r="D19" s="112"/>
      <c r="E19" s="113">
        <f>C19+5</f>
        <v>43994</v>
      </c>
      <c r="F19" s="296" t="s">
        <v>376</v>
      </c>
      <c r="G19" s="296" t="s">
        <v>377</v>
      </c>
      <c r="H19" s="296" t="s">
        <v>686</v>
      </c>
      <c r="I19" s="296">
        <f>I15+14</f>
        <v>43998</v>
      </c>
      <c r="J19" s="296"/>
      <c r="K19" s="296">
        <f>I19+21</f>
        <v>44019</v>
      </c>
      <c r="L19" s="242"/>
    </row>
    <row r="20" spans="1:12" ht="20.399999999999999" customHeight="1" x14ac:dyDescent="0.3">
      <c r="A20" s="254" t="s">
        <v>605</v>
      </c>
      <c r="B20" s="254" t="s">
        <v>610</v>
      </c>
      <c r="C20" s="162"/>
      <c r="D20" s="162">
        <f>D18+7</f>
        <v>43990</v>
      </c>
      <c r="E20" s="163">
        <f>D20+5</f>
        <v>43995</v>
      </c>
      <c r="F20" s="294" t="s">
        <v>650</v>
      </c>
      <c r="G20" s="292" t="s">
        <v>662</v>
      </c>
      <c r="H20" s="199" t="s">
        <v>657</v>
      </c>
      <c r="I20" s="213">
        <f>I18+7</f>
        <v>44000</v>
      </c>
      <c r="J20" s="297">
        <f>I20+25</f>
        <v>44025</v>
      </c>
      <c r="K20" s="213"/>
      <c r="L20" s="213">
        <f>J20+7</f>
        <v>44032</v>
      </c>
    </row>
    <row r="21" spans="1:12" ht="20.399999999999999" customHeight="1" x14ac:dyDescent="0.3">
      <c r="A21" s="116" t="s">
        <v>593</v>
      </c>
      <c r="B21" s="116" t="s">
        <v>600</v>
      </c>
      <c r="C21" s="112">
        <f>C19+7</f>
        <v>43996</v>
      </c>
      <c r="D21" s="112"/>
      <c r="E21" s="113">
        <f>C21+5</f>
        <v>44001</v>
      </c>
      <c r="F21" s="296" t="s">
        <v>376</v>
      </c>
      <c r="G21" s="296" t="s">
        <v>440</v>
      </c>
      <c r="H21" s="296" t="s">
        <v>687</v>
      </c>
      <c r="I21" s="296">
        <f>I19+7</f>
        <v>44005</v>
      </c>
      <c r="J21" s="296"/>
      <c r="K21" s="296">
        <f>I21+22</f>
        <v>44027</v>
      </c>
      <c r="L21" s="242"/>
    </row>
    <row r="22" spans="1:12" ht="20.399999999999999" customHeight="1" x14ac:dyDescent="0.3">
      <c r="A22" s="254" t="s">
        <v>363</v>
      </c>
      <c r="B22" s="254" t="s">
        <v>611</v>
      </c>
      <c r="C22" s="162"/>
      <c r="D22" s="162">
        <f>D20+7</f>
        <v>43997</v>
      </c>
      <c r="E22" s="163">
        <f>D22+5</f>
        <v>44002</v>
      </c>
      <c r="F22" s="294" t="s">
        <v>650</v>
      </c>
      <c r="G22" s="292" t="s">
        <v>120</v>
      </c>
      <c r="H22" s="295" t="s">
        <v>664</v>
      </c>
      <c r="I22" s="213">
        <f>I20+7</f>
        <v>44007</v>
      </c>
      <c r="J22" s="297">
        <f>I22+25</f>
        <v>44032</v>
      </c>
      <c r="K22" s="213"/>
      <c r="L22" s="213">
        <f>J22+7</f>
        <v>44039</v>
      </c>
    </row>
    <row r="23" spans="1:12" ht="20.399999999999999" customHeight="1" x14ac:dyDescent="0.3">
      <c r="A23" s="116" t="s">
        <v>594</v>
      </c>
      <c r="B23" s="116" t="s">
        <v>600</v>
      </c>
      <c r="C23" s="112">
        <f>C21+7</f>
        <v>44003</v>
      </c>
      <c r="D23" s="112"/>
      <c r="E23" s="113">
        <f>C23+5</f>
        <v>44008</v>
      </c>
      <c r="F23" s="296" t="s">
        <v>376</v>
      </c>
      <c r="G23" s="296" t="s">
        <v>441</v>
      </c>
      <c r="H23" s="296" t="s">
        <v>441</v>
      </c>
      <c r="I23" s="296">
        <f>I19+14</f>
        <v>44012</v>
      </c>
      <c r="J23" s="296"/>
      <c r="K23" s="296">
        <f>I23+22</f>
        <v>44034</v>
      </c>
      <c r="L23" s="242"/>
    </row>
    <row r="24" spans="1:12" ht="20.399999999999999" customHeight="1" x14ac:dyDescent="0.3">
      <c r="A24" s="254" t="s">
        <v>605</v>
      </c>
      <c r="B24" s="254" t="s">
        <v>612</v>
      </c>
      <c r="C24" s="162"/>
      <c r="D24" s="162">
        <f>D22+7</f>
        <v>44004</v>
      </c>
      <c r="E24" s="163">
        <f>D24+5</f>
        <v>44009</v>
      </c>
      <c r="F24" s="294" t="s">
        <v>650</v>
      </c>
      <c r="G24" s="292" t="s">
        <v>120</v>
      </c>
      <c r="H24" s="199" t="s">
        <v>664</v>
      </c>
      <c r="I24" s="213">
        <f t="shared" ref="I24:I34" si="0">I22+7</f>
        <v>44014</v>
      </c>
      <c r="J24" s="297">
        <f>I24+25</f>
        <v>44039</v>
      </c>
      <c r="K24" s="213"/>
      <c r="L24" s="213">
        <f>J24+7</f>
        <v>44046</v>
      </c>
    </row>
    <row r="25" spans="1:12" ht="20.399999999999999" customHeight="1" x14ac:dyDescent="0.3">
      <c r="A25" s="116" t="s">
        <v>593</v>
      </c>
      <c r="B25" s="116" t="s">
        <v>601</v>
      </c>
      <c r="C25" s="112">
        <f>C23+7</f>
        <v>44010</v>
      </c>
      <c r="D25" s="112"/>
      <c r="E25" s="113">
        <f>C25+5</f>
        <v>44015</v>
      </c>
      <c r="F25" s="296" t="s">
        <v>376</v>
      </c>
      <c r="G25" s="296" t="s">
        <v>216</v>
      </c>
      <c r="H25" s="296" t="s">
        <v>688</v>
      </c>
      <c r="I25" s="296">
        <f t="shared" si="0"/>
        <v>44019</v>
      </c>
      <c r="J25" s="296"/>
      <c r="K25" s="296">
        <f>I25+22</f>
        <v>44041</v>
      </c>
      <c r="L25" s="242"/>
    </row>
    <row r="26" spans="1:12" ht="20.399999999999999" customHeight="1" x14ac:dyDescent="0.3">
      <c r="A26" s="254" t="s">
        <v>363</v>
      </c>
      <c r="B26" s="254" t="s">
        <v>613</v>
      </c>
      <c r="C26" s="162"/>
      <c r="D26" s="162">
        <f>D24+7</f>
        <v>44011</v>
      </c>
      <c r="E26" s="163">
        <f>D26+5</f>
        <v>44016</v>
      </c>
      <c r="F26" s="294" t="s">
        <v>650</v>
      </c>
      <c r="G26" s="292" t="s">
        <v>665</v>
      </c>
      <c r="H26" s="199" t="s">
        <v>666</v>
      </c>
      <c r="I26" s="213">
        <f t="shared" si="0"/>
        <v>44021</v>
      </c>
      <c r="J26" s="297">
        <f>I26+25</f>
        <v>44046</v>
      </c>
      <c r="K26" s="213"/>
      <c r="L26" s="213">
        <f>J26+7</f>
        <v>44053</v>
      </c>
    </row>
    <row r="27" spans="1:12" ht="20.399999999999999" customHeight="1" x14ac:dyDescent="0.3">
      <c r="A27" s="116" t="s">
        <v>594</v>
      </c>
      <c r="B27" s="116" t="s">
        <v>602</v>
      </c>
      <c r="C27" s="112">
        <f>C25+7</f>
        <v>44017</v>
      </c>
      <c r="D27" s="112"/>
      <c r="E27" s="113">
        <f>C27+5</f>
        <v>44022</v>
      </c>
      <c r="F27" s="296" t="s">
        <v>376</v>
      </c>
      <c r="G27" s="296" t="s">
        <v>214</v>
      </c>
      <c r="H27" s="296" t="s">
        <v>686</v>
      </c>
      <c r="I27" s="296">
        <f t="shared" si="0"/>
        <v>44026</v>
      </c>
      <c r="J27" s="296"/>
      <c r="K27" s="296">
        <f>I27+22</f>
        <v>44048</v>
      </c>
      <c r="L27" s="242"/>
    </row>
    <row r="28" spans="1:12" ht="20.399999999999999" customHeight="1" x14ac:dyDescent="0.3">
      <c r="A28" s="254" t="s">
        <v>605</v>
      </c>
      <c r="B28" s="254" t="s">
        <v>614</v>
      </c>
      <c r="C28" s="162"/>
      <c r="D28" s="162">
        <f>D26+7</f>
        <v>44018</v>
      </c>
      <c r="E28" s="163">
        <f>D28+5</f>
        <v>44023</v>
      </c>
      <c r="F28" s="294" t="s">
        <v>650</v>
      </c>
      <c r="G28" s="292" t="s">
        <v>120</v>
      </c>
      <c r="H28" s="199" t="s">
        <v>664</v>
      </c>
      <c r="I28" s="213">
        <f t="shared" si="0"/>
        <v>44028</v>
      </c>
      <c r="J28" s="297">
        <f>I28+25</f>
        <v>44053</v>
      </c>
      <c r="K28" s="213"/>
      <c r="L28" s="213">
        <f>J28+7</f>
        <v>44060</v>
      </c>
    </row>
    <row r="29" spans="1:12" ht="20.399999999999999" customHeight="1" x14ac:dyDescent="0.3">
      <c r="A29" s="116" t="s">
        <v>593</v>
      </c>
      <c r="B29" s="116" t="s">
        <v>603</v>
      </c>
      <c r="C29" s="112">
        <f>C27+7</f>
        <v>44024</v>
      </c>
      <c r="D29" s="112"/>
      <c r="E29" s="113">
        <f>C29+5</f>
        <v>44029</v>
      </c>
      <c r="F29" s="296" t="s">
        <v>376</v>
      </c>
      <c r="G29" s="296" t="s">
        <v>689</v>
      </c>
      <c r="H29" s="296" t="s">
        <v>690</v>
      </c>
      <c r="I29" s="296">
        <f t="shared" si="0"/>
        <v>44033</v>
      </c>
      <c r="J29" s="296"/>
      <c r="K29" s="296">
        <f>I29+22</f>
        <v>44055</v>
      </c>
      <c r="L29" s="242"/>
    </row>
    <row r="30" spans="1:12" ht="20.399999999999999" customHeight="1" x14ac:dyDescent="0.3">
      <c r="A30" s="254" t="s">
        <v>363</v>
      </c>
      <c r="B30" s="254" t="s">
        <v>615</v>
      </c>
      <c r="C30" s="162"/>
      <c r="D30" s="162">
        <f>D28+7</f>
        <v>44025</v>
      </c>
      <c r="E30" s="163">
        <f>D30+5</f>
        <v>44030</v>
      </c>
      <c r="F30" s="294" t="s">
        <v>650</v>
      </c>
      <c r="G30" s="292" t="s">
        <v>243</v>
      </c>
      <c r="H30" s="199" t="s">
        <v>667</v>
      </c>
      <c r="I30" s="213">
        <f t="shared" si="0"/>
        <v>44035</v>
      </c>
      <c r="J30" s="297">
        <f>I30+25</f>
        <v>44060</v>
      </c>
      <c r="K30" s="213"/>
      <c r="L30" s="213">
        <f>J30+7</f>
        <v>44067</v>
      </c>
    </row>
    <row r="31" spans="1:12" ht="20.399999999999999" customHeight="1" x14ac:dyDescent="0.3">
      <c r="A31" s="116" t="s">
        <v>594</v>
      </c>
      <c r="B31" s="116" t="s">
        <v>604</v>
      </c>
      <c r="C31" s="112">
        <f>C29+7</f>
        <v>44031</v>
      </c>
      <c r="D31" s="112"/>
      <c r="E31" s="113">
        <f>C31+5</f>
        <v>44036</v>
      </c>
      <c r="F31" s="296" t="s">
        <v>376</v>
      </c>
      <c r="G31" s="296" t="s">
        <v>379</v>
      </c>
      <c r="H31" s="296" t="s">
        <v>691</v>
      </c>
      <c r="I31" s="296">
        <f t="shared" si="0"/>
        <v>44040</v>
      </c>
      <c r="J31" s="296"/>
      <c r="K31" s="296">
        <f>I31+22</f>
        <v>44062</v>
      </c>
      <c r="L31" s="242"/>
    </row>
    <row r="32" spans="1:12" ht="20.399999999999999" customHeight="1" x14ac:dyDescent="0.3">
      <c r="A32" s="254" t="s">
        <v>605</v>
      </c>
      <c r="B32" s="254" t="s">
        <v>616</v>
      </c>
      <c r="C32" s="162"/>
      <c r="D32" s="162">
        <f>D30+7</f>
        <v>44032</v>
      </c>
      <c r="E32" s="163">
        <f>D32+5</f>
        <v>44037</v>
      </c>
      <c r="F32" s="294" t="s">
        <v>650</v>
      </c>
      <c r="G32" s="292" t="s">
        <v>120</v>
      </c>
      <c r="H32" s="199" t="s">
        <v>664</v>
      </c>
      <c r="I32" s="213">
        <f t="shared" si="0"/>
        <v>44042</v>
      </c>
      <c r="J32" s="297">
        <f>I32+25</f>
        <v>44067</v>
      </c>
      <c r="K32" s="213"/>
      <c r="L32" s="213">
        <f>J32+7</f>
        <v>44074</v>
      </c>
    </row>
    <row r="33" spans="1:12" ht="20.399999999999999" customHeight="1" x14ac:dyDescent="0.3">
      <c r="A33" s="116" t="s">
        <v>593</v>
      </c>
      <c r="B33" s="116" t="s">
        <v>604</v>
      </c>
      <c r="C33" s="112">
        <f>C31+7</f>
        <v>44038</v>
      </c>
      <c r="D33" s="112"/>
      <c r="E33" s="113">
        <f>C33+5</f>
        <v>44043</v>
      </c>
      <c r="F33" s="296" t="s">
        <v>376</v>
      </c>
      <c r="G33" s="296" t="s">
        <v>378</v>
      </c>
      <c r="H33" s="296" t="s">
        <v>692</v>
      </c>
      <c r="I33" s="296">
        <f t="shared" si="0"/>
        <v>44047</v>
      </c>
      <c r="J33" s="296"/>
      <c r="K33" s="296">
        <f>I33+22</f>
        <v>44069</v>
      </c>
      <c r="L33" s="242"/>
    </row>
    <row r="34" spans="1:12" ht="20.399999999999999" customHeight="1" x14ac:dyDescent="0.3">
      <c r="A34" s="254" t="s">
        <v>363</v>
      </c>
      <c r="B34" s="254" t="s">
        <v>617</v>
      </c>
      <c r="C34" s="162"/>
      <c r="D34" s="162">
        <f>D32+7</f>
        <v>44039</v>
      </c>
      <c r="E34" s="163">
        <f>D34+5</f>
        <v>44044</v>
      </c>
      <c r="F34" s="294" t="s">
        <v>650</v>
      </c>
      <c r="G34" s="292" t="s">
        <v>375</v>
      </c>
      <c r="H34" s="199" t="s">
        <v>680</v>
      </c>
      <c r="I34" s="213">
        <f t="shared" si="0"/>
        <v>44049</v>
      </c>
      <c r="J34" s="297">
        <f>I34+25</f>
        <v>44074</v>
      </c>
      <c r="K34" s="213"/>
      <c r="L34" s="213">
        <f>J34+7</f>
        <v>44081</v>
      </c>
    </row>
    <row r="35" spans="1:12" ht="15.6" x14ac:dyDescent="0.3">
      <c r="A35" s="39" t="s">
        <v>25</v>
      </c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</row>
    <row r="36" spans="1:12" ht="15.6" x14ac:dyDescent="0.3">
      <c r="A36" s="43" t="s">
        <v>244</v>
      </c>
      <c r="B36" s="45"/>
      <c r="C36" s="45"/>
      <c r="D36" s="45"/>
      <c r="E36" s="46"/>
      <c r="F36" s="46"/>
      <c r="G36" s="46"/>
      <c r="H36" s="46"/>
      <c r="I36" s="85" t="s">
        <v>158</v>
      </c>
      <c r="J36" s="47"/>
      <c r="K36" s="47"/>
      <c r="L36" s="47"/>
    </row>
    <row r="37" spans="1:12" ht="15.6" x14ac:dyDescent="0.3">
      <c r="A37" s="44" t="s">
        <v>245</v>
      </c>
      <c r="B37" s="43"/>
      <c r="C37" s="43"/>
      <c r="D37" s="43"/>
      <c r="E37" s="46"/>
      <c r="F37" s="46"/>
      <c r="G37" s="46"/>
      <c r="H37" s="46"/>
      <c r="I37" s="86" t="s">
        <v>159</v>
      </c>
      <c r="J37" s="49"/>
      <c r="K37" s="49"/>
      <c r="L37" s="49"/>
    </row>
    <row r="38" spans="1:12" ht="15.6" x14ac:dyDescent="0.3">
      <c r="A38" s="51"/>
      <c r="B38" s="46"/>
      <c r="C38" s="52"/>
      <c r="D38" s="52"/>
      <c r="E38" s="52"/>
      <c r="F38" s="52"/>
      <c r="G38" s="52"/>
      <c r="H38" s="52"/>
      <c r="I38" s="86" t="s">
        <v>160</v>
      </c>
      <c r="J38" s="53"/>
      <c r="K38" s="53"/>
      <c r="L38" s="53"/>
    </row>
    <row r="39" spans="1:12" ht="15.6" x14ac:dyDescent="0.3">
      <c r="A39" s="54"/>
      <c r="B39" s="46"/>
      <c r="C39" s="52"/>
      <c r="D39" s="52"/>
      <c r="E39" s="52"/>
      <c r="F39" s="52"/>
      <c r="G39" s="52"/>
      <c r="H39" s="52"/>
      <c r="I39" s="86" t="s">
        <v>161</v>
      </c>
      <c r="J39" s="55"/>
      <c r="K39" s="55"/>
      <c r="L39" s="55"/>
    </row>
    <row r="40" spans="1:12" ht="15.6" x14ac:dyDescent="0.3">
      <c r="A40" s="50"/>
      <c r="B40" s="46"/>
      <c r="C40" s="46"/>
      <c r="D40" s="46"/>
      <c r="E40" s="46"/>
      <c r="F40" s="46"/>
      <c r="G40" s="46"/>
      <c r="H40" s="46"/>
      <c r="I40" s="97" t="s">
        <v>144</v>
      </c>
      <c r="J40" s="56"/>
      <c r="K40" s="56"/>
      <c r="L40" s="56"/>
    </row>
    <row r="41" spans="1:12" x14ac:dyDescent="0.25">
      <c r="A41" s="46"/>
      <c r="B41" s="46"/>
      <c r="C41" s="46"/>
      <c r="D41" s="46"/>
      <c r="E41" s="46"/>
      <c r="F41" s="46"/>
      <c r="G41" s="46"/>
      <c r="H41" s="46"/>
      <c r="I41" s="86" t="s">
        <v>195</v>
      </c>
      <c r="J41" s="46"/>
      <c r="K41" s="46"/>
      <c r="L41" s="46"/>
    </row>
    <row r="42" spans="1:12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</sheetData>
  <mergeCells count="5">
    <mergeCell ref="A4:A5"/>
    <mergeCell ref="B4:B5"/>
    <mergeCell ref="F4:F5"/>
    <mergeCell ref="G4:G5"/>
    <mergeCell ref="H4:H5"/>
  </mergeCells>
  <conditionalFormatting sqref="H16">
    <cfRule type="expression" dxfId="502" priority="5">
      <formula>#REF!="ONE"</formula>
    </cfRule>
  </conditionalFormatting>
  <conditionalFormatting sqref="G18 G20:H20 G22:H22 G24:H24 G26:H26 G28:H28 G30:H30 G32:H32 G34:H34">
    <cfRule type="expression" dxfId="501" priority="4">
      <formula>#REF!="ONE"</formula>
    </cfRule>
  </conditionalFormatting>
  <conditionalFormatting sqref="H18">
    <cfRule type="expression" dxfId="500" priority="3">
      <formula>#REF!="ONE"</formula>
    </cfRule>
  </conditionalFormatting>
  <conditionalFormatting sqref="G8:H8 G10:H10 G12:H12 G14:H14">
    <cfRule type="expression" dxfId="499" priority="2">
      <formula>#REF!="ONE"</formula>
    </cfRule>
  </conditionalFormatting>
  <conditionalFormatting sqref="G16">
    <cfRule type="expression" dxfId="498" priority="1">
      <formula>#REF!="ONE"</formula>
    </cfRule>
  </conditionalFormatting>
  <pageMargins left="0.7" right="0.7" top="0.75" bottom="0.75" header="0.3" footer="0.3"/>
  <pageSetup paperSize="9" scale="38" fitToWidth="0" fitToHeight="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</sheetPr>
  <dimension ref="A3:K45"/>
  <sheetViews>
    <sheetView view="pageBreakPreview" topLeftCell="B1" zoomScale="85" zoomScaleNormal="60" zoomScaleSheetLayoutView="85" workbookViewId="0">
      <pane ySplit="7" topLeftCell="A8" activePane="bottomLeft" state="frozen"/>
      <selection activeCell="F28" sqref="F28"/>
      <selection pane="bottomLeft" activeCell="D16" sqref="D16"/>
    </sheetView>
  </sheetViews>
  <sheetFormatPr defaultRowHeight="13.2" x14ac:dyDescent="0.25"/>
  <cols>
    <col min="1" max="1" width="8.44140625" style="8" hidden="1" customWidth="1"/>
    <col min="2" max="2" width="29.5546875" style="8" customWidth="1"/>
    <col min="3" max="3" width="13.21875" style="8" bestFit="1" customWidth="1"/>
    <col min="4" max="4" width="14.88671875" style="8" customWidth="1"/>
    <col min="5" max="5" width="12.88671875" style="8" bestFit="1" customWidth="1"/>
    <col min="6" max="6" width="17.44140625" style="8" customWidth="1"/>
    <col min="7" max="7" width="28.21875" style="8" customWidth="1"/>
    <col min="8" max="8" width="13.5546875" style="174" customWidth="1"/>
    <col min="9" max="9" width="17.44140625" style="8" customWidth="1"/>
    <col min="10" max="10" width="18.5546875" style="8" bestFit="1" customWidth="1"/>
    <col min="11" max="11" width="22.88671875" style="8" bestFit="1" customWidth="1"/>
    <col min="12" max="251" width="8.88671875" style="8"/>
    <col min="252" max="252" width="10.44140625" style="8" customWidth="1"/>
    <col min="253" max="253" width="26.5546875" style="8" customWidth="1"/>
    <col min="254" max="255" width="12.5546875" style="8" customWidth="1"/>
    <col min="256" max="256" width="15" style="8" customWidth="1"/>
    <col min="257" max="257" width="11.109375" style="8" customWidth="1"/>
    <col min="258" max="258" width="12" style="8" customWidth="1"/>
    <col min="259" max="259" width="34.109375" style="8" customWidth="1"/>
    <col min="260" max="260" width="9.88671875" style="8" customWidth="1"/>
    <col min="261" max="261" width="8.88671875" style="8"/>
    <col min="262" max="262" width="14.5546875" style="8" customWidth="1"/>
    <col min="263" max="263" width="12" style="8" customWidth="1"/>
    <col min="264" max="264" width="10.88671875" style="8" customWidth="1"/>
    <col min="265" max="265" width="18" style="8" customWidth="1"/>
    <col min="266" max="266" width="16.109375" style="8" customWidth="1"/>
    <col min="267" max="507" width="8.88671875" style="8"/>
    <col min="508" max="508" width="10.44140625" style="8" customWidth="1"/>
    <col min="509" max="509" width="26.5546875" style="8" customWidth="1"/>
    <col min="510" max="511" width="12.5546875" style="8" customWidth="1"/>
    <col min="512" max="512" width="15" style="8" customWidth="1"/>
    <col min="513" max="513" width="11.109375" style="8" customWidth="1"/>
    <col min="514" max="514" width="12" style="8" customWidth="1"/>
    <col min="515" max="515" width="34.109375" style="8" customWidth="1"/>
    <col min="516" max="516" width="9.88671875" style="8" customWidth="1"/>
    <col min="517" max="517" width="8.88671875" style="8"/>
    <col min="518" max="518" width="14.5546875" style="8" customWidth="1"/>
    <col min="519" max="519" width="12" style="8" customWidth="1"/>
    <col min="520" max="520" width="10.88671875" style="8" customWidth="1"/>
    <col min="521" max="521" width="18" style="8" customWidth="1"/>
    <col min="522" max="522" width="16.109375" style="8" customWidth="1"/>
    <col min="523" max="763" width="8.88671875" style="8"/>
    <col min="764" max="764" width="10.44140625" style="8" customWidth="1"/>
    <col min="765" max="765" width="26.5546875" style="8" customWidth="1"/>
    <col min="766" max="767" width="12.5546875" style="8" customWidth="1"/>
    <col min="768" max="768" width="15" style="8" customWidth="1"/>
    <col min="769" max="769" width="11.109375" style="8" customWidth="1"/>
    <col min="770" max="770" width="12" style="8" customWidth="1"/>
    <col min="771" max="771" width="34.109375" style="8" customWidth="1"/>
    <col min="772" max="772" width="9.88671875" style="8" customWidth="1"/>
    <col min="773" max="773" width="8.88671875" style="8"/>
    <col min="774" max="774" width="14.5546875" style="8" customWidth="1"/>
    <col min="775" max="775" width="12" style="8" customWidth="1"/>
    <col min="776" max="776" width="10.88671875" style="8" customWidth="1"/>
    <col min="777" max="777" width="18" style="8" customWidth="1"/>
    <col min="778" max="778" width="16.109375" style="8" customWidth="1"/>
    <col min="779" max="1019" width="8.88671875" style="8"/>
    <col min="1020" max="1020" width="10.44140625" style="8" customWidth="1"/>
    <col min="1021" max="1021" width="26.5546875" style="8" customWidth="1"/>
    <col min="1022" max="1023" width="12.5546875" style="8" customWidth="1"/>
    <col min="1024" max="1024" width="15" style="8" customWidth="1"/>
    <col min="1025" max="1025" width="11.109375" style="8" customWidth="1"/>
    <col min="1026" max="1026" width="12" style="8" customWidth="1"/>
    <col min="1027" max="1027" width="34.109375" style="8" customWidth="1"/>
    <col min="1028" max="1028" width="9.88671875" style="8" customWidth="1"/>
    <col min="1029" max="1029" width="8.88671875" style="8"/>
    <col min="1030" max="1030" width="14.5546875" style="8" customWidth="1"/>
    <col min="1031" max="1031" width="12" style="8" customWidth="1"/>
    <col min="1032" max="1032" width="10.88671875" style="8" customWidth="1"/>
    <col min="1033" max="1033" width="18" style="8" customWidth="1"/>
    <col min="1034" max="1034" width="16.109375" style="8" customWidth="1"/>
    <col min="1035" max="1275" width="8.88671875" style="8"/>
    <col min="1276" max="1276" width="10.44140625" style="8" customWidth="1"/>
    <col min="1277" max="1277" width="26.5546875" style="8" customWidth="1"/>
    <col min="1278" max="1279" width="12.5546875" style="8" customWidth="1"/>
    <col min="1280" max="1280" width="15" style="8" customWidth="1"/>
    <col min="1281" max="1281" width="11.109375" style="8" customWidth="1"/>
    <col min="1282" max="1282" width="12" style="8" customWidth="1"/>
    <col min="1283" max="1283" width="34.109375" style="8" customWidth="1"/>
    <col min="1284" max="1284" width="9.88671875" style="8" customWidth="1"/>
    <col min="1285" max="1285" width="8.88671875" style="8"/>
    <col min="1286" max="1286" width="14.5546875" style="8" customWidth="1"/>
    <col min="1287" max="1287" width="12" style="8" customWidth="1"/>
    <col min="1288" max="1288" width="10.88671875" style="8" customWidth="1"/>
    <col min="1289" max="1289" width="18" style="8" customWidth="1"/>
    <col min="1290" max="1290" width="16.109375" style="8" customWidth="1"/>
    <col min="1291" max="1531" width="8.88671875" style="8"/>
    <col min="1532" max="1532" width="10.44140625" style="8" customWidth="1"/>
    <col min="1533" max="1533" width="26.5546875" style="8" customWidth="1"/>
    <col min="1534" max="1535" width="12.5546875" style="8" customWidth="1"/>
    <col min="1536" max="1536" width="15" style="8" customWidth="1"/>
    <col min="1537" max="1537" width="11.109375" style="8" customWidth="1"/>
    <col min="1538" max="1538" width="12" style="8" customWidth="1"/>
    <col min="1539" max="1539" width="34.109375" style="8" customWidth="1"/>
    <col min="1540" max="1540" width="9.88671875" style="8" customWidth="1"/>
    <col min="1541" max="1541" width="8.88671875" style="8"/>
    <col min="1542" max="1542" width="14.5546875" style="8" customWidth="1"/>
    <col min="1543" max="1543" width="12" style="8" customWidth="1"/>
    <col min="1544" max="1544" width="10.88671875" style="8" customWidth="1"/>
    <col min="1545" max="1545" width="18" style="8" customWidth="1"/>
    <col min="1546" max="1546" width="16.109375" style="8" customWidth="1"/>
    <col min="1547" max="1787" width="8.88671875" style="8"/>
    <col min="1788" max="1788" width="10.44140625" style="8" customWidth="1"/>
    <col min="1789" max="1789" width="26.5546875" style="8" customWidth="1"/>
    <col min="1790" max="1791" width="12.5546875" style="8" customWidth="1"/>
    <col min="1792" max="1792" width="15" style="8" customWidth="1"/>
    <col min="1793" max="1793" width="11.109375" style="8" customWidth="1"/>
    <col min="1794" max="1794" width="12" style="8" customWidth="1"/>
    <col min="1795" max="1795" width="34.109375" style="8" customWidth="1"/>
    <col min="1796" max="1796" width="9.88671875" style="8" customWidth="1"/>
    <col min="1797" max="1797" width="8.88671875" style="8"/>
    <col min="1798" max="1798" width="14.5546875" style="8" customWidth="1"/>
    <col min="1799" max="1799" width="12" style="8" customWidth="1"/>
    <col min="1800" max="1800" width="10.88671875" style="8" customWidth="1"/>
    <col min="1801" max="1801" width="18" style="8" customWidth="1"/>
    <col min="1802" max="1802" width="16.109375" style="8" customWidth="1"/>
    <col min="1803" max="2043" width="8.88671875" style="8"/>
    <col min="2044" max="2044" width="10.44140625" style="8" customWidth="1"/>
    <col min="2045" max="2045" width="26.5546875" style="8" customWidth="1"/>
    <col min="2046" max="2047" width="12.5546875" style="8" customWidth="1"/>
    <col min="2048" max="2048" width="15" style="8" customWidth="1"/>
    <col min="2049" max="2049" width="11.109375" style="8" customWidth="1"/>
    <col min="2050" max="2050" width="12" style="8" customWidth="1"/>
    <col min="2051" max="2051" width="34.109375" style="8" customWidth="1"/>
    <col min="2052" max="2052" width="9.88671875" style="8" customWidth="1"/>
    <col min="2053" max="2053" width="8.88671875" style="8"/>
    <col min="2054" max="2054" width="14.5546875" style="8" customWidth="1"/>
    <col min="2055" max="2055" width="12" style="8" customWidth="1"/>
    <col min="2056" max="2056" width="10.88671875" style="8" customWidth="1"/>
    <col min="2057" max="2057" width="18" style="8" customWidth="1"/>
    <col min="2058" max="2058" width="16.109375" style="8" customWidth="1"/>
    <col min="2059" max="2299" width="8.88671875" style="8"/>
    <col min="2300" max="2300" width="10.44140625" style="8" customWidth="1"/>
    <col min="2301" max="2301" width="26.5546875" style="8" customWidth="1"/>
    <col min="2302" max="2303" width="12.5546875" style="8" customWidth="1"/>
    <col min="2304" max="2304" width="15" style="8" customWidth="1"/>
    <col min="2305" max="2305" width="11.109375" style="8" customWidth="1"/>
    <col min="2306" max="2306" width="12" style="8" customWidth="1"/>
    <col min="2307" max="2307" width="34.109375" style="8" customWidth="1"/>
    <col min="2308" max="2308" width="9.88671875" style="8" customWidth="1"/>
    <col min="2309" max="2309" width="8.88671875" style="8"/>
    <col min="2310" max="2310" width="14.5546875" style="8" customWidth="1"/>
    <col min="2311" max="2311" width="12" style="8" customWidth="1"/>
    <col min="2312" max="2312" width="10.88671875" style="8" customWidth="1"/>
    <col min="2313" max="2313" width="18" style="8" customWidth="1"/>
    <col min="2314" max="2314" width="16.109375" style="8" customWidth="1"/>
    <col min="2315" max="2555" width="8.88671875" style="8"/>
    <col min="2556" max="2556" width="10.44140625" style="8" customWidth="1"/>
    <col min="2557" max="2557" width="26.5546875" style="8" customWidth="1"/>
    <col min="2558" max="2559" width="12.5546875" style="8" customWidth="1"/>
    <col min="2560" max="2560" width="15" style="8" customWidth="1"/>
    <col min="2561" max="2561" width="11.109375" style="8" customWidth="1"/>
    <col min="2562" max="2562" width="12" style="8" customWidth="1"/>
    <col min="2563" max="2563" width="34.109375" style="8" customWidth="1"/>
    <col min="2564" max="2564" width="9.88671875" style="8" customWidth="1"/>
    <col min="2565" max="2565" width="8.88671875" style="8"/>
    <col min="2566" max="2566" width="14.5546875" style="8" customWidth="1"/>
    <col min="2567" max="2567" width="12" style="8" customWidth="1"/>
    <col min="2568" max="2568" width="10.88671875" style="8" customWidth="1"/>
    <col min="2569" max="2569" width="18" style="8" customWidth="1"/>
    <col min="2570" max="2570" width="16.109375" style="8" customWidth="1"/>
    <col min="2571" max="2811" width="8.88671875" style="8"/>
    <col min="2812" max="2812" width="10.44140625" style="8" customWidth="1"/>
    <col min="2813" max="2813" width="26.5546875" style="8" customWidth="1"/>
    <col min="2814" max="2815" width="12.5546875" style="8" customWidth="1"/>
    <col min="2816" max="2816" width="15" style="8" customWidth="1"/>
    <col min="2817" max="2817" width="11.109375" style="8" customWidth="1"/>
    <col min="2818" max="2818" width="12" style="8" customWidth="1"/>
    <col min="2819" max="2819" width="34.109375" style="8" customWidth="1"/>
    <col min="2820" max="2820" width="9.88671875" style="8" customWidth="1"/>
    <col min="2821" max="2821" width="8.88671875" style="8"/>
    <col min="2822" max="2822" width="14.5546875" style="8" customWidth="1"/>
    <col min="2823" max="2823" width="12" style="8" customWidth="1"/>
    <col min="2824" max="2824" width="10.88671875" style="8" customWidth="1"/>
    <col min="2825" max="2825" width="18" style="8" customWidth="1"/>
    <col min="2826" max="2826" width="16.109375" style="8" customWidth="1"/>
    <col min="2827" max="3067" width="8.88671875" style="8"/>
    <col min="3068" max="3068" width="10.44140625" style="8" customWidth="1"/>
    <col min="3069" max="3069" width="26.5546875" style="8" customWidth="1"/>
    <col min="3070" max="3071" width="12.5546875" style="8" customWidth="1"/>
    <col min="3072" max="3072" width="15" style="8" customWidth="1"/>
    <col min="3073" max="3073" width="11.109375" style="8" customWidth="1"/>
    <col min="3074" max="3074" width="12" style="8" customWidth="1"/>
    <col min="3075" max="3075" width="34.109375" style="8" customWidth="1"/>
    <col min="3076" max="3076" width="9.88671875" style="8" customWidth="1"/>
    <col min="3077" max="3077" width="8.88671875" style="8"/>
    <col min="3078" max="3078" width="14.5546875" style="8" customWidth="1"/>
    <col min="3079" max="3079" width="12" style="8" customWidth="1"/>
    <col min="3080" max="3080" width="10.88671875" style="8" customWidth="1"/>
    <col min="3081" max="3081" width="18" style="8" customWidth="1"/>
    <col min="3082" max="3082" width="16.109375" style="8" customWidth="1"/>
    <col min="3083" max="3323" width="8.88671875" style="8"/>
    <col min="3324" max="3324" width="10.44140625" style="8" customWidth="1"/>
    <col min="3325" max="3325" width="26.5546875" style="8" customWidth="1"/>
    <col min="3326" max="3327" width="12.5546875" style="8" customWidth="1"/>
    <col min="3328" max="3328" width="15" style="8" customWidth="1"/>
    <col min="3329" max="3329" width="11.109375" style="8" customWidth="1"/>
    <col min="3330" max="3330" width="12" style="8" customWidth="1"/>
    <col min="3331" max="3331" width="34.109375" style="8" customWidth="1"/>
    <col min="3332" max="3332" width="9.88671875" style="8" customWidth="1"/>
    <col min="3333" max="3333" width="8.88671875" style="8"/>
    <col min="3334" max="3334" width="14.5546875" style="8" customWidth="1"/>
    <col min="3335" max="3335" width="12" style="8" customWidth="1"/>
    <col min="3336" max="3336" width="10.88671875" style="8" customWidth="1"/>
    <col min="3337" max="3337" width="18" style="8" customWidth="1"/>
    <col min="3338" max="3338" width="16.109375" style="8" customWidth="1"/>
    <col min="3339" max="3579" width="8.88671875" style="8"/>
    <col min="3580" max="3580" width="10.44140625" style="8" customWidth="1"/>
    <col min="3581" max="3581" width="26.5546875" style="8" customWidth="1"/>
    <col min="3582" max="3583" width="12.5546875" style="8" customWidth="1"/>
    <col min="3584" max="3584" width="15" style="8" customWidth="1"/>
    <col min="3585" max="3585" width="11.109375" style="8" customWidth="1"/>
    <col min="3586" max="3586" width="12" style="8" customWidth="1"/>
    <col min="3587" max="3587" width="34.109375" style="8" customWidth="1"/>
    <col min="3588" max="3588" width="9.88671875" style="8" customWidth="1"/>
    <col min="3589" max="3589" width="8.88671875" style="8"/>
    <col min="3590" max="3590" width="14.5546875" style="8" customWidth="1"/>
    <col min="3591" max="3591" width="12" style="8" customWidth="1"/>
    <col min="3592" max="3592" width="10.88671875" style="8" customWidth="1"/>
    <col min="3593" max="3593" width="18" style="8" customWidth="1"/>
    <col min="3594" max="3594" width="16.109375" style="8" customWidth="1"/>
    <col min="3595" max="3835" width="8.88671875" style="8"/>
    <col min="3836" max="3836" width="10.44140625" style="8" customWidth="1"/>
    <col min="3837" max="3837" width="26.5546875" style="8" customWidth="1"/>
    <col min="3838" max="3839" width="12.5546875" style="8" customWidth="1"/>
    <col min="3840" max="3840" width="15" style="8" customWidth="1"/>
    <col min="3841" max="3841" width="11.109375" style="8" customWidth="1"/>
    <col min="3842" max="3842" width="12" style="8" customWidth="1"/>
    <col min="3843" max="3843" width="34.109375" style="8" customWidth="1"/>
    <col min="3844" max="3844" width="9.88671875" style="8" customWidth="1"/>
    <col min="3845" max="3845" width="8.88671875" style="8"/>
    <col min="3846" max="3846" width="14.5546875" style="8" customWidth="1"/>
    <col min="3847" max="3847" width="12" style="8" customWidth="1"/>
    <col min="3848" max="3848" width="10.88671875" style="8" customWidth="1"/>
    <col min="3849" max="3849" width="18" style="8" customWidth="1"/>
    <col min="3850" max="3850" width="16.109375" style="8" customWidth="1"/>
    <col min="3851" max="4091" width="8.88671875" style="8"/>
    <col min="4092" max="4092" width="10.44140625" style="8" customWidth="1"/>
    <col min="4093" max="4093" width="26.5546875" style="8" customWidth="1"/>
    <col min="4094" max="4095" width="12.5546875" style="8" customWidth="1"/>
    <col min="4096" max="4096" width="15" style="8" customWidth="1"/>
    <col min="4097" max="4097" width="11.109375" style="8" customWidth="1"/>
    <col min="4098" max="4098" width="12" style="8" customWidth="1"/>
    <col min="4099" max="4099" width="34.109375" style="8" customWidth="1"/>
    <col min="4100" max="4100" width="9.88671875" style="8" customWidth="1"/>
    <col min="4101" max="4101" width="8.88671875" style="8"/>
    <col min="4102" max="4102" width="14.5546875" style="8" customWidth="1"/>
    <col min="4103" max="4103" width="12" style="8" customWidth="1"/>
    <col min="4104" max="4104" width="10.88671875" style="8" customWidth="1"/>
    <col min="4105" max="4105" width="18" style="8" customWidth="1"/>
    <col min="4106" max="4106" width="16.109375" style="8" customWidth="1"/>
    <col min="4107" max="4347" width="8.88671875" style="8"/>
    <col min="4348" max="4348" width="10.44140625" style="8" customWidth="1"/>
    <col min="4349" max="4349" width="26.5546875" style="8" customWidth="1"/>
    <col min="4350" max="4351" width="12.5546875" style="8" customWidth="1"/>
    <col min="4352" max="4352" width="15" style="8" customWidth="1"/>
    <col min="4353" max="4353" width="11.109375" style="8" customWidth="1"/>
    <col min="4354" max="4354" width="12" style="8" customWidth="1"/>
    <col min="4355" max="4355" width="34.109375" style="8" customWidth="1"/>
    <col min="4356" max="4356" width="9.88671875" style="8" customWidth="1"/>
    <col min="4357" max="4357" width="8.88671875" style="8"/>
    <col min="4358" max="4358" width="14.5546875" style="8" customWidth="1"/>
    <col min="4359" max="4359" width="12" style="8" customWidth="1"/>
    <col min="4360" max="4360" width="10.88671875" style="8" customWidth="1"/>
    <col min="4361" max="4361" width="18" style="8" customWidth="1"/>
    <col min="4362" max="4362" width="16.109375" style="8" customWidth="1"/>
    <col min="4363" max="4603" width="8.88671875" style="8"/>
    <col min="4604" max="4604" width="10.44140625" style="8" customWidth="1"/>
    <col min="4605" max="4605" width="26.5546875" style="8" customWidth="1"/>
    <col min="4606" max="4607" width="12.5546875" style="8" customWidth="1"/>
    <col min="4608" max="4608" width="15" style="8" customWidth="1"/>
    <col min="4609" max="4609" width="11.109375" style="8" customWidth="1"/>
    <col min="4610" max="4610" width="12" style="8" customWidth="1"/>
    <col min="4611" max="4611" width="34.109375" style="8" customWidth="1"/>
    <col min="4612" max="4612" width="9.88671875" style="8" customWidth="1"/>
    <col min="4613" max="4613" width="8.88671875" style="8"/>
    <col min="4614" max="4614" width="14.5546875" style="8" customWidth="1"/>
    <col min="4615" max="4615" width="12" style="8" customWidth="1"/>
    <col min="4616" max="4616" width="10.88671875" style="8" customWidth="1"/>
    <col min="4617" max="4617" width="18" style="8" customWidth="1"/>
    <col min="4618" max="4618" width="16.109375" style="8" customWidth="1"/>
    <col min="4619" max="4859" width="8.88671875" style="8"/>
    <col min="4860" max="4860" width="10.44140625" style="8" customWidth="1"/>
    <col min="4861" max="4861" width="26.5546875" style="8" customWidth="1"/>
    <col min="4862" max="4863" width="12.5546875" style="8" customWidth="1"/>
    <col min="4864" max="4864" width="15" style="8" customWidth="1"/>
    <col min="4865" max="4865" width="11.109375" style="8" customWidth="1"/>
    <col min="4866" max="4866" width="12" style="8" customWidth="1"/>
    <col min="4867" max="4867" width="34.109375" style="8" customWidth="1"/>
    <col min="4868" max="4868" width="9.88671875" style="8" customWidth="1"/>
    <col min="4869" max="4869" width="8.88671875" style="8"/>
    <col min="4870" max="4870" width="14.5546875" style="8" customWidth="1"/>
    <col min="4871" max="4871" width="12" style="8" customWidth="1"/>
    <col min="4872" max="4872" width="10.88671875" style="8" customWidth="1"/>
    <col min="4873" max="4873" width="18" style="8" customWidth="1"/>
    <col min="4874" max="4874" width="16.109375" style="8" customWidth="1"/>
    <col min="4875" max="5115" width="8.88671875" style="8"/>
    <col min="5116" max="5116" width="10.44140625" style="8" customWidth="1"/>
    <col min="5117" max="5117" width="26.5546875" style="8" customWidth="1"/>
    <col min="5118" max="5119" width="12.5546875" style="8" customWidth="1"/>
    <col min="5120" max="5120" width="15" style="8" customWidth="1"/>
    <col min="5121" max="5121" width="11.109375" style="8" customWidth="1"/>
    <col min="5122" max="5122" width="12" style="8" customWidth="1"/>
    <col min="5123" max="5123" width="34.109375" style="8" customWidth="1"/>
    <col min="5124" max="5124" width="9.88671875" style="8" customWidth="1"/>
    <col min="5125" max="5125" width="8.88671875" style="8"/>
    <col min="5126" max="5126" width="14.5546875" style="8" customWidth="1"/>
    <col min="5127" max="5127" width="12" style="8" customWidth="1"/>
    <col min="5128" max="5128" width="10.88671875" style="8" customWidth="1"/>
    <col min="5129" max="5129" width="18" style="8" customWidth="1"/>
    <col min="5130" max="5130" width="16.109375" style="8" customWidth="1"/>
    <col min="5131" max="5371" width="8.88671875" style="8"/>
    <col min="5372" max="5372" width="10.44140625" style="8" customWidth="1"/>
    <col min="5373" max="5373" width="26.5546875" style="8" customWidth="1"/>
    <col min="5374" max="5375" width="12.5546875" style="8" customWidth="1"/>
    <col min="5376" max="5376" width="15" style="8" customWidth="1"/>
    <col min="5377" max="5377" width="11.109375" style="8" customWidth="1"/>
    <col min="5378" max="5378" width="12" style="8" customWidth="1"/>
    <col min="5379" max="5379" width="34.109375" style="8" customWidth="1"/>
    <col min="5380" max="5380" width="9.88671875" style="8" customWidth="1"/>
    <col min="5381" max="5381" width="8.88671875" style="8"/>
    <col min="5382" max="5382" width="14.5546875" style="8" customWidth="1"/>
    <col min="5383" max="5383" width="12" style="8" customWidth="1"/>
    <col min="5384" max="5384" width="10.88671875" style="8" customWidth="1"/>
    <col min="5385" max="5385" width="18" style="8" customWidth="1"/>
    <col min="5386" max="5386" width="16.109375" style="8" customWidth="1"/>
    <col min="5387" max="5627" width="8.88671875" style="8"/>
    <col min="5628" max="5628" width="10.44140625" style="8" customWidth="1"/>
    <col min="5629" max="5629" width="26.5546875" style="8" customWidth="1"/>
    <col min="5630" max="5631" width="12.5546875" style="8" customWidth="1"/>
    <col min="5632" max="5632" width="15" style="8" customWidth="1"/>
    <col min="5633" max="5633" width="11.109375" style="8" customWidth="1"/>
    <col min="5634" max="5634" width="12" style="8" customWidth="1"/>
    <col min="5635" max="5635" width="34.109375" style="8" customWidth="1"/>
    <col min="5636" max="5636" width="9.88671875" style="8" customWidth="1"/>
    <col min="5637" max="5637" width="8.88671875" style="8"/>
    <col min="5638" max="5638" width="14.5546875" style="8" customWidth="1"/>
    <col min="5639" max="5639" width="12" style="8" customWidth="1"/>
    <col min="5640" max="5640" width="10.88671875" style="8" customWidth="1"/>
    <col min="5641" max="5641" width="18" style="8" customWidth="1"/>
    <col min="5642" max="5642" width="16.109375" style="8" customWidth="1"/>
    <col min="5643" max="5883" width="8.88671875" style="8"/>
    <col min="5884" max="5884" width="10.44140625" style="8" customWidth="1"/>
    <col min="5885" max="5885" width="26.5546875" style="8" customWidth="1"/>
    <col min="5886" max="5887" width="12.5546875" style="8" customWidth="1"/>
    <col min="5888" max="5888" width="15" style="8" customWidth="1"/>
    <col min="5889" max="5889" width="11.109375" style="8" customWidth="1"/>
    <col min="5890" max="5890" width="12" style="8" customWidth="1"/>
    <col min="5891" max="5891" width="34.109375" style="8" customWidth="1"/>
    <col min="5892" max="5892" width="9.88671875" style="8" customWidth="1"/>
    <col min="5893" max="5893" width="8.88671875" style="8"/>
    <col min="5894" max="5894" width="14.5546875" style="8" customWidth="1"/>
    <col min="5895" max="5895" width="12" style="8" customWidth="1"/>
    <col min="5896" max="5896" width="10.88671875" style="8" customWidth="1"/>
    <col min="5897" max="5897" width="18" style="8" customWidth="1"/>
    <col min="5898" max="5898" width="16.109375" style="8" customWidth="1"/>
    <col min="5899" max="6139" width="8.88671875" style="8"/>
    <col min="6140" max="6140" width="10.44140625" style="8" customWidth="1"/>
    <col min="6141" max="6141" width="26.5546875" style="8" customWidth="1"/>
    <col min="6142" max="6143" width="12.5546875" style="8" customWidth="1"/>
    <col min="6144" max="6144" width="15" style="8" customWidth="1"/>
    <col min="6145" max="6145" width="11.109375" style="8" customWidth="1"/>
    <col min="6146" max="6146" width="12" style="8" customWidth="1"/>
    <col min="6147" max="6147" width="34.109375" style="8" customWidth="1"/>
    <col min="6148" max="6148" width="9.88671875" style="8" customWidth="1"/>
    <col min="6149" max="6149" width="8.88671875" style="8"/>
    <col min="6150" max="6150" width="14.5546875" style="8" customWidth="1"/>
    <col min="6151" max="6151" width="12" style="8" customWidth="1"/>
    <col min="6152" max="6152" width="10.88671875" style="8" customWidth="1"/>
    <col min="6153" max="6153" width="18" style="8" customWidth="1"/>
    <col min="6154" max="6154" width="16.109375" style="8" customWidth="1"/>
    <col min="6155" max="6395" width="8.88671875" style="8"/>
    <col min="6396" max="6396" width="10.44140625" style="8" customWidth="1"/>
    <col min="6397" max="6397" width="26.5546875" style="8" customWidth="1"/>
    <col min="6398" max="6399" width="12.5546875" style="8" customWidth="1"/>
    <col min="6400" max="6400" width="15" style="8" customWidth="1"/>
    <col min="6401" max="6401" width="11.109375" style="8" customWidth="1"/>
    <col min="6402" max="6402" width="12" style="8" customWidth="1"/>
    <col min="6403" max="6403" width="34.109375" style="8" customWidth="1"/>
    <col min="6404" max="6404" width="9.88671875" style="8" customWidth="1"/>
    <col min="6405" max="6405" width="8.88671875" style="8"/>
    <col min="6406" max="6406" width="14.5546875" style="8" customWidth="1"/>
    <col min="6407" max="6407" width="12" style="8" customWidth="1"/>
    <col min="6408" max="6408" width="10.88671875" style="8" customWidth="1"/>
    <col min="6409" max="6409" width="18" style="8" customWidth="1"/>
    <col min="6410" max="6410" width="16.109375" style="8" customWidth="1"/>
    <col min="6411" max="6651" width="8.88671875" style="8"/>
    <col min="6652" max="6652" width="10.44140625" style="8" customWidth="1"/>
    <col min="6653" max="6653" width="26.5546875" style="8" customWidth="1"/>
    <col min="6654" max="6655" width="12.5546875" style="8" customWidth="1"/>
    <col min="6656" max="6656" width="15" style="8" customWidth="1"/>
    <col min="6657" max="6657" width="11.109375" style="8" customWidth="1"/>
    <col min="6658" max="6658" width="12" style="8" customWidth="1"/>
    <col min="6659" max="6659" width="34.109375" style="8" customWidth="1"/>
    <col min="6660" max="6660" width="9.88671875" style="8" customWidth="1"/>
    <col min="6661" max="6661" width="8.88671875" style="8"/>
    <col min="6662" max="6662" width="14.5546875" style="8" customWidth="1"/>
    <col min="6663" max="6663" width="12" style="8" customWidth="1"/>
    <col min="6664" max="6664" width="10.88671875" style="8" customWidth="1"/>
    <col min="6665" max="6665" width="18" style="8" customWidth="1"/>
    <col min="6666" max="6666" width="16.109375" style="8" customWidth="1"/>
    <col min="6667" max="6907" width="8.88671875" style="8"/>
    <col min="6908" max="6908" width="10.44140625" style="8" customWidth="1"/>
    <col min="6909" max="6909" width="26.5546875" style="8" customWidth="1"/>
    <col min="6910" max="6911" width="12.5546875" style="8" customWidth="1"/>
    <col min="6912" max="6912" width="15" style="8" customWidth="1"/>
    <col min="6913" max="6913" width="11.109375" style="8" customWidth="1"/>
    <col min="6914" max="6914" width="12" style="8" customWidth="1"/>
    <col min="6915" max="6915" width="34.109375" style="8" customWidth="1"/>
    <col min="6916" max="6916" width="9.88671875" style="8" customWidth="1"/>
    <col min="6917" max="6917" width="8.88671875" style="8"/>
    <col min="6918" max="6918" width="14.5546875" style="8" customWidth="1"/>
    <col min="6919" max="6919" width="12" style="8" customWidth="1"/>
    <col min="6920" max="6920" width="10.88671875" style="8" customWidth="1"/>
    <col min="6921" max="6921" width="18" style="8" customWidth="1"/>
    <col min="6922" max="6922" width="16.109375" style="8" customWidth="1"/>
    <col min="6923" max="7163" width="8.88671875" style="8"/>
    <col min="7164" max="7164" width="10.44140625" style="8" customWidth="1"/>
    <col min="7165" max="7165" width="26.5546875" style="8" customWidth="1"/>
    <col min="7166" max="7167" width="12.5546875" style="8" customWidth="1"/>
    <col min="7168" max="7168" width="15" style="8" customWidth="1"/>
    <col min="7169" max="7169" width="11.109375" style="8" customWidth="1"/>
    <col min="7170" max="7170" width="12" style="8" customWidth="1"/>
    <col min="7171" max="7171" width="34.109375" style="8" customWidth="1"/>
    <col min="7172" max="7172" width="9.88671875" style="8" customWidth="1"/>
    <col min="7173" max="7173" width="8.88671875" style="8"/>
    <col min="7174" max="7174" width="14.5546875" style="8" customWidth="1"/>
    <col min="7175" max="7175" width="12" style="8" customWidth="1"/>
    <col min="7176" max="7176" width="10.88671875" style="8" customWidth="1"/>
    <col min="7177" max="7177" width="18" style="8" customWidth="1"/>
    <col min="7178" max="7178" width="16.109375" style="8" customWidth="1"/>
    <col min="7179" max="7419" width="8.88671875" style="8"/>
    <col min="7420" max="7420" width="10.44140625" style="8" customWidth="1"/>
    <col min="7421" max="7421" width="26.5546875" style="8" customWidth="1"/>
    <col min="7422" max="7423" width="12.5546875" style="8" customWidth="1"/>
    <col min="7424" max="7424" width="15" style="8" customWidth="1"/>
    <col min="7425" max="7425" width="11.109375" style="8" customWidth="1"/>
    <col min="7426" max="7426" width="12" style="8" customWidth="1"/>
    <col min="7427" max="7427" width="34.109375" style="8" customWidth="1"/>
    <col min="7428" max="7428" width="9.88671875" style="8" customWidth="1"/>
    <col min="7429" max="7429" width="8.88671875" style="8"/>
    <col min="7430" max="7430" width="14.5546875" style="8" customWidth="1"/>
    <col min="7431" max="7431" width="12" style="8" customWidth="1"/>
    <col min="7432" max="7432" width="10.88671875" style="8" customWidth="1"/>
    <col min="7433" max="7433" width="18" style="8" customWidth="1"/>
    <col min="7434" max="7434" width="16.109375" style="8" customWidth="1"/>
    <col min="7435" max="7675" width="8.88671875" style="8"/>
    <col min="7676" max="7676" width="10.44140625" style="8" customWidth="1"/>
    <col min="7677" max="7677" width="26.5546875" style="8" customWidth="1"/>
    <col min="7678" max="7679" width="12.5546875" style="8" customWidth="1"/>
    <col min="7680" max="7680" width="15" style="8" customWidth="1"/>
    <col min="7681" max="7681" width="11.109375" style="8" customWidth="1"/>
    <col min="7682" max="7682" width="12" style="8" customWidth="1"/>
    <col min="7683" max="7683" width="34.109375" style="8" customWidth="1"/>
    <col min="7684" max="7684" width="9.88671875" style="8" customWidth="1"/>
    <col min="7685" max="7685" width="8.88671875" style="8"/>
    <col min="7686" max="7686" width="14.5546875" style="8" customWidth="1"/>
    <col min="7687" max="7687" width="12" style="8" customWidth="1"/>
    <col min="7688" max="7688" width="10.88671875" style="8" customWidth="1"/>
    <col min="7689" max="7689" width="18" style="8" customWidth="1"/>
    <col min="7690" max="7690" width="16.109375" style="8" customWidth="1"/>
    <col min="7691" max="7931" width="8.88671875" style="8"/>
    <col min="7932" max="7932" width="10.44140625" style="8" customWidth="1"/>
    <col min="7933" max="7933" width="26.5546875" style="8" customWidth="1"/>
    <col min="7934" max="7935" width="12.5546875" style="8" customWidth="1"/>
    <col min="7936" max="7936" width="15" style="8" customWidth="1"/>
    <col min="7937" max="7937" width="11.109375" style="8" customWidth="1"/>
    <col min="7938" max="7938" width="12" style="8" customWidth="1"/>
    <col min="7939" max="7939" width="34.109375" style="8" customWidth="1"/>
    <col min="7940" max="7940" width="9.88671875" style="8" customWidth="1"/>
    <col min="7941" max="7941" width="8.88671875" style="8"/>
    <col min="7942" max="7942" width="14.5546875" style="8" customWidth="1"/>
    <col min="7943" max="7943" width="12" style="8" customWidth="1"/>
    <col min="7944" max="7944" width="10.88671875" style="8" customWidth="1"/>
    <col min="7945" max="7945" width="18" style="8" customWidth="1"/>
    <col min="7946" max="7946" width="16.109375" style="8" customWidth="1"/>
    <col min="7947" max="8187" width="8.88671875" style="8"/>
    <col min="8188" max="8188" width="10.44140625" style="8" customWidth="1"/>
    <col min="8189" max="8189" width="26.5546875" style="8" customWidth="1"/>
    <col min="8190" max="8191" width="12.5546875" style="8" customWidth="1"/>
    <col min="8192" max="8192" width="15" style="8" customWidth="1"/>
    <col min="8193" max="8193" width="11.109375" style="8" customWidth="1"/>
    <col min="8194" max="8194" width="12" style="8" customWidth="1"/>
    <col min="8195" max="8195" width="34.109375" style="8" customWidth="1"/>
    <col min="8196" max="8196" width="9.88671875" style="8" customWidth="1"/>
    <col min="8197" max="8197" width="8.88671875" style="8"/>
    <col min="8198" max="8198" width="14.5546875" style="8" customWidth="1"/>
    <col min="8199" max="8199" width="12" style="8" customWidth="1"/>
    <col min="8200" max="8200" width="10.88671875" style="8" customWidth="1"/>
    <col min="8201" max="8201" width="18" style="8" customWidth="1"/>
    <col min="8202" max="8202" width="16.109375" style="8" customWidth="1"/>
    <col min="8203" max="8443" width="8.88671875" style="8"/>
    <col min="8444" max="8444" width="10.44140625" style="8" customWidth="1"/>
    <col min="8445" max="8445" width="26.5546875" style="8" customWidth="1"/>
    <col min="8446" max="8447" width="12.5546875" style="8" customWidth="1"/>
    <col min="8448" max="8448" width="15" style="8" customWidth="1"/>
    <col min="8449" max="8449" width="11.109375" style="8" customWidth="1"/>
    <col min="8450" max="8450" width="12" style="8" customWidth="1"/>
    <col min="8451" max="8451" width="34.109375" style="8" customWidth="1"/>
    <col min="8452" max="8452" width="9.88671875" style="8" customWidth="1"/>
    <col min="8453" max="8453" width="8.88671875" style="8"/>
    <col min="8454" max="8454" width="14.5546875" style="8" customWidth="1"/>
    <col min="8455" max="8455" width="12" style="8" customWidth="1"/>
    <col min="8456" max="8456" width="10.88671875" style="8" customWidth="1"/>
    <col min="8457" max="8457" width="18" style="8" customWidth="1"/>
    <col min="8458" max="8458" width="16.109375" style="8" customWidth="1"/>
    <col min="8459" max="8699" width="8.88671875" style="8"/>
    <col min="8700" max="8700" width="10.44140625" style="8" customWidth="1"/>
    <col min="8701" max="8701" width="26.5546875" style="8" customWidth="1"/>
    <col min="8702" max="8703" width="12.5546875" style="8" customWidth="1"/>
    <col min="8704" max="8704" width="15" style="8" customWidth="1"/>
    <col min="8705" max="8705" width="11.109375" style="8" customWidth="1"/>
    <col min="8706" max="8706" width="12" style="8" customWidth="1"/>
    <col min="8707" max="8707" width="34.109375" style="8" customWidth="1"/>
    <col min="8708" max="8708" width="9.88671875" style="8" customWidth="1"/>
    <col min="8709" max="8709" width="8.88671875" style="8"/>
    <col min="8710" max="8710" width="14.5546875" style="8" customWidth="1"/>
    <col min="8711" max="8711" width="12" style="8" customWidth="1"/>
    <col min="8712" max="8712" width="10.88671875" style="8" customWidth="1"/>
    <col min="8713" max="8713" width="18" style="8" customWidth="1"/>
    <col min="8714" max="8714" width="16.109375" style="8" customWidth="1"/>
    <col min="8715" max="8955" width="8.88671875" style="8"/>
    <col min="8956" max="8956" width="10.44140625" style="8" customWidth="1"/>
    <col min="8957" max="8957" width="26.5546875" style="8" customWidth="1"/>
    <col min="8958" max="8959" width="12.5546875" style="8" customWidth="1"/>
    <col min="8960" max="8960" width="15" style="8" customWidth="1"/>
    <col min="8961" max="8961" width="11.109375" style="8" customWidth="1"/>
    <col min="8962" max="8962" width="12" style="8" customWidth="1"/>
    <col min="8963" max="8963" width="34.109375" style="8" customWidth="1"/>
    <col min="8964" max="8964" width="9.88671875" style="8" customWidth="1"/>
    <col min="8965" max="8965" width="8.88671875" style="8"/>
    <col min="8966" max="8966" width="14.5546875" style="8" customWidth="1"/>
    <col min="8967" max="8967" width="12" style="8" customWidth="1"/>
    <col min="8968" max="8968" width="10.88671875" style="8" customWidth="1"/>
    <col min="8969" max="8969" width="18" style="8" customWidth="1"/>
    <col min="8970" max="8970" width="16.109375" style="8" customWidth="1"/>
    <col min="8971" max="9211" width="8.88671875" style="8"/>
    <col min="9212" max="9212" width="10.44140625" style="8" customWidth="1"/>
    <col min="9213" max="9213" width="26.5546875" style="8" customWidth="1"/>
    <col min="9214" max="9215" width="12.5546875" style="8" customWidth="1"/>
    <col min="9216" max="9216" width="15" style="8" customWidth="1"/>
    <col min="9217" max="9217" width="11.109375" style="8" customWidth="1"/>
    <col min="9218" max="9218" width="12" style="8" customWidth="1"/>
    <col min="9219" max="9219" width="34.109375" style="8" customWidth="1"/>
    <col min="9220" max="9220" width="9.88671875" style="8" customWidth="1"/>
    <col min="9221" max="9221" width="8.88671875" style="8"/>
    <col min="9222" max="9222" width="14.5546875" style="8" customWidth="1"/>
    <col min="9223" max="9223" width="12" style="8" customWidth="1"/>
    <col min="9224" max="9224" width="10.88671875" style="8" customWidth="1"/>
    <col min="9225" max="9225" width="18" style="8" customWidth="1"/>
    <col min="9226" max="9226" width="16.109375" style="8" customWidth="1"/>
    <col min="9227" max="9467" width="8.88671875" style="8"/>
    <col min="9468" max="9468" width="10.44140625" style="8" customWidth="1"/>
    <col min="9469" max="9469" width="26.5546875" style="8" customWidth="1"/>
    <col min="9470" max="9471" width="12.5546875" style="8" customWidth="1"/>
    <col min="9472" max="9472" width="15" style="8" customWidth="1"/>
    <col min="9473" max="9473" width="11.109375" style="8" customWidth="1"/>
    <col min="9474" max="9474" width="12" style="8" customWidth="1"/>
    <col min="9475" max="9475" width="34.109375" style="8" customWidth="1"/>
    <col min="9476" max="9476" width="9.88671875" style="8" customWidth="1"/>
    <col min="9477" max="9477" width="8.88671875" style="8"/>
    <col min="9478" max="9478" width="14.5546875" style="8" customWidth="1"/>
    <col min="9479" max="9479" width="12" style="8" customWidth="1"/>
    <col min="9480" max="9480" width="10.88671875" style="8" customWidth="1"/>
    <col min="9481" max="9481" width="18" style="8" customWidth="1"/>
    <col min="9482" max="9482" width="16.109375" style="8" customWidth="1"/>
    <col min="9483" max="9723" width="8.88671875" style="8"/>
    <col min="9724" max="9724" width="10.44140625" style="8" customWidth="1"/>
    <col min="9725" max="9725" width="26.5546875" style="8" customWidth="1"/>
    <col min="9726" max="9727" width="12.5546875" style="8" customWidth="1"/>
    <col min="9728" max="9728" width="15" style="8" customWidth="1"/>
    <col min="9729" max="9729" width="11.109375" style="8" customWidth="1"/>
    <col min="9730" max="9730" width="12" style="8" customWidth="1"/>
    <col min="9731" max="9731" width="34.109375" style="8" customWidth="1"/>
    <col min="9732" max="9732" width="9.88671875" style="8" customWidth="1"/>
    <col min="9733" max="9733" width="8.88671875" style="8"/>
    <col min="9734" max="9734" width="14.5546875" style="8" customWidth="1"/>
    <col min="9735" max="9735" width="12" style="8" customWidth="1"/>
    <col min="9736" max="9736" width="10.88671875" style="8" customWidth="1"/>
    <col min="9737" max="9737" width="18" style="8" customWidth="1"/>
    <col min="9738" max="9738" width="16.109375" style="8" customWidth="1"/>
    <col min="9739" max="9979" width="8.88671875" style="8"/>
    <col min="9980" max="9980" width="10.44140625" style="8" customWidth="1"/>
    <col min="9981" max="9981" width="26.5546875" style="8" customWidth="1"/>
    <col min="9982" max="9983" width="12.5546875" style="8" customWidth="1"/>
    <col min="9984" max="9984" width="15" style="8" customWidth="1"/>
    <col min="9985" max="9985" width="11.109375" style="8" customWidth="1"/>
    <col min="9986" max="9986" width="12" style="8" customWidth="1"/>
    <col min="9987" max="9987" width="34.109375" style="8" customWidth="1"/>
    <col min="9988" max="9988" width="9.88671875" style="8" customWidth="1"/>
    <col min="9989" max="9989" width="8.88671875" style="8"/>
    <col min="9990" max="9990" width="14.5546875" style="8" customWidth="1"/>
    <col min="9991" max="9991" width="12" style="8" customWidth="1"/>
    <col min="9992" max="9992" width="10.88671875" style="8" customWidth="1"/>
    <col min="9993" max="9993" width="18" style="8" customWidth="1"/>
    <col min="9994" max="9994" width="16.109375" style="8" customWidth="1"/>
    <col min="9995" max="10235" width="8.88671875" style="8"/>
    <col min="10236" max="10236" width="10.44140625" style="8" customWidth="1"/>
    <col min="10237" max="10237" width="26.5546875" style="8" customWidth="1"/>
    <col min="10238" max="10239" width="12.5546875" style="8" customWidth="1"/>
    <col min="10240" max="10240" width="15" style="8" customWidth="1"/>
    <col min="10241" max="10241" width="11.109375" style="8" customWidth="1"/>
    <col min="10242" max="10242" width="12" style="8" customWidth="1"/>
    <col min="10243" max="10243" width="34.109375" style="8" customWidth="1"/>
    <col min="10244" max="10244" width="9.88671875" style="8" customWidth="1"/>
    <col min="10245" max="10245" width="8.88671875" style="8"/>
    <col min="10246" max="10246" width="14.5546875" style="8" customWidth="1"/>
    <col min="10247" max="10247" width="12" style="8" customWidth="1"/>
    <col min="10248" max="10248" width="10.88671875" style="8" customWidth="1"/>
    <col min="10249" max="10249" width="18" style="8" customWidth="1"/>
    <col min="10250" max="10250" width="16.109375" style="8" customWidth="1"/>
    <col min="10251" max="10491" width="8.88671875" style="8"/>
    <col min="10492" max="10492" width="10.44140625" style="8" customWidth="1"/>
    <col min="10493" max="10493" width="26.5546875" style="8" customWidth="1"/>
    <col min="10494" max="10495" width="12.5546875" style="8" customWidth="1"/>
    <col min="10496" max="10496" width="15" style="8" customWidth="1"/>
    <col min="10497" max="10497" width="11.109375" style="8" customWidth="1"/>
    <col min="10498" max="10498" width="12" style="8" customWidth="1"/>
    <col min="10499" max="10499" width="34.109375" style="8" customWidth="1"/>
    <col min="10500" max="10500" width="9.88671875" style="8" customWidth="1"/>
    <col min="10501" max="10501" width="8.88671875" style="8"/>
    <col min="10502" max="10502" width="14.5546875" style="8" customWidth="1"/>
    <col min="10503" max="10503" width="12" style="8" customWidth="1"/>
    <col min="10504" max="10504" width="10.88671875" style="8" customWidth="1"/>
    <col min="10505" max="10505" width="18" style="8" customWidth="1"/>
    <col min="10506" max="10506" width="16.109375" style="8" customWidth="1"/>
    <col min="10507" max="10747" width="8.88671875" style="8"/>
    <col min="10748" max="10748" width="10.44140625" style="8" customWidth="1"/>
    <col min="10749" max="10749" width="26.5546875" style="8" customWidth="1"/>
    <col min="10750" max="10751" width="12.5546875" style="8" customWidth="1"/>
    <col min="10752" max="10752" width="15" style="8" customWidth="1"/>
    <col min="10753" max="10753" width="11.109375" style="8" customWidth="1"/>
    <col min="10754" max="10754" width="12" style="8" customWidth="1"/>
    <col min="10755" max="10755" width="34.109375" style="8" customWidth="1"/>
    <col min="10756" max="10756" width="9.88671875" style="8" customWidth="1"/>
    <col min="10757" max="10757" width="8.88671875" style="8"/>
    <col min="10758" max="10758" width="14.5546875" style="8" customWidth="1"/>
    <col min="10759" max="10759" width="12" style="8" customWidth="1"/>
    <col min="10760" max="10760" width="10.88671875" style="8" customWidth="1"/>
    <col min="10761" max="10761" width="18" style="8" customWidth="1"/>
    <col min="10762" max="10762" width="16.109375" style="8" customWidth="1"/>
    <col min="10763" max="11003" width="8.88671875" style="8"/>
    <col min="11004" max="11004" width="10.44140625" style="8" customWidth="1"/>
    <col min="11005" max="11005" width="26.5546875" style="8" customWidth="1"/>
    <col min="11006" max="11007" width="12.5546875" style="8" customWidth="1"/>
    <col min="11008" max="11008" width="15" style="8" customWidth="1"/>
    <col min="11009" max="11009" width="11.109375" style="8" customWidth="1"/>
    <col min="11010" max="11010" width="12" style="8" customWidth="1"/>
    <col min="11011" max="11011" width="34.109375" style="8" customWidth="1"/>
    <col min="11012" max="11012" width="9.88671875" style="8" customWidth="1"/>
    <col min="11013" max="11013" width="8.88671875" style="8"/>
    <col min="11014" max="11014" width="14.5546875" style="8" customWidth="1"/>
    <col min="11015" max="11015" width="12" style="8" customWidth="1"/>
    <col min="11016" max="11016" width="10.88671875" style="8" customWidth="1"/>
    <col min="11017" max="11017" width="18" style="8" customWidth="1"/>
    <col min="11018" max="11018" width="16.109375" style="8" customWidth="1"/>
    <col min="11019" max="11259" width="8.88671875" style="8"/>
    <col min="11260" max="11260" width="10.44140625" style="8" customWidth="1"/>
    <col min="11261" max="11261" width="26.5546875" style="8" customWidth="1"/>
    <col min="11262" max="11263" width="12.5546875" style="8" customWidth="1"/>
    <col min="11264" max="11264" width="15" style="8" customWidth="1"/>
    <col min="11265" max="11265" width="11.109375" style="8" customWidth="1"/>
    <col min="11266" max="11266" width="12" style="8" customWidth="1"/>
    <col min="11267" max="11267" width="34.109375" style="8" customWidth="1"/>
    <col min="11268" max="11268" width="9.88671875" style="8" customWidth="1"/>
    <col min="11269" max="11269" width="8.88671875" style="8"/>
    <col min="11270" max="11270" width="14.5546875" style="8" customWidth="1"/>
    <col min="11271" max="11271" width="12" style="8" customWidth="1"/>
    <col min="11272" max="11272" width="10.88671875" style="8" customWidth="1"/>
    <col min="11273" max="11273" width="18" style="8" customWidth="1"/>
    <col min="11274" max="11274" width="16.109375" style="8" customWidth="1"/>
    <col min="11275" max="11515" width="8.88671875" style="8"/>
    <col min="11516" max="11516" width="10.44140625" style="8" customWidth="1"/>
    <col min="11517" max="11517" width="26.5546875" style="8" customWidth="1"/>
    <col min="11518" max="11519" width="12.5546875" style="8" customWidth="1"/>
    <col min="11520" max="11520" width="15" style="8" customWidth="1"/>
    <col min="11521" max="11521" width="11.109375" style="8" customWidth="1"/>
    <col min="11522" max="11522" width="12" style="8" customWidth="1"/>
    <col min="11523" max="11523" width="34.109375" style="8" customWidth="1"/>
    <col min="11524" max="11524" width="9.88671875" style="8" customWidth="1"/>
    <col min="11525" max="11525" width="8.88671875" style="8"/>
    <col min="11526" max="11526" width="14.5546875" style="8" customWidth="1"/>
    <col min="11527" max="11527" width="12" style="8" customWidth="1"/>
    <col min="11528" max="11528" width="10.88671875" style="8" customWidth="1"/>
    <col min="11529" max="11529" width="18" style="8" customWidth="1"/>
    <col min="11530" max="11530" width="16.109375" style="8" customWidth="1"/>
    <col min="11531" max="11771" width="8.88671875" style="8"/>
    <col min="11772" max="11772" width="10.44140625" style="8" customWidth="1"/>
    <col min="11773" max="11773" width="26.5546875" style="8" customWidth="1"/>
    <col min="11774" max="11775" width="12.5546875" style="8" customWidth="1"/>
    <col min="11776" max="11776" width="15" style="8" customWidth="1"/>
    <col min="11777" max="11777" width="11.109375" style="8" customWidth="1"/>
    <col min="11778" max="11778" width="12" style="8" customWidth="1"/>
    <col min="11779" max="11779" width="34.109375" style="8" customWidth="1"/>
    <col min="11780" max="11780" width="9.88671875" style="8" customWidth="1"/>
    <col min="11781" max="11781" width="8.88671875" style="8"/>
    <col min="11782" max="11782" width="14.5546875" style="8" customWidth="1"/>
    <col min="11783" max="11783" width="12" style="8" customWidth="1"/>
    <col min="11784" max="11784" width="10.88671875" style="8" customWidth="1"/>
    <col min="11785" max="11785" width="18" style="8" customWidth="1"/>
    <col min="11786" max="11786" width="16.109375" style="8" customWidth="1"/>
    <col min="11787" max="12027" width="8.88671875" style="8"/>
    <col min="12028" max="12028" width="10.44140625" style="8" customWidth="1"/>
    <col min="12029" max="12029" width="26.5546875" style="8" customWidth="1"/>
    <col min="12030" max="12031" width="12.5546875" style="8" customWidth="1"/>
    <col min="12032" max="12032" width="15" style="8" customWidth="1"/>
    <col min="12033" max="12033" width="11.109375" style="8" customWidth="1"/>
    <col min="12034" max="12034" width="12" style="8" customWidth="1"/>
    <col min="12035" max="12035" width="34.109375" style="8" customWidth="1"/>
    <col min="12036" max="12036" width="9.88671875" style="8" customWidth="1"/>
    <col min="12037" max="12037" width="8.88671875" style="8"/>
    <col min="12038" max="12038" width="14.5546875" style="8" customWidth="1"/>
    <col min="12039" max="12039" width="12" style="8" customWidth="1"/>
    <col min="12040" max="12040" width="10.88671875" style="8" customWidth="1"/>
    <col min="12041" max="12041" width="18" style="8" customWidth="1"/>
    <col min="12042" max="12042" width="16.109375" style="8" customWidth="1"/>
    <col min="12043" max="12283" width="8.88671875" style="8"/>
    <col min="12284" max="12284" width="10.44140625" style="8" customWidth="1"/>
    <col min="12285" max="12285" width="26.5546875" style="8" customWidth="1"/>
    <col min="12286" max="12287" width="12.5546875" style="8" customWidth="1"/>
    <col min="12288" max="12288" width="15" style="8" customWidth="1"/>
    <col min="12289" max="12289" width="11.109375" style="8" customWidth="1"/>
    <col min="12290" max="12290" width="12" style="8" customWidth="1"/>
    <col min="12291" max="12291" width="34.109375" style="8" customWidth="1"/>
    <col min="12292" max="12292" width="9.88671875" style="8" customWidth="1"/>
    <col min="12293" max="12293" width="8.88671875" style="8"/>
    <col min="12294" max="12294" width="14.5546875" style="8" customWidth="1"/>
    <col min="12295" max="12295" width="12" style="8" customWidth="1"/>
    <col min="12296" max="12296" width="10.88671875" style="8" customWidth="1"/>
    <col min="12297" max="12297" width="18" style="8" customWidth="1"/>
    <col min="12298" max="12298" width="16.109375" style="8" customWidth="1"/>
    <col min="12299" max="12539" width="8.88671875" style="8"/>
    <col min="12540" max="12540" width="10.44140625" style="8" customWidth="1"/>
    <col min="12541" max="12541" width="26.5546875" style="8" customWidth="1"/>
    <col min="12542" max="12543" width="12.5546875" style="8" customWidth="1"/>
    <col min="12544" max="12544" width="15" style="8" customWidth="1"/>
    <col min="12545" max="12545" width="11.109375" style="8" customWidth="1"/>
    <col min="12546" max="12546" width="12" style="8" customWidth="1"/>
    <col min="12547" max="12547" width="34.109375" style="8" customWidth="1"/>
    <col min="12548" max="12548" width="9.88671875" style="8" customWidth="1"/>
    <col min="12549" max="12549" width="8.88671875" style="8"/>
    <col min="12550" max="12550" width="14.5546875" style="8" customWidth="1"/>
    <col min="12551" max="12551" width="12" style="8" customWidth="1"/>
    <col min="12552" max="12552" width="10.88671875" style="8" customWidth="1"/>
    <col min="12553" max="12553" width="18" style="8" customWidth="1"/>
    <col min="12554" max="12554" width="16.109375" style="8" customWidth="1"/>
    <col min="12555" max="12795" width="8.88671875" style="8"/>
    <col min="12796" max="12796" width="10.44140625" style="8" customWidth="1"/>
    <col min="12797" max="12797" width="26.5546875" style="8" customWidth="1"/>
    <col min="12798" max="12799" width="12.5546875" style="8" customWidth="1"/>
    <col min="12800" max="12800" width="15" style="8" customWidth="1"/>
    <col min="12801" max="12801" width="11.109375" style="8" customWidth="1"/>
    <col min="12802" max="12802" width="12" style="8" customWidth="1"/>
    <col min="12803" max="12803" width="34.109375" style="8" customWidth="1"/>
    <col min="12804" max="12804" width="9.88671875" style="8" customWidth="1"/>
    <col min="12805" max="12805" width="8.88671875" style="8"/>
    <col min="12806" max="12806" width="14.5546875" style="8" customWidth="1"/>
    <col min="12807" max="12807" width="12" style="8" customWidth="1"/>
    <col min="12808" max="12808" width="10.88671875" style="8" customWidth="1"/>
    <col min="12809" max="12809" width="18" style="8" customWidth="1"/>
    <col min="12810" max="12810" width="16.109375" style="8" customWidth="1"/>
    <col min="12811" max="13051" width="8.88671875" style="8"/>
    <col min="13052" max="13052" width="10.44140625" style="8" customWidth="1"/>
    <col min="13053" max="13053" width="26.5546875" style="8" customWidth="1"/>
    <col min="13054" max="13055" width="12.5546875" style="8" customWidth="1"/>
    <col min="13056" max="13056" width="15" style="8" customWidth="1"/>
    <col min="13057" max="13057" width="11.109375" style="8" customWidth="1"/>
    <col min="13058" max="13058" width="12" style="8" customWidth="1"/>
    <col min="13059" max="13059" width="34.109375" style="8" customWidth="1"/>
    <col min="13060" max="13060" width="9.88671875" style="8" customWidth="1"/>
    <col min="13061" max="13061" width="8.88671875" style="8"/>
    <col min="13062" max="13062" width="14.5546875" style="8" customWidth="1"/>
    <col min="13063" max="13063" width="12" style="8" customWidth="1"/>
    <col min="13064" max="13064" width="10.88671875" style="8" customWidth="1"/>
    <col min="13065" max="13065" width="18" style="8" customWidth="1"/>
    <col min="13066" max="13066" width="16.109375" style="8" customWidth="1"/>
    <col min="13067" max="13307" width="8.88671875" style="8"/>
    <col min="13308" max="13308" width="10.44140625" style="8" customWidth="1"/>
    <col min="13309" max="13309" width="26.5546875" style="8" customWidth="1"/>
    <col min="13310" max="13311" width="12.5546875" style="8" customWidth="1"/>
    <col min="13312" max="13312" width="15" style="8" customWidth="1"/>
    <col min="13313" max="13313" width="11.109375" style="8" customWidth="1"/>
    <col min="13314" max="13314" width="12" style="8" customWidth="1"/>
    <col min="13315" max="13315" width="34.109375" style="8" customWidth="1"/>
    <col min="13316" max="13316" width="9.88671875" style="8" customWidth="1"/>
    <col min="13317" max="13317" width="8.88671875" style="8"/>
    <col min="13318" max="13318" width="14.5546875" style="8" customWidth="1"/>
    <col min="13319" max="13319" width="12" style="8" customWidth="1"/>
    <col min="13320" max="13320" width="10.88671875" style="8" customWidth="1"/>
    <col min="13321" max="13321" width="18" style="8" customWidth="1"/>
    <col min="13322" max="13322" width="16.109375" style="8" customWidth="1"/>
    <col min="13323" max="13563" width="8.88671875" style="8"/>
    <col min="13564" max="13564" width="10.44140625" style="8" customWidth="1"/>
    <col min="13565" max="13565" width="26.5546875" style="8" customWidth="1"/>
    <col min="13566" max="13567" width="12.5546875" style="8" customWidth="1"/>
    <col min="13568" max="13568" width="15" style="8" customWidth="1"/>
    <col min="13569" max="13569" width="11.109375" style="8" customWidth="1"/>
    <col min="13570" max="13570" width="12" style="8" customWidth="1"/>
    <col min="13571" max="13571" width="34.109375" style="8" customWidth="1"/>
    <col min="13572" max="13572" width="9.88671875" style="8" customWidth="1"/>
    <col min="13573" max="13573" width="8.88671875" style="8"/>
    <col min="13574" max="13574" width="14.5546875" style="8" customWidth="1"/>
    <col min="13575" max="13575" width="12" style="8" customWidth="1"/>
    <col min="13576" max="13576" width="10.88671875" style="8" customWidth="1"/>
    <col min="13577" max="13577" width="18" style="8" customWidth="1"/>
    <col min="13578" max="13578" width="16.109375" style="8" customWidth="1"/>
    <col min="13579" max="13819" width="8.88671875" style="8"/>
    <col min="13820" max="13820" width="10.44140625" style="8" customWidth="1"/>
    <col min="13821" max="13821" width="26.5546875" style="8" customWidth="1"/>
    <col min="13822" max="13823" width="12.5546875" style="8" customWidth="1"/>
    <col min="13824" max="13824" width="15" style="8" customWidth="1"/>
    <col min="13825" max="13825" width="11.109375" style="8" customWidth="1"/>
    <col min="13826" max="13826" width="12" style="8" customWidth="1"/>
    <col min="13827" max="13827" width="34.109375" style="8" customWidth="1"/>
    <col min="13828" max="13828" width="9.88671875" style="8" customWidth="1"/>
    <col min="13829" max="13829" width="8.88671875" style="8"/>
    <col min="13830" max="13830" width="14.5546875" style="8" customWidth="1"/>
    <col min="13831" max="13831" width="12" style="8" customWidth="1"/>
    <col min="13832" max="13832" width="10.88671875" style="8" customWidth="1"/>
    <col min="13833" max="13833" width="18" style="8" customWidth="1"/>
    <col min="13834" max="13834" width="16.109375" style="8" customWidth="1"/>
    <col min="13835" max="14075" width="8.88671875" style="8"/>
    <col min="14076" max="14076" width="10.44140625" style="8" customWidth="1"/>
    <col min="14077" max="14077" width="26.5546875" style="8" customWidth="1"/>
    <col min="14078" max="14079" width="12.5546875" style="8" customWidth="1"/>
    <col min="14080" max="14080" width="15" style="8" customWidth="1"/>
    <col min="14081" max="14081" width="11.109375" style="8" customWidth="1"/>
    <col min="14082" max="14082" width="12" style="8" customWidth="1"/>
    <col min="14083" max="14083" width="34.109375" style="8" customWidth="1"/>
    <col min="14084" max="14084" width="9.88671875" style="8" customWidth="1"/>
    <col min="14085" max="14085" width="8.88671875" style="8"/>
    <col min="14086" max="14086" width="14.5546875" style="8" customWidth="1"/>
    <col min="14087" max="14087" width="12" style="8" customWidth="1"/>
    <col min="14088" max="14088" width="10.88671875" style="8" customWidth="1"/>
    <col min="14089" max="14089" width="18" style="8" customWidth="1"/>
    <col min="14090" max="14090" width="16.109375" style="8" customWidth="1"/>
    <col min="14091" max="14331" width="8.88671875" style="8"/>
    <col min="14332" max="14332" width="10.44140625" style="8" customWidth="1"/>
    <col min="14333" max="14333" width="26.5546875" style="8" customWidth="1"/>
    <col min="14334" max="14335" width="12.5546875" style="8" customWidth="1"/>
    <col min="14336" max="14336" width="15" style="8" customWidth="1"/>
    <col min="14337" max="14337" width="11.109375" style="8" customWidth="1"/>
    <col min="14338" max="14338" width="12" style="8" customWidth="1"/>
    <col min="14339" max="14339" width="34.109375" style="8" customWidth="1"/>
    <col min="14340" max="14340" width="9.88671875" style="8" customWidth="1"/>
    <col min="14341" max="14341" width="8.88671875" style="8"/>
    <col min="14342" max="14342" width="14.5546875" style="8" customWidth="1"/>
    <col min="14343" max="14343" width="12" style="8" customWidth="1"/>
    <col min="14344" max="14344" width="10.88671875" style="8" customWidth="1"/>
    <col min="14345" max="14345" width="18" style="8" customWidth="1"/>
    <col min="14346" max="14346" width="16.109375" style="8" customWidth="1"/>
    <col min="14347" max="14587" width="8.88671875" style="8"/>
    <col min="14588" max="14588" width="10.44140625" style="8" customWidth="1"/>
    <col min="14589" max="14589" width="26.5546875" style="8" customWidth="1"/>
    <col min="14590" max="14591" width="12.5546875" style="8" customWidth="1"/>
    <col min="14592" max="14592" width="15" style="8" customWidth="1"/>
    <col min="14593" max="14593" width="11.109375" style="8" customWidth="1"/>
    <col min="14594" max="14594" width="12" style="8" customWidth="1"/>
    <col min="14595" max="14595" width="34.109375" style="8" customWidth="1"/>
    <col min="14596" max="14596" width="9.88671875" style="8" customWidth="1"/>
    <col min="14597" max="14597" width="8.88671875" style="8"/>
    <col min="14598" max="14598" width="14.5546875" style="8" customWidth="1"/>
    <col min="14599" max="14599" width="12" style="8" customWidth="1"/>
    <col min="14600" max="14600" width="10.88671875" style="8" customWidth="1"/>
    <col min="14601" max="14601" width="18" style="8" customWidth="1"/>
    <col min="14602" max="14602" width="16.109375" style="8" customWidth="1"/>
    <col min="14603" max="14843" width="8.88671875" style="8"/>
    <col min="14844" max="14844" width="10.44140625" style="8" customWidth="1"/>
    <col min="14845" max="14845" width="26.5546875" style="8" customWidth="1"/>
    <col min="14846" max="14847" width="12.5546875" style="8" customWidth="1"/>
    <col min="14848" max="14848" width="15" style="8" customWidth="1"/>
    <col min="14849" max="14849" width="11.109375" style="8" customWidth="1"/>
    <col min="14850" max="14850" width="12" style="8" customWidth="1"/>
    <col min="14851" max="14851" width="34.109375" style="8" customWidth="1"/>
    <col min="14852" max="14852" width="9.88671875" style="8" customWidth="1"/>
    <col min="14853" max="14853" width="8.88671875" style="8"/>
    <col min="14854" max="14854" width="14.5546875" style="8" customWidth="1"/>
    <col min="14855" max="14855" width="12" style="8" customWidth="1"/>
    <col min="14856" max="14856" width="10.88671875" style="8" customWidth="1"/>
    <col min="14857" max="14857" width="18" style="8" customWidth="1"/>
    <col min="14858" max="14858" width="16.109375" style="8" customWidth="1"/>
    <col min="14859" max="15099" width="8.88671875" style="8"/>
    <col min="15100" max="15100" width="10.44140625" style="8" customWidth="1"/>
    <col min="15101" max="15101" width="26.5546875" style="8" customWidth="1"/>
    <col min="15102" max="15103" width="12.5546875" style="8" customWidth="1"/>
    <col min="15104" max="15104" width="15" style="8" customWidth="1"/>
    <col min="15105" max="15105" width="11.109375" style="8" customWidth="1"/>
    <col min="15106" max="15106" width="12" style="8" customWidth="1"/>
    <col min="15107" max="15107" width="34.109375" style="8" customWidth="1"/>
    <col min="15108" max="15108" width="9.88671875" style="8" customWidth="1"/>
    <col min="15109" max="15109" width="8.88671875" style="8"/>
    <col min="15110" max="15110" width="14.5546875" style="8" customWidth="1"/>
    <col min="15111" max="15111" width="12" style="8" customWidth="1"/>
    <col min="15112" max="15112" width="10.88671875" style="8" customWidth="1"/>
    <col min="15113" max="15113" width="18" style="8" customWidth="1"/>
    <col min="15114" max="15114" width="16.109375" style="8" customWidth="1"/>
    <col min="15115" max="15355" width="8.88671875" style="8"/>
    <col min="15356" max="15356" width="10.44140625" style="8" customWidth="1"/>
    <col min="15357" max="15357" width="26.5546875" style="8" customWidth="1"/>
    <col min="15358" max="15359" width="12.5546875" style="8" customWidth="1"/>
    <col min="15360" max="15360" width="15" style="8" customWidth="1"/>
    <col min="15361" max="15361" width="11.109375" style="8" customWidth="1"/>
    <col min="15362" max="15362" width="12" style="8" customWidth="1"/>
    <col min="15363" max="15363" width="34.109375" style="8" customWidth="1"/>
    <col min="15364" max="15364" width="9.88671875" style="8" customWidth="1"/>
    <col min="15365" max="15365" width="8.88671875" style="8"/>
    <col min="15366" max="15366" width="14.5546875" style="8" customWidth="1"/>
    <col min="15367" max="15367" width="12" style="8" customWidth="1"/>
    <col min="15368" max="15368" width="10.88671875" style="8" customWidth="1"/>
    <col min="15369" max="15369" width="18" style="8" customWidth="1"/>
    <col min="15370" max="15370" width="16.109375" style="8" customWidth="1"/>
    <col min="15371" max="15611" width="8.88671875" style="8"/>
    <col min="15612" max="15612" width="10.44140625" style="8" customWidth="1"/>
    <col min="15613" max="15613" width="26.5546875" style="8" customWidth="1"/>
    <col min="15614" max="15615" width="12.5546875" style="8" customWidth="1"/>
    <col min="15616" max="15616" width="15" style="8" customWidth="1"/>
    <col min="15617" max="15617" width="11.109375" style="8" customWidth="1"/>
    <col min="15618" max="15618" width="12" style="8" customWidth="1"/>
    <col min="15619" max="15619" width="34.109375" style="8" customWidth="1"/>
    <col min="15620" max="15620" width="9.88671875" style="8" customWidth="1"/>
    <col min="15621" max="15621" width="8.88671875" style="8"/>
    <col min="15622" max="15622" width="14.5546875" style="8" customWidth="1"/>
    <col min="15623" max="15623" width="12" style="8" customWidth="1"/>
    <col min="15624" max="15624" width="10.88671875" style="8" customWidth="1"/>
    <col min="15625" max="15625" width="18" style="8" customWidth="1"/>
    <col min="15626" max="15626" width="16.109375" style="8" customWidth="1"/>
    <col min="15627" max="15867" width="8.88671875" style="8"/>
    <col min="15868" max="15868" width="10.44140625" style="8" customWidth="1"/>
    <col min="15869" max="15869" width="26.5546875" style="8" customWidth="1"/>
    <col min="15870" max="15871" width="12.5546875" style="8" customWidth="1"/>
    <col min="15872" max="15872" width="15" style="8" customWidth="1"/>
    <col min="15873" max="15873" width="11.109375" style="8" customWidth="1"/>
    <col min="15874" max="15874" width="12" style="8" customWidth="1"/>
    <col min="15875" max="15875" width="34.109375" style="8" customWidth="1"/>
    <col min="15876" max="15876" width="9.88671875" style="8" customWidth="1"/>
    <col min="15877" max="15877" width="8.88671875" style="8"/>
    <col min="15878" max="15878" width="14.5546875" style="8" customWidth="1"/>
    <col min="15879" max="15879" width="12" style="8" customWidth="1"/>
    <col min="15880" max="15880" width="10.88671875" style="8" customWidth="1"/>
    <col min="15881" max="15881" width="18" style="8" customWidth="1"/>
    <col min="15882" max="15882" width="16.109375" style="8" customWidth="1"/>
    <col min="15883" max="16123" width="8.88671875" style="8"/>
    <col min="16124" max="16124" width="10.44140625" style="8" customWidth="1"/>
    <col min="16125" max="16125" width="26.5546875" style="8" customWidth="1"/>
    <col min="16126" max="16127" width="12.5546875" style="8" customWidth="1"/>
    <col min="16128" max="16128" width="15" style="8" customWidth="1"/>
    <col min="16129" max="16129" width="11.109375" style="8" customWidth="1"/>
    <col min="16130" max="16130" width="12" style="8" customWidth="1"/>
    <col min="16131" max="16131" width="34.109375" style="8" customWidth="1"/>
    <col min="16132" max="16132" width="9.88671875" style="8" customWidth="1"/>
    <col min="16133" max="16133" width="8.88671875" style="8"/>
    <col min="16134" max="16134" width="14.5546875" style="8" customWidth="1"/>
    <col min="16135" max="16135" width="12" style="8" customWidth="1"/>
    <col min="16136" max="16136" width="10.88671875" style="8" customWidth="1"/>
    <col min="16137" max="16137" width="18" style="8" customWidth="1"/>
    <col min="16138" max="16138" width="16.109375" style="8" customWidth="1"/>
    <col min="16139" max="16374" width="8.88671875" style="8"/>
    <col min="16375" max="16384" width="9.109375" style="8" customWidth="1"/>
  </cols>
  <sheetData>
    <row r="3" spans="1:11" ht="27.6" customHeight="1" x14ac:dyDescent="0.3">
      <c r="A3" s="3"/>
      <c r="B3" s="4"/>
      <c r="C3" s="5"/>
      <c r="D3" s="5"/>
      <c r="E3" s="5"/>
      <c r="F3" s="6"/>
      <c r="G3" s="6"/>
      <c r="H3" s="6"/>
      <c r="I3" s="7"/>
      <c r="J3" s="7"/>
      <c r="K3" s="7"/>
    </row>
    <row r="4" spans="1:11" ht="27.6" customHeight="1" x14ac:dyDescent="0.3">
      <c r="A4" s="3"/>
      <c r="B4" s="9"/>
      <c r="C4" s="5"/>
      <c r="D4" s="10" t="s">
        <v>170</v>
      </c>
      <c r="E4" s="10" t="s">
        <v>170</v>
      </c>
      <c r="F4" s="90"/>
      <c r="G4" s="90"/>
      <c r="H4" s="177"/>
      <c r="I4" s="91"/>
      <c r="J4" s="12"/>
      <c r="K4" s="12"/>
    </row>
    <row r="5" spans="1:11" ht="27.6" customHeight="1" thickBot="1" x14ac:dyDescent="0.45">
      <c r="A5" s="13"/>
      <c r="B5" s="14"/>
      <c r="C5" s="5"/>
      <c r="D5" s="5"/>
      <c r="E5" s="5"/>
      <c r="F5" s="7"/>
      <c r="G5" s="7"/>
      <c r="H5" s="7"/>
      <c r="I5" s="7"/>
      <c r="J5" s="7"/>
      <c r="K5" s="7"/>
    </row>
    <row r="6" spans="1:11" s="19" customFormat="1" ht="20.25" customHeight="1" x14ac:dyDescent="0.3">
      <c r="A6" s="307" t="s">
        <v>8</v>
      </c>
      <c r="B6" s="300" t="s">
        <v>9</v>
      </c>
      <c r="C6" s="300" t="s">
        <v>0</v>
      </c>
      <c r="D6" s="15" t="s">
        <v>2</v>
      </c>
      <c r="E6" s="15" t="s">
        <v>2</v>
      </c>
      <c r="F6" s="15" t="s">
        <v>163</v>
      </c>
      <c r="G6" s="304" t="s">
        <v>12</v>
      </c>
      <c r="H6" s="302" t="s">
        <v>10</v>
      </c>
      <c r="I6" s="16" t="s">
        <v>2</v>
      </c>
      <c r="J6" s="17" t="s">
        <v>127</v>
      </c>
      <c r="K6" s="18" t="s">
        <v>128</v>
      </c>
    </row>
    <row r="7" spans="1:11" s="19" customFormat="1" ht="20.25" customHeight="1" thickBot="1" x14ac:dyDescent="0.35">
      <c r="A7" s="308"/>
      <c r="B7" s="301"/>
      <c r="C7" s="301"/>
      <c r="D7" s="20" t="s">
        <v>209</v>
      </c>
      <c r="E7" s="20" t="s">
        <v>162</v>
      </c>
      <c r="F7" s="20" t="s">
        <v>168</v>
      </c>
      <c r="G7" s="305"/>
      <c r="H7" s="303"/>
      <c r="I7" s="21" t="s">
        <v>168</v>
      </c>
      <c r="J7" s="17" t="s">
        <v>44</v>
      </c>
      <c r="K7" s="18" t="s">
        <v>45</v>
      </c>
    </row>
    <row r="8" spans="1:11" ht="18.600000000000001" customHeight="1" x14ac:dyDescent="0.3">
      <c r="A8" s="22"/>
      <c r="B8" s="24"/>
      <c r="C8" s="25"/>
      <c r="D8" s="26" t="s">
        <v>165</v>
      </c>
      <c r="E8" s="26" t="s">
        <v>99</v>
      </c>
      <c r="F8" s="27" t="s">
        <v>171</v>
      </c>
      <c r="G8" s="27"/>
      <c r="H8" s="27"/>
      <c r="I8" s="27"/>
      <c r="J8" s="27"/>
      <c r="K8" s="27"/>
    </row>
    <row r="9" spans="1:11" ht="18.600000000000001" customHeight="1" x14ac:dyDescent="0.3">
      <c r="A9" s="34">
        <v>14</v>
      </c>
      <c r="B9" s="178" t="s">
        <v>352</v>
      </c>
      <c r="C9" s="178" t="s">
        <v>296</v>
      </c>
      <c r="D9" s="172"/>
      <c r="E9" s="172">
        <v>43360</v>
      </c>
      <c r="F9" s="173">
        <f t="shared" ref="F9:F38" si="0">E9+2</f>
        <v>43362</v>
      </c>
      <c r="G9" s="155"/>
      <c r="H9" s="148"/>
      <c r="I9" s="149"/>
      <c r="J9" s="149"/>
      <c r="K9" s="149"/>
    </row>
    <row r="10" spans="1:11" ht="18.600000000000001" customHeight="1" x14ac:dyDescent="0.3">
      <c r="A10" s="34"/>
      <c r="B10" s="188" t="s">
        <v>633</v>
      </c>
      <c r="C10" s="188" t="s">
        <v>634</v>
      </c>
      <c r="D10" s="328">
        <v>43944</v>
      </c>
      <c r="E10" s="328">
        <f>D10+1</f>
        <v>43945</v>
      </c>
      <c r="F10" s="329">
        <f t="shared" si="0"/>
        <v>43947</v>
      </c>
      <c r="G10" s="197" t="s">
        <v>472</v>
      </c>
      <c r="H10" s="197" t="s">
        <v>470</v>
      </c>
      <c r="I10" s="325">
        <v>43952</v>
      </c>
      <c r="J10" s="325">
        <f>I10+20</f>
        <v>43972</v>
      </c>
      <c r="K10" s="325">
        <f>I10+24</f>
        <v>43976</v>
      </c>
    </row>
    <row r="11" spans="1:11" ht="18" customHeight="1" x14ac:dyDescent="0.3">
      <c r="A11" s="34">
        <v>15</v>
      </c>
      <c r="B11" s="189" t="s">
        <v>153</v>
      </c>
      <c r="C11" s="189" t="s">
        <v>289</v>
      </c>
      <c r="D11" s="330"/>
      <c r="E11" s="330"/>
      <c r="F11" s="331"/>
      <c r="G11" s="193"/>
      <c r="H11" s="196"/>
      <c r="I11" s="327"/>
      <c r="J11" s="327"/>
      <c r="K11" s="327"/>
    </row>
    <row r="12" spans="1:11" ht="18" customHeight="1" x14ac:dyDescent="0.3">
      <c r="A12" s="34"/>
      <c r="B12" s="188" t="s">
        <v>633</v>
      </c>
      <c r="C12" s="188" t="s">
        <v>635</v>
      </c>
      <c r="D12" s="328">
        <f>D10+7</f>
        <v>43951</v>
      </c>
      <c r="E12" s="328">
        <f>D12+1</f>
        <v>43952</v>
      </c>
      <c r="F12" s="329">
        <f t="shared" si="0"/>
        <v>43954</v>
      </c>
      <c r="G12" s="197" t="s">
        <v>733</v>
      </c>
      <c r="H12" s="197" t="s">
        <v>732</v>
      </c>
      <c r="I12" s="325">
        <f>I10+7</f>
        <v>43959</v>
      </c>
      <c r="J12" s="325">
        <f>I12+20</f>
        <v>43979</v>
      </c>
      <c r="K12" s="325">
        <f>I12+24</f>
        <v>43983</v>
      </c>
    </row>
    <row r="13" spans="1:11" ht="18.600000000000001" customHeight="1" x14ac:dyDescent="0.3">
      <c r="A13" s="34">
        <v>16</v>
      </c>
      <c r="B13" s="189" t="s">
        <v>309</v>
      </c>
      <c r="C13" s="189"/>
      <c r="D13" s="330"/>
      <c r="E13" s="330"/>
      <c r="F13" s="331"/>
      <c r="G13" s="193"/>
      <c r="H13" s="196"/>
      <c r="I13" s="327"/>
      <c r="J13" s="327"/>
      <c r="K13" s="327"/>
    </row>
    <row r="14" spans="1:11" ht="18.600000000000001" customHeight="1" x14ac:dyDescent="0.3">
      <c r="A14" s="34"/>
      <c r="B14" s="188" t="s">
        <v>633</v>
      </c>
      <c r="C14" s="188" t="s">
        <v>636</v>
      </c>
      <c r="D14" s="328">
        <f>D12+7</f>
        <v>43958</v>
      </c>
      <c r="E14" s="328">
        <f>D14+1</f>
        <v>43959</v>
      </c>
      <c r="F14" s="329">
        <f t="shared" si="0"/>
        <v>43961</v>
      </c>
      <c r="G14" s="156" t="s">
        <v>735</v>
      </c>
      <c r="H14" s="197" t="s">
        <v>734</v>
      </c>
      <c r="I14" s="325">
        <f>I12+9</f>
        <v>43968</v>
      </c>
      <c r="J14" s="325">
        <f>I14+20</f>
        <v>43988</v>
      </c>
      <c r="K14" s="325">
        <f>I14+24</f>
        <v>43992</v>
      </c>
    </row>
    <row r="15" spans="1:11" ht="18.600000000000001" customHeight="1" x14ac:dyDescent="0.3">
      <c r="A15" s="34">
        <v>17</v>
      </c>
      <c r="B15" s="189" t="s">
        <v>352</v>
      </c>
      <c r="C15" s="189" t="s">
        <v>353</v>
      </c>
      <c r="D15" s="330"/>
      <c r="E15" s="330"/>
      <c r="F15" s="331"/>
      <c r="G15" s="193"/>
      <c r="H15" s="196"/>
      <c r="I15" s="327"/>
      <c r="J15" s="327"/>
      <c r="K15" s="327"/>
    </row>
    <row r="16" spans="1:11" ht="18.600000000000001" customHeight="1" x14ac:dyDescent="0.3">
      <c r="A16" s="34"/>
      <c r="B16" s="188" t="s">
        <v>633</v>
      </c>
      <c r="C16" s="188" t="s">
        <v>637</v>
      </c>
      <c r="D16" s="328">
        <f>D14+7</f>
        <v>43965</v>
      </c>
      <c r="E16" s="328">
        <f>D16+1</f>
        <v>43966</v>
      </c>
      <c r="F16" s="329">
        <f t="shared" si="0"/>
        <v>43968</v>
      </c>
      <c r="G16" s="197" t="s">
        <v>737</v>
      </c>
      <c r="H16" s="197" t="s">
        <v>736</v>
      </c>
      <c r="I16" s="325">
        <f>I14+5</f>
        <v>43973</v>
      </c>
      <c r="J16" s="325">
        <f>I16+20</f>
        <v>43993</v>
      </c>
      <c r="K16" s="325">
        <f>I16+24</f>
        <v>43997</v>
      </c>
    </row>
    <row r="17" spans="1:11" ht="18.600000000000001" customHeight="1" x14ac:dyDescent="0.3">
      <c r="A17" s="34">
        <v>18</v>
      </c>
      <c r="B17" s="189" t="s">
        <v>352</v>
      </c>
      <c r="C17" s="189" t="s">
        <v>354</v>
      </c>
      <c r="D17" s="330"/>
      <c r="E17" s="330"/>
      <c r="F17" s="331"/>
      <c r="G17" s="193"/>
      <c r="H17" s="195"/>
      <c r="I17" s="327"/>
      <c r="J17" s="327"/>
      <c r="K17" s="327"/>
    </row>
    <row r="18" spans="1:11" ht="18.600000000000001" customHeight="1" x14ac:dyDescent="0.3">
      <c r="A18" s="34"/>
      <c r="B18" s="188" t="s">
        <v>633</v>
      </c>
      <c r="C18" s="188" t="s">
        <v>638</v>
      </c>
      <c r="D18" s="328">
        <f>D16+7</f>
        <v>43972</v>
      </c>
      <c r="E18" s="328">
        <f>D18+1</f>
        <v>43973</v>
      </c>
      <c r="F18" s="329">
        <f>E18+2</f>
        <v>43975</v>
      </c>
      <c r="G18" s="197" t="s">
        <v>739</v>
      </c>
      <c r="H18" s="194" t="s">
        <v>738</v>
      </c>
      <c r="I18" s="325">
        <f>I16+7</f>
        <v>43980</v>
      </c>
      <c r="J18" s="325">
        <f>I18+20</f>
        <v>44000</v>
      </c>
      <c r="K18" s="325">
        <f>I18+24</f>
        <v>44004</v>
      </c>
    </row>
    <row r="19" spans="1:11" ht="18.600000000000001" customHeight="1" x14ac:dyDescent="0.3">
      <c r="A19" s="34">
        <v>19</v>
      </c>
      <c r="B19" s="189" t="s">
        <v>352</v>
      </c>
      <c r="C19" s="189" t="s">
        <v>355</v>
      </c>
      <c r="D19" s="330"/>
      <c r="E19" s="330"/>
      <c r="F19" s="331"/>
      <c r="G19" s="193"/>
      <c r="H19" s="195"/>
      <c r="I19" s="327"/>
      <c r="J19" s="327"/>
      <c r="K19" s="327"/>
    </row>
    <row r="20" spans="1:11" ht="18.600000000000001" customHeight="1" x14ac:dyDescent="0.3">
      <c r="A20" s="34"/>
      <c r="B20" s="188" t="s">
        <v>633</v>
      </c>
      <c r="C20" s="188" t="s">
        <v>639</v>
      </c>
      <c r="D20" s="328">
        <f>D18+7</f>
        <v>43979</v>
      </c>
      <c r="E20" s="328">
        <f>D20+1</f>
        <v>43980</v>
      </c>
      <c r="F20" s="329">
        <f>E20+2</f>
        <v>43982</v>
      </c>
      <c r="G20" s="197" t="s">
        <v>121</v>
      </c>
      <c r="H20" s="194" t="s">
        <v>740</v>
      </c>
      <c r="I20" s="325">
        <f>I18+7</f>
        <v>43987</v>
      </c>
      <c r="J20" s="325">
        <f>I20+20</f>
        <v>44007</v>
      </c>
      <c r="K20" s="325">
        <f>I20+24</f>
        <v>44011</v>
      </c>
    </row>
    <row r="21" spans="1:11" ht="18.600000000000001" customHeight="1" x14ac:dyDescent="0.3">
      <c r="A21" s="34">
        <v>20</v>
      </c>
      <c r="B21" s="189" t="s">
        <v>352</v>
      </c>
      <c r="C21" s="189" t="s">
        <v>356</v>
      </c>
      <c r="D21" s="330"/>
      <c r="E21" s="330"/>
      <c r="F21" s="331"/>
      <c r="G21" s="193"/>
      <c r="H21" s="195"/>
      <c r="I21" s="327"/>
      <c r="J21" s="327"/>
      <c r="K21" s="327"/>
    </row>
    <row r="22" spans="1:11" ht="18.600000000000001" customHeight="1" x14ac:dyDescent="0.3">
      <c r="A22" s="34"/>
      <c r="B22" s="188" t="s">
        <v>633</v>
      </c>
      <c r="C22" s="188" t="s">
        <v>640</v>
      </c>
      <c r="D22" s="328">
        <f>D20+7</f>
        <v>43986</v>
      </c>
      <c r="E22" s="328">
        <f>D22+1</f>
        <v>43987</v>
      </c>
      <c r="F22" s="329">
        <f t="shared" si="0"/>
        <v>43989</v>
      </c>
      <c r="G22" s="197" t="s">
        <v>69</v>
      </c>
      <c r="H22" s="194" t="s">
        <v>471</v>
      </c>
      <c r="I22" s="325">
        <f>I20+7</f>
        <v>43994</v>
      </c>
      <c r="J22" s="325">
        <f>I22+20</f>
        <v>44014</v>
      </c>
      <c r="K22" s="325">
        <f>I22+24</f>
        <v>44018</v>
      </c>
    </row>
    <row r="23" spans="1:11" ht="18.600000000000001" customHeight="1" x14ac:dyDescent="0.3">
      <c r="A23" s="34">
        <v>21</v>
      </c>
      <c r="B23" s="189" t="s">
        <v>352</v>
      </c>
      <c r="C23" s="189" t="s">
        <v>290</v>
      </c>
      <c r="D23" s="330"/>
      <c r="E23" s="330"/>
      <c r="F23" s="331"/>
      <c r="G23" s="250"/>
      <c r="H23" s="196"/>
      <c r="I23" s="327"/>
      <c r="J23" s="327"/>
      <c r="K23" s="327"/>
    </row>
    <row r="24" spans="1:11" ht="18.600000000000001" customHeight="1" x14ac:dyDescent="0.3">
      <c r="A24" s="34"/>
      <c r="B24" s="188" t="s">
        <v>633</v>
      </c>
      <c r="C24" s="188" t="s">
        <v>641</v>
      </c>
      <c r="D24" s="328">
        <f>D22+7</f>
        <v>43993</v>
      </c>
      <c r="E24" s="328">
        <f>D24+1</f>
        <v>43994</v>
      </c>
      <c r="F24" s="329">
        <f t="shared" si="0"/>
        <v>43996</v>
      </c>
      <c r="G24" s="249" t="s">
        <v>462</v>
      </c>
      <c r="H24" s="197" t="s">
        <v>741</v>
      </c>
      <c r="I24" s="325">
        <f>I22+7</f>
        <v>44001</v>
      </c>
      <c r="J24" s="325">
        <f>I24+20</f>
        <v>44021</v>
      </c>
      <c r="K24" s="325">
        <f>I24+24</f>
        <v>44025</v>
      </c>
    </row>
    <row r="25" spans="1:11" ht="18.600000000000001" customHeight="1" x14ac:dyDescent="0.3">
      <c r="A25" s="34">
        <v>22</v>
      </c>
      <c r="B25" s="189" t="s">
        <v>352</v>
      </c>
      <c r="C25" s="189" t="s">
        <v>291</v>
      </c>
      <c r="D25" s="330"/>
      <c r="E25" s="330"/>
      <c r="F25" s="331"/>
      <c r="G25" s="250"/>
      <c r="H25" s="196"/>
      <c r="I25" s="327"/>
      <c r="J25" s="327"/>
      <c r="K25" s="327"/>
    </row>
    <row r="26" spans="1:11" ht="18.600000000000001" customHeight="1" x14ac:dyDescent="0.3">
      <c r="A26" s="34"/>
      <c r="B26" s="188" t="s">
        <v>633</v>
      </c>
      <c r="C26" s="188" t="s">
        <v>642</v>
      </c>
      <c r="D26" s="328">
        <f>D24+7</f>
        <v>44000</v>
      </c>
      <c r="E26" s="328">
        <f>D26+1</f>
        <v>44001</v>
      </c>
      <c r="F26" s="329">
        <f t="shared" si="0"/>
        <v>44003</v>
      </c>
      <c r="G26" s="249" t="s">
        <v>472</v>
      </c>
      <c r="H26" s="197" t="s">
        <v>742</v>
      </c>
      <c r="I26" s="325">
        <f>I24+7</f>
        <v>44008</v>
      </c>
      <c r="J26" s="325">
        <f>I26+20</f>
        <v>44028</v>
      </c>
      <c r="K26" s="325">
        <f>I26+24</f>
        <v>44032</v>
      </c>
    </row>
    <row r="27" spans="1:11" ht="18.600000000000001" customHeight="1" x14ac:dyDescent="0.3">
      <c r="A27" s="34">
        <v>23</v>
      </c>
      <c r="B27" s="189" t="s">
        <v>352</v>
      </c>
      <c r="C27" s="189" t="s">
        <v>292</v>
      </c>
      <c r="D27" s="330"/>
      <c r="E27" s="330"/>
      <c r="F27" s="331"/>
      <c r="G27" s="250"/>
      <c r="H27" s="196"/>
      <c r="I27" s="327"/>
      <c r="J27" s="327"/>
      <c r="K27" s="327"/>
    </row>
    <row r="28" spans="1:11" ht="18.600000000000001" customHeight="1" x14ac:dyDescent="0.3">
      <c r="A28" s="34"/>
      <c r="B28" s="188" t="s">
        <v>633</v>
      </c>
      <c r="C28" s="188" t="s">
        <v>643</v>
      </c>
      <c r="D28" s="328">
        <f>D26+7</f>
        <v>44007</v>
      </c>
      <c r="E28" s="328">
        <f>D28+1</f>
        <v>44008</v>
      </c>
      <c r="F28" s="329">
        <f t="shared" si="0"/>
        <v>44010</v>
      </c>
      <c r="G28" s="249" t="s">
        <v>733</v>
      </c>
      <c r="H28" s="326" t="s">
        <v>743</v>
      </c>
      <c r="I28" s="325">
        <f>I26+7</f>
        <v>44015</v>
      </c>
      <c r="J28" s="325">
        <f>I28+20</f>
        <v>44035</v>
      </c>
      <c r="K28" s="325">
        <f>I28+24</f>
        <v>44039</v>
      </c>
    </row>
    <row r="29" spans="1:11" ht="18.600000000000001" customHeight="1" x14ac:dyDescent="0.3">
      <c r="A29" s="34">
        <v>24</v>
      </c>
      <c r="B29" s="189" t="s">
        <v>352</v>
      </c>
      <c r="C29" s="189" t="s">
        <v>293</v>
      </c>
      <c r="D29" s="330"/>
      <c r="E29" s="330"/>
      <c r="F29" s="331"/>
      <c r="G29" s="250"/>
      <c r="H29" s="196"/>
      <c r="I29" s="327"/>
      <c r="J29" s="327"/>
      <c r="K29" s="327"/>
    </row>
    <row r="30" spans="1:11" ht="18.600000000000001" customHeight="1" x14ac:dyDescent="0.3">
      <c r="A30" s="34"/>
      <c r="B30" s="188" t="s">
        <v>633</v>
      </c>
      <c r="C30" s="188" t="s">
        <v>644</v>
      </c>
      <c r="D30" s="328">
        <f>D28+7</f>
        <v>44014</v>
      </c>
      <c r="E30" s="328">
        <f>D30+1</f>
        <v>44015</v>
      </c>
      <c r="F30" s="329">
        <f t="shared" si="0"/>
        <v>44017</v>
      </c>
      <c r="G30" s="249" t="s">
        <v>735</v>
      </c>
      <c r="H30" s="197" t="s">
        <v>744</v>
      </c>
      <c r="I30" s="325">
        <f>I28+7</f>
        <v>44022</v>
      </c>
      <c r="J30" s="325">
        <f>I30+20</f>
        <v>44042</v>
      </c>
      <c r="K30" s="325">
        <f>I30+24</f>
        <v>44046</v>
      </c>
    </row>
    <row r="31" spans="1:11" ht="18.600000000000001" customHeight="1" x14ac:dyDescent="0.3">
      <c r="A31" s="34">
        <v>25</v>
      </c>
      <c r="B31" s="189" t="s">
        <v>352</v>
      </c>
      <c r="C31" s="189" t="s">
        <v>294</v>
      </c>
      <c r="D31" s="330"/>
      <c r="E31" s="330"/>
      <c r="F31" s="331"/>
      <c r="G31" s="250"/>
      <c r="H31" s="196"/>
      <c r="I31" s="327"/>
      <c r="J31" s="327"/>
      <c r="K31" s="327"/>
    </row>
    <row r="32" spans="1:11" ht="18.600000000000001" customHeight="1" x14ac:dyDescent="0.3">
      <c r="A32" s="34"/>
      <c r="B32" s="188" t="s">
        <v>633</v>
      </c>
      <c r="C32" s="188" t="s">
        <v>645</v>
      </c>
      <c r="D32" s="328">
        <f>D30+7</f>
        <v>44021</v>
      </c>
      <c r="E32" s="328">
        <f>D32+1</f>
        <v>44022</v>
      </c>
      <c r="F32" s="329">
        <f t="shared" si="0"/>
        <v>44024</v>
      </c>
      <c r="G32" s="249" t="s">
        <v>737</v>
      </c>
      <c r="H32" s="197" t="s">
        <v>745</v>
      </c>
      <c r="I32" s="325">
        <f>I30+7</f>
        <v>44029</v>
      </c>
      <c r="J32" s="325">
        <f>I32+20</f>
        <v>44049</v>
      </c>
      <c r="K32" s="325">
        <f>I32+24</f>
        <v>44053</v>
      </c>
    </row>
    <row r="33" spans="1:11" ht="18.600000000000001" customHeight="1" x14ac:dyDescent="0.3">
      <c r="A33" s="34">
        <v>26</v>
      </c>
      <c r="B33" s="189" t="s">
        <v>352</v>
      </c>
      <c r="C33" s="189" t="s">
        <v>295</v>
      </c>
      <c r="D33" s="330"/>
      <c r="E33" s="330"/>
      <c r="F33" s="331"/>
      <c r="G33" s="250"/>
      <c r="H33" s="195"/>
      <c r="I33" s="327"/>
      <c r="J33" s="327"/>
      <c r="K33" s="327"/>
    </row>
    <row r="34" spans="1:11" ht="18.600000000000001" customHeight="1" x14ac:dyDescent="0.3">
      <c r="A34" s="34"/>
      <c r="B34" s="188" t="s">
        <v>633</v>
      </c>
      <c r="C34" s="188" t="s">
        <v>646</v>
      </c>
      <c r="D34" s="328">
        <f>D32+7</f>
        <v>44028</v>
      </c>
      <c r="E34" s="328">
        <f>D34+1</f>
        <v>44029</v>
      </c>
      <c r="F34" s="329">
        <f>E34+2</f>
        <v>44031</v>
      </c>
      <c r="G34" s="249" t="s">
        <v>739</v>
      </c>
      <c r="H34" s="194" t="s">
        <v>746</v>
      </c>
      <c r="I34" s="325">
        <f>I32+7</f>
        <v>44036</v>
      </c>
      <c r="J34" s="325">
        <f>I34+20</f>
        <v>44056</v>
      </c>
      <c r="K34" s="325">
        <f>I34+24</f>
        <v>44060</v>
      </c>
    </row>
    <row r="35" spans="1:11" ht="18.600000000000001" customHeight="1" x14ac:dyDescent="0.3">
      <c r="A35" s="34">
        <v>27</v>
      </c>
      <c r="B35" s="189" t="s">
        <v>352</v>
      </c>
      <c r="C35" s="189" t="s">
        <v>297</v>
      </c>
      <c r="D35" s="330"/>
      <c r="E35" s="330"/>
      <c r="F35" s="331"/>
      <c r="G35" s="250"/>
      <c r="H35" s="195"/>
      <c r="I35" s="327"/>
      <c r="J35" s="327"/>
      <c r="K35" s="327"/>
    </row>
    <row r="36" spans="1:11" ht="18.600000000000001" customHeight="1" x14ac:dyDescent="0.3">
      <c r="A36" s="34"/>
      <c r="B36" s="188" t="s">
        <v>633</v>
      </c>
      <c r="C36" s="188" t="s">
        <v>647</v>
      </c>
      <c r="D36" s="328">
        <f t="shared" ref="D36" si="1">D34+7</f>
        <v>44035</v>
      </c>
      <c r="E36" s="328">
        <f>D36+1</f>
        <v>44036</v>
      </c>
      <c r="F36" s="329">
        <f t="shared" si="0"/>
        <v>44038</v>
      </c>
      <c r="G36" s="249" t="s">
        <v>121</v>
      </c>
      <c r="H36" s="194" t="s">
        <v>747</v>
      </c>
      <c r="I36" s="325">
        <f>I34+7</f>
        <v>44043</v>
      </c>
      <c r="J36" s="325">
        <f>I36+20</f>
        <v>44063</v>
      </c>
      <c r="K36" s="325">
        <f>I36+24</f>
        <v>44067</v>
      </c>
    </row>
    <row r="37" spans="1:11" ht="18.600000000000001" customHeight="1" x14ac:dyDescent="0.3">
      <c r="A37" s="34">
        <v>28</v>
      </c>
      <c r="B37" s="189" t="s">
        <v>352</v>
      </c>
      <c r="C37" s="189" t="s">
        <v>357</v>
      </c>
      <c r="D37" s="330"/>
      <c r="E37" s="330"/>
      <c r="F37" s="331"/>
      <c r="G37" s="250"/>
      <c r="H37" s="195"/>
      <c r="I37" s="327"/>
      <c r="J37" s="327"/>
      <c r="K37" s="327"/>
    </row>
    <row r="38" spans="1:11" ht="19.649999999999999" customHeight="1" x14ac:dyDescent="0.3">
      <c r="A38" s="39" t="s">
        <v>25</v>
      </c>
      <c r="B38" s="190" t="s">
        <v>633</v>
      </c>
      <c r="C38" s="190" t="s">
        <v>648</v>
      </c>
      <c r="D38" s="328">
        <f>D36+7</f>
        <v>44042</v>
      </c>
      <c r="E38" s="328">
        <f>D38+1</f>
        <v>44043</v>
      </c>
      <c r="F38" s="329">
        <f t="shared" si="0"/>
        <v>44045</v>
      </c>
      <c r="G38" s="249" t="s">
        <v>69</v>
      </c>
      <c r="H38" s="194" t="s">
        <v>748</v>
      </c>
      <c r="I38" s="325">
        <f>I36+7</f>
        <v>44050</v>
      </c>
      <c r="J38" s="325">
        <f>I38+20</f>
        <v>44070</v>
      </c>
      <c r="K38" s="325">
        <f>I38+24</f>
        <v>44074</v>
      </c>
    </row>
    <row r="39" spans="1:11" ht="15.6" x14ac:dyDescent="0.3">
      <c r="A39" s="43" t="s">
        <v>26</v>
      </c>
      <c r="B39" s="39" t="s">
        <v>25</v>
      </c>
      <c r="C39" s="45"/>
      <c r="D39" s="45"/>
      <c r="E39" s="45"/>
      <c r="F39" s="46"/>
      <c r="G39" s="46"/>
      <c r="H39" s="175"/>
      <c r="I39" s="85" t="s">
        <v>158</v>
      </c>
      <c r="J39" s="47"/>
      <c r="K39" s="47"/>
    </row>
    <row r="40" spans="1:11" ht="15.6" x14ac:dyDescent="0.3">
      <c r="A40" s="48" t="s">
        <v>97</v>
      </c>
      <c r="B40" s="43" t="s">
        <v>244</v>
      </c>
      <c r="C40" s="43"/>
      <c r="D40" s="43"/>
      <c r="E40" s="43"/>
      <c r="F40" s="46"/>
      <c r="G40" s="46"/>
      <c r="H40" s="175"/>
      <c r="I40" s="86" t="s">
        <v>159</v>
      </c>
      <c r="J40" s="49"/>
      <c r="K40" s="49"/>
    </row>
    <row r="41" spans="1:11" ht="15.6" x14ac:dyDescent="0.3">
      <c r="A41" s="50"/>
      <c r="B41" s="44" t="s">
        <v>245</v>
      </c>
      <c r="C41" s="46"/>
      <c r="D41" s="52"/>
      <c r="E41" s="52"/>
      <c r="F41" s="52"/>
      <c r="G41" s="52"/>
      <c r="H41" s="176"/>
      <c r="I41" s="86" t="s">
        <v>160</v>
      </c>
      <c r="J41" s="53"/>
      <c r="K41" s="53"/>
    </row>
    <row r="42" spans="1:11" ht="15.6" x14ac:dyDescent="0.3">
      <c r="A42" s="50"/>
      <c r="B42" s="54"/>
      <c r="C42" s="46"/>
      <c r="D42" s="52"/>
      <c r="E42" s="52"/>
      <c r="F42" s="52"/>
      <c r="G42" s="52"/>
      <c r="H42" s="176"/>
      <c r="I42" s="86" t="s">
        <v>161</v>
      </c>
      <c r="J42" s="55"/>
      <c r="K42" s="55"/>
    </row>
    <row r="43" spans="1:11" ht="15.6" x14ac:dyDescent="0.3">
      <c r="A43" s="50"/>
      <c r="B43" s="50"/>
      <c r="C43" s="46"/>
      <c r="D43" s="46"/>
      <c r="E43" s="46"/>
      <c r="F43" s="46"/>
      <c r="G43" s="46"/>
      <c r="H43" s="175"/>
      <c r="I43" s="97" t="s">
        <v>144</v>
      </c>
      <c r="J43" s="56"/>
      <c r="K43" s="56"/>
    </row>
    <row r="44" spans="1:11" x14ac:dyDescent="0.25">
      <c r="A44" s="46"/>
      <c r="B44" s="46"/>
      <c r="C44" s="46"/>
      <c r="D44" s="46"/>
      <c r="E44" s="46"/>
      <c r="F44" s="46"/>
      <c r="G44" s="46"/>
      <c r="H44" s="175"/>
      <c r="I44" s="86" t="s">
        <v>195</v>
      </c>
      <c r="J44" s="46"/>
      <c r="K44" s="46"/>
    </row>
    <row r="45" spans="1:11" x14ac:dyDescent="0.25">
      <c r="A45" s="46"/>
      <c r="B45" s="46"/>
      <c r="C45" s="46"/>
      <c r="D45" s="46"/>
      <c r="E45" s="46"/>
      <c r="F45" s="46"/>
      <c r="G45" s="46"/>
      <c r="H45" s="175"/>
      <c r="I45" s="46"/>
      <c r="J45" s="46"/>
      <c r="K45" s="46"/>
    </row>
  </sheetData>
  <mergeCells count="5">
    <mergeCell ref="G6:G7"/>
    <mergeCell ref="H6:H7"/>
    <mergeCell ref="A6:A7"/>
    <mergeCell ref="B6:B7"/>
    <mergeCell ref="C6:C7"/>
  </mergeCells>
  <conditionalFormatting sqref="H9 H23:H38">
    <cfRule type="expression" dxfId="497" priority="9">
      <formula>#REF!="ONE"</formula>
    </cfRule>
  </conditionalFormatting>
  <conditionalFormatting sqref="H10:H15 H17:H22">
    <cfRule type="expression" dxfId="496" priority="8">
      <formula>#REF!="ONE"</formula>
    </cfRule>
  </conditionalFormatting>
  <conditionalFormatting sqref="H16">
    <cfRule type="expression" dxfId="495" priority="7">
      <formula>#REF!="ONE"</formula>
    </cfRule>
  </conditionalFormatting>
  <conditionalFormatting sqref="G10">
    <cfRule type="expression" dxfId="494" priority="6">
      <formula>#REF!="ONE"</formula>
    </cfRule>
  </conditionalFormatting>
  <conditionalFormatting sqref="G12">
    <cfRule type="expression" dxfId="493" priority="5">
      <formula>#REF!="ONE"</formula>
    </cfRule>
  </conditionalFormatting>
  <conditionalFormatting sqref="G16">
    <cfRule type="expression" dxfId="492" priority="4">
      <formula>#REF!="ONE"</formula>
    </cfRule>
  </conditionalFormatting>
  <conditionalFormatting sqref="G18">
    <cfRule type="expression" dxfId="491" priority="3">
      <formula>#REF!="ONE"</formula>
    </cfRule>
  </conditionalFormatting>
  <conditionalFormatting sqref="G20">
    <cfRule type="expression" dxfId="490" priority="2">
      <formula>#REF!="ONE"</formula>
    </cfRule>
  </conditionalFormatting>
  <conditionalFormatting sqref="G22:G38">
    <cfRule type="expression" dxfId="489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</sheetPr>
  <dimension ref="A1:Y63"/>
  <sheetViews>
    <sheetView view="pageBreakPreview" topLeftCell="B1" zoomScale="85" zoomScaleNormal="60" zoomScaleSheetLayoutView="85" workbookViewId="0">
      <pane ySplit="7" topLeftCell="A8" activePane="bottomLeft" state="frozen"/>
      <selection activeCell="F28" sqref="F28"/>
      <selection pane="bottomLeft" activeCell="I26" sqref="I26"/>
    </sheetView>
  </sheetViews>
  <sheetFormatPr defaultRowHeight="15" x14ac:dyDescent="0.25"/>
  <cols>
    <col min="1" max="1" width="8.44140625" style="118" hidden="1" customWidth="1"/>
    <col min="2" max="2" width="25.44140625" style="118" customWidth="1"/>
    <col min="3" max="3" width="6.5546875" style="118" customWidth="1"/>
    <col min="4" max="4" width="11.88671875" style="118" customWidth="1"/>
    <col min="5" max="5" width="14.109375" style="118" customWidth="1"/>
    <col min="6" max="6" width="7.109375" style="118" customWidth="1"/>
    <col min="7" max="7" width="18.21875" style="118" customWidth="1"/>
    <col min="8" max="8" width="15.44140625" style="118" customWidth="1"/>
    <col min="9" max="9" width="13.88671875" style="118" customWidth="1"/>
    <col min="10" max="13" width="10.44140625" style="118" customWidth="1"/>
    <col min="14" max="14" width="8.88671875" style="118" customWidth="1"/>
    <col min="15" max="15" width="8.5546875" style="118" customWidth="1"/>
    <col min="16" max="16" width="14.109375" style="118" customWidth="1"/>
    <col min="17" max="17" width="13.5546875" style="118" bestFit="1" customWidth="1"/>
    <col min="18" max="18" width="10.44140625" style="118" customWidth="1"/>
    <col min="19" max="19" width="11.109375" style="118" customWidth="1"/>
    <col min="20" max="20" width="8.88671875" style="118" customWidth="1"/>
    <col min="21" max="21" width="14.109375" style="118" customWidth="1"/>
    <col min="22" max="23" width="15.5546875" style="118" bestFit="1" customWidth="1"/>
    <col min="24" max="24" width="13.109375" style="118" customWidth="1"/>
    <col min="25" max="25" width="0.109375" style="118" hidden="1" customWidth="1"/>
    <col min="26" max="264" width="8.88671875" style="118"/>
    <col min="265" max="265" width="10.44140625" style="118" customWidth="1"/>
    <col min="266" max="266" width="26.5546875" style="118" customWidth="1"/>
    <col min="267" max="268" width="12.5546875" style="118" customWidth="1"/>
    <col min="269" max="269" width="15" style="118" customWidth="1"/>
    <col min="270" max="270" width="11.109375" style="118" customWidth="1"/>
    <col min="271" max="271" width="12" style="118" customWidth="1"/>
    <col min="272" max="272" width="34.109375" style="118" customWidth="1"/>
    <col min="273" max="273" width="9.88671875" style="118" customWidth="1"/>
    <col min="274" max="274" width="8.88671875" style="118"/>
    <col min="275" max="275" width="14.5546875" style="118" customWidth="1"/>
    <col min="276" max="276" width="12" style="118" customWidth="1"/>
    <col min="277" max="277" width="10.88671875" style="118" customWidth="1"/>
    <col min="278" max="278" width="18" style="118" customWidth="1"/>
    <col min="279" max="279" width="16.109375" style="118" customWidth="1"/>
    <col min="280" max="520" width="8.88671875" style="118"/>
    <col min="521" max="521" width="10.44140625" style="118" customWidth="1"/>
    <col min="522" max="522" width="26.5546875" style="118" customWidth="1"/>
    <col min="523" max="524" width="12.5546875" style="118" customWidth="1"/>
    <col min="525" max="525" width="15" style="118" customWidth="1"/>
    <col min="526" max="526" width="11.109375" style="118" customWidth="1"/>
    <col min="527" max="527" width="12" style="118" customWidth="1"/>
    <col min="528" max="528" width="34.109375" style="118" customWidth="1"/>
    <col min="529" max="529" width="9.88671875" style="118" customWidth="1"/>
    <col min="530" max="530" width="8.88671875" style="118"/>
    <col min="531" max="531" width="14.5546875" style="118" customWidth="1"/>
    <col min="532" max="532" width="12" style="118" customWidth="1"/>
    <col min="533" max="533" width="10.88671875" style="118" customWidth="1"/>
    <col min="534" max="534" width="18" style="118" customWidth="1"/>
    <col min="535" max="535" width="16.109375" style="118" customWidth="1"/>
    <col min="536" max="776" width="8.88671875" style="118"/>
    <col min="777" max="777" width="10.44140625" style="118" customWidth="1"/>
    <col min="778" max="778" width="26.5546875" style="118" customWidth="1"/>
    <col min="779" max="780" width="12.5546875" style="118" customWidth="1"/>
    <col min="781" max="781" width="15" style="118" customWidth="1"/>
    <col min="782" max="782" width="11.109375" style="118" customWidth="1"/>
    <col min="783" max="783" width="12" style="118" customWidth="1"/>
    <col min="784" max="784" width="34.109375" style="118" customWidth="1"/>
    <col min="785" max="785" width="9.88671875" style="118" customWidth="1"/>
    <col min="786" max="786" width="8.88671875" style="118"/>
    <col min="787" max="787" width="14.5546875" style="118" customWidth="1"/>
    <col min="788" max="788" width="12" style="118" customWidth="1"/>
    <col min="789" max="789" width="10.88671875" style="118" customWidth="1"/>
    <col min="790" max="790" width="18" style="118" customWidth="1"/>
    <col min="791" max="791" width="16.109375" style="118" customWidth="1"/>
    <col min="792" max="1032" width="8.88671875" style="118"/>
    <col min="1033" max="1033" width="10.44140625" style="118" customWidth="1"/>
    <col min="1034" max="1034" width="26.5546875" style="118" customWidth="1"/>
    <col min="1035" max="1036" width="12.5546875" style="118" customWidth="1"/>
    <col min="1037" max="1037" width="15" style="118" customWidth="1"/>
    <col min="1038" max="1038" width="11.109375" style="118" customWidth="1"/>
    <col min="1039" max="1039" width="12" style="118" customWidth="1"/>
    <col min="1040" max="1040" width="34.109375" style="118" customWidth="1"/>
    <col min="1041" max="1041" width="9.88671875" style="118" customWidth="1"/>
    <col min="1042" max="1042" width="8.88671875" style="118"/>
    <col min="1043" max="1043" width="14.5546875" style="118" customWidth="1"/>
    <col min="1044" max="1044" width="12" style="118" customWidth="1"/>
    <col min="1045" max="1045" width="10.88671875" style="118" customWidth="1"/>
    <col min="1046" max="1046" width="18" style="118" customWidth="1"/>
    <col min="1047" max="1047" width="16.109375" style="118" customWidth="1"/>
    <col min="1048" max="1288" width="8.88671875" style="118"/>
    <col min="1289" max="1289" width="10.44140625" style="118" customWidth="1"/>
    <col min="1290" max="1290" width="26.5546875" style="118" customWidth="1"/>
    <col min="1291" max="1292" width="12.5546875" style="118" customWidth="1"/>
    <col min="1293" max="1293" width="15" style="118" customWidth="1"/>
    <col min="1294" max="1294" width="11.109375" style="118" customWidth="1"/>
    <col min="1295" max="1295" width="12" style="118" customWidth="1"/>
    <col min="1296" max="1296" width="34.109375" style="118" customWidth="1"/>
    <col min="1297" max="1297" width="9.88671875" style="118" customWidth="1"/>
    <col min="1298" max="1298" width="8.88671875" style="118"/>
    <col min="1299" max="1299" width="14.5546875" style="118" customWidth="1"/>
    <col min="1300" max="1300" width="12" style="118" customWidth="1"/>
    <col min="1301" max="1301" width="10.88671875" style="118" customWidth="1"/>
    <col min="1302" max="1302" width="18" style="118" customWidth="1"/>
    <col min="1303" max="1303" width="16.109375" style="118" customWidth="1"/>
    <col min="1304" max="1544" width="8.88671875" style="118"/>
    <col min="1545" max="1545" width="10.44140625" style="118" customWidth="1"/>
    <col min="1546" max="1546" width="26.5546875" style="118" customWidth="1"/>
    <col min="1547" max="1548" width="12.5546875" style="118" customWidth="1"/>
    <col min="1549" max="1549" width="15" style="118" customWidth="1"/>
    <col min="1550" max="1550" width="11.109375" style="118" customWidth="1"/>
    <col min="1551" max="1551" width="12" style="118" customWidth="1"/>
    <col min="1552" max="1552" width="34.109375" style="118" customWidth="1"/>
    <col min="1553" max="1553" width="9.88671875" style="118" customWidth="1"/>
    <col min="1554" max="1554" width="8.88671875" style="118"/>
    <col min="1555" max="1555" width="14.5546875" style="118" customWidth="1"/>
    <col min="1556" max="1556" width="12" style="118" customWidth="1"/>
    <col min="1557" max="1557" width="10.88671875" style="118" customWidth="1"/>
    <col min="1558" max="1558" width="18" style="118" customWidth="1"/>
    <col min="1559" max="1559" width="16.109375" style="118" customWidth="1"/>
    <col min="1560" max="1800" width="8.88671875" style="118"/>
    <col min="1801" max="1801" width="10.44140625" style="118" customWidth="1"/>
    <col min="1802" max="1802" width="26.5546875" style="118" customWidth="1"/>
    <col min="1803" max="1804" width="12.5546875" style="118" customWidth="1"/>
    <col min="1805" max="1805" width="15" style="118" customWidth="1"/>
    <col min="1806" max="1806" width="11.109375" style="118" customWidth="1"/>
    <col min="1807" max="1807" width="12" style="118" customWidth="1"/>
    <col min="1808" max="1808" width="34.109375" style="118" customWidth="1"/>
    <col min="1809" max="1809" width="9.88671875" style="118" customWidth="1"/>
    <col min="1810" max="1810" width="8.88671875" style="118"/>
    <col min="1811" max="1811" width="14.5546875" style="118" customWidth="1"/>
    <col min="1812" max="1812" width="12" style="118" customWidth="1"/>
    <col min="1813" max="1813" width="10.88671875" style="118" customWidth="1"/>
    <col min="1814" max="1814" width="18" style="118" customWidth="1"/>
    <col min="1815" max="1815" width="16.109375" style="118" customWidth="1"/>
    <col min="1816" max="2056" width="8.88671875" style="118"/>
    <col min="2057" max="2057" width="10.44140625" style="118" customWidth="1"/>
    <col min="2058" max="2058" width="26.5546875" style="118" customWidth="1"/>
    <col min="2059" max="2060" width="12.5546875" style="118" customWidth="1"/>
    <col min="2061" max="2061" width="15" style="118" customWidth="1"/>
    <col min="2062" max="2062" width="11.109375" style="118" customWidth="1"/>
    <col min="2063" max="2063" width="12" style="118" customWidth="1"/>
    <col min="2064" max="2064" width="34.109375" style="118" customWidth="1"/>
    <col min="2065" max="2065" width="9.88671875" style="118" customWidth="1"/>
    <col min="2066" max="2066" width="8.88671875" style="118"/>
    <col min="2067" max="2067" width="14.5546875" style="118" customWidth="1"/>
    <col min="2068" max="2068" width="12" style="118" customWidth="1"/>
    <col min="2069" max="2069" width="10.88671875" style="118" customWidth="1"/>
    <col min="2070" max="2070" width="18" style="118" customWidth="1"/>
    <col min="2071" max="2071" width="16.109375" style="118" customWidth="1"/>
    <col min="2072" max="2312" width="8.88671875" style="118"/>
    <col min="2313" max="2313" width="10.44140625" style="118" customWidth="1"/>
    <col min="2314" max="2314" width="26.5546875" style="118" customWidth="1"/>
    <col min="2315" max="2316" width="12.5546875" style="118" customWidth="1"/>
    <col min="2317" max="2317" width="15" style="118" customWidth="1"/>
    <col min="2318" max="2318" width="11.109375" style="118" customWidth="1"/>
    <col min="2319" max="2319" width="12" style="118" customWidth="1"/>
    <col min="2320" max="2320" width="34.109375" style="118" customWidth="1"/>
    <col min="2321" max="2321" width="9.88671875" style="118" customWidth="1"/>
    <col min="2322" max="2322" width="8.88671875" style="118"/>
    <col min="2323" max="2323" width="14.5546875" style="118" customWidth="1"/>
    <col min="2324" max="2324" width="12" style="118" customWidth="1"/>
    <col min="2325" max="2325" width="10.88671875" style="118" customWidth="1"/>
    <col min="2326" max="2326" width="18" style="118" customWidth="1"/>
    <col min="2327" max="2327" width="16.109375" style="118" customWidth="1"/>
    <col min="2328" max="2568" width="8.88671875" style="118"/>
    <col min="2569" max="2569" width="10.44140625" style="118" customWidth="1"/>
    <col min="2570" max="2570" width="26.5546875" style="118" customWidth="1"/>
    <col min="2571" max="2572" width="12.5546875" style="118" customWidth="1"/>
    <col min="2573" max="2573" width="15" style="118" customWidth="1"/>
    <col min="2574" max="2574" width="11.109375" style="118" customWidth="1"/>
    <col min="2575" max="2575" width="12" style="118" customWidth="1"/>
    <col min="2576" max="2576" width="34.109375" style="118" customWidth="1"/>
    <col min="2577" max="2577" width="9.88671875" style="118" customWidth="1"/>
    <col min="2578" max="2578" width="8.88671875" style="118"/>
    <col min="2579" max="2579" width="14.5546875" style="118" customWidth="1"/>
    <col min="2580" max="2580" width="12" style="118" customWidth="1"/>
    <col min="2581" max="2581" width="10.88671875" style="118" customWidth="1"/>
    <col min="2582" max="2582" width="18" style="118" customWidth="1"/>
    <col min="2583" max="2583" width="16.109375" style="118" customWidth="1"/>
    <col min="2584" max="2824" width="8.88671875" style="118"/>
    <col min="2825" max="2825" width="10.44140625" style="118" customWidth="1"/>
    <col min="2826" max="2826" width="26.5546875" style="118" customWidth="1"/>
    <col min="2827" max="2828" width="12.5546875" style="118" customWidth="1"/>
    <col min="2829" max="2829" width="15" style="118" customWidth="1"/>
    <col min="2830" max="2830" width="11.109375" style="118" customWidth="1"/>
    <col min="2831" max="2831" width="12" style="118" customWidth="1"/>
    <col min="2832" max="2832" width="34.109375" style="118" customWidth="1"/>
    <col min="2833" max="2833" width="9.88671875" style="118" customWidth="1"/>
    <col min="2834" max="2834" width="8.88671875" style="118"/>
    <col min="2835" max="2835" width="14.5546875" style="118" customWidth="1"/>
    <col min="2836" max="2836" width="12" style="118" customWidth="1"/>
    <col min="2837" max="2837" width="10.88671875" style="118" customWidth="1"/>
    <col min="2838" max="2838" width="18" style="118" customWidth="1"/>
    <col min="2839" max="2839" width="16.109375" style="118" customWidth="1"/>
    <col min="2840" max="3080" width="8.88671875" style="118"/>
    <col min="3081" max="3081" width="10.44140625" style="118" customWidth="1"/>
    <col min="3082" max="3082" width="26.5546875" style="118" customWidth="1"/>
    <col min="3083" max="3084" width="12.5546875" style="118" customWidth="1"/>
    <col min="3085" max="3085" width="15" style="118" customWidth="1"/>
    <col min="3086" max="3086" width="11.109375" style="118" customWidth="1"/>
    <col min="3087" max="3087" width="12" style="118" customWidth="1"/>
    <col min="3088" max="3088" width="34.109375" style="118" customWidth="1"/>
    <col min="3089" max="3089" width="9.88671875" style="118" customWidth="1"/>
    <col min="3090" max="3090" width="8.88671875" style="118"/>
    <col min="3091" max="3091" width="14.5546875" style="118" customWidth="1"/>
    <col min="3092" max="3092" width="12" style="118" customWidth="1"/>
    <col min="3093" max="3093" width="10.88671875" style="118" customWidth="1"/>
    <col min="3094" max="3094" width="18" style="118" customWidth="1"/>
    <col min="3095" max="3095" width="16.109375" style="118" customWidth="1"/>
    <col min="3096" max="3336" width="8.88671875" style="118"/>
    <col min="3337" max="3337" width="10.44140625" style="118" customWidth="1"/>
    <col min="3338" max="3338" width="26.5546875" style="118" customWidth="1"/>
    <col min="3339" max="3340" width="12.5546875" style="118" customWidth="1"/>
    <col min="3341" max="3341" width="15" style="118" customWidth="1"/>
    <col min="3342" max="3342" width="11.109375" style="118" customWidth="1"/>
    <col min="3343" max="3343" width="12" style="118" customWidth="1"/>
    <col min="3344" max="3344" width="34.109375" style="118" customWidth="1"/>
    <col min="3345" max="3345" width="9.88671875" style="118" customWidth="1"/>
    <col min="3346" max="3346" width="8.88671875" style="118"/>
    <col min="3347" max="3347" width="14.5546875" style="118" customWidth="1"/>
    <col min="3348" max="3348" width="12" style="118" customWidth="1"/>
    <col min="3349" max="3349" width="10.88671875" style="118" customWidth="1"/>
    <col min="3350" max="3350" width="18" style="118" customWidth="1"/>
    <col min="3351" max="3351" width="16.109375" style="118" customWidth="1"/>
    <col min="3352" max="3592" width="8.88671875" style="118"/>
    <col min="3593" max="3593" width="10.44140625" style="118" customWidth="1"/>
    <col min="3594" max="3594" width="26.5546875" style="118" customWidth="1"/>
    <col min="3595" max="3596" width="12.5546875" style="118" customWidth="1"/>
    <col min="3597" max="3597" width="15" style="118" customWidth="1"/>
    <col min="3598" max="3598" width="11.109375" style="118" customWidth="1"/>
    <col min="3599" max="3599" width="12" style="118" customWidth="1"/>
    <col min="3600" max="3600" width="34.109375" style="118" customWidth="1"/>
    <col min="3601" max="3601" width="9.88671875" style="118" customWidth="1"/>
    <col min="3602" max="3602" width="8.88671875" style="118"/>
    <col min="3603" max="3603" width="14.5546875" style="118" customWidth="1"/>
    <col min="3604" max="3604" width="12" style="118" customWidth="1"/>
    <col min="3605" max="3605" width="10.88671875" style="118" customWidth="1"/>
    <col min="3606" max="3606" width="18" style="118" customWidth="1"/>
    <col min="3607" max="3607" width="16.109375" style="118" customWidth="1"/>
    <col min="3608" max="3848" width="8.88671875" style="118"/>
    <col min="3849" max="3849" width="10.44140625" style="118" customWidth="1"/>
    <col min="3850" max="3850" width="26.5546875" style="118" customWidth="1"/>
    <col min="3851" max="3852" width="12.5546875" style="118" customWidth="1"/>
    <col min="3853" max="3853" width="15" style="118" customWidth="1"/>
    <col min="3854" max="3854" width="11.109375" style="118" customWidth="1"/>
    <col min="3855" max="3855" width="12" style="118" customWidth="1"/>
    <col min="3856" max="3856" width="34.109375" style="118" customWidth="1"/>
    <col min="3857" max="3857" width="9.88671875" style="118" customWidth="1"/>
    <col min="3858" max="3858" width="8.88671875" style="118"/>
    <col min="3859" max="3859" width="14.5546875" style="118" customWidth="1"/>
    <col min="3860" max="3860" width="12" style="118" customWidth="1"/>
    <col min="3861" max="3861" width="10.88671875" style="118" customWidth="1"/>
    <col min="3862" max="3862" width="18" style="118" customWidth="1"/>
    <col min="3863" max="3863" width="16.109375" style="118" customWidth="1"/>
    <col min="3864" max="4104" width="8.88671875" style="118"/>
    <col min="4105" max="4105" width="10.44140625" style="118" customWidth="1"/>
    <col min="4106" max="4106" width="26.5546875" style="118" customWidth="1"/>
    <col min="4107" max="4108" width="12.5546875" style="118" customWidth="1"/>
    <col min="4109" max="4109" width="15" style="118" customWidth="1"/>
    <col min="4110" max="4110" width="11.109375" style="118" customWidth="1"/>
    <col min="4111" max="4111" width="12" style="118" customWidth="1"/>
    <col min="4112" max="4112" width="34.109375" style="118" customWidth="1"/>
    <col min="4113" max="4113" width="9.88671875" style="118" customWidth="1"/>
    <col min="4114" max="4114" width="8.88671875" style="118"/>
    <col min="4115" max="4115" width="14.5546875" style="118" customWidth="1"/>
    <col min="4116" max="4116" width="12" style="118" customWidth="1"/>
    <col min="4117" max="4117" width="10.88671875" style="118" customWidth="1"/>
    <col min="4118" max="4118" width="18" style="118" customWidth="1"/>
    <col min="4119" max="4119" width="16.109375" style="118" customWidth="1"/>
    <col min="4120" max="4360" width="8.88671875" style="118"/>
    <col min="4361" max="4361" width="10.44140625" style="118" customWidth="1"/>
    <col min="4362" max="4362" width="26.5546875" style="118" customWidth="1"/>
    <col min="4363" max="4364" width="12.5546875" style="118" customWidth="1"/>
    <col min="4365" max="4365" width="15" style="118" customWidth="1"/>
    <col min="4366" max="4366" width="11.109375" style="118" customWidth="1"/>
    <col min="4367" max="4367" width="12" style="118" customWidth="1"/>
    <col min="4368" max="4368" width="34.109375" style="118" customWidth="1"/>
    <col min="4369" max="4369" width="9.88671875" style="118" customWidth="1"/>
    <col min="4370" max="4370" width="8.88671875" style="118"/>
    <col min="4371" max="4371" width="14.5546875" style="118" customWidth="1"/>
    <col min="4372" max="4372" width="12" style="118" customWidth="1"/>
    <col min="4373" max="4373" width="10.88671875" style="118" customWidth="1"/>
    <col min="4374" max="4374" width="18" style="118" customWidth="1"/>
    <col min="4375" max="4375" width="16.109375" style="118" customWidth="1"/>
    <col min="4376" max="4616" width="8.88671875" style="118"/>
    <col min="4617" max="4617" width="10.44140625" style="118" customWidth="1"/>
    <col min="4618" max="4618" width="26.5546875" style="118" customWidth="1"/>
    <col min="4619" max="4620" width="12.5546875" style="118" customWidth="1"/>
    <col min="4621" max="4621" width="15" style="118" customWidth="1"/>
    <col min="4622" max="4622" width="11.109375" style="118" customWidth="1"/>
    <col min="4623" max="4623" width="12" style="118" customWidth="1"/>
    <col min="4624" max="4624" width="34.109375" style="118" customWidth="1"/>
    <col min="4625" max="4625" width="9.88671875" style="118" customWidth="1"/>
    <col min="4626" max="4626" width="8.88671875" style="118"/>
    <col min="4627" max="4627" width="14.5546875" style="118" customWidth="1"/>
    <col min="4628" max="4628" width="12" style="118" customWidth="1"/>
    <col min="4629" max="4629" width="10.88671875" style="118" customWidth="1"/>
    <col min="4630" max="4630" width="18" style="118" customWidth="1"/>
    <col min="4631" max="4631" width="16.109375" style="118" customWidth="1"/>
    <col min="4632" max="4872" width="8.88671875" style="118"/>
    <col min="4873" max="4873" width="10.44140625" style="118" customWidth="1"/>
    <col min="4874" max="4874" width="26.5546875" style="118" customWidth="1"/>
    <col min="4875" max="4876" width="12.5546875" style="118" customWidth="1"/>
    <col min="4877" max="4877" width="15" style="118" customWidth="1"/>
    <col min="4878" max="4878" width="11.109375" style="118" customWidth="1"/>
    <col min="4879" max="4879" width="12" style="118" customWidth="1"/>
    <col min="4880" max="4880" width="34.109375" style="118" customWidth="1"/>
    <col min="4881" max="4881" width="9.88671875" style="118" customWidth="1"/>
    <col min="4882" max="4882" width="8.88671875" style="118"/>
    <col min="4883" max="4883" width="14.5546875" style="118" customWidth="1"/>
    <col min="4884" max="4884" width="12" style="118" customWidth="1"/>
    <col min="4885" max="4885" width="10.88671875" style="118" customWidth="1"/>
    <col min="4886" max="4886" width="18" style="118" customWidth="1"/>
    <col min="4887" max="4887" width="16.109375" style="118" customWidth="1"/>
    <col min="4888" max="5128" width="8.88671875" style="118"/>
    <col min="5129" max="5129" width="10.44140625" style="118" customWidth="1"/>
    <col min="5130" max="5130" width="26.5546875" style="118" customWidth="1"/>
    <col min="5131" max="5132" width="12.5546875" style="118" customWidth="1"/>
    <col min="5133" max="5133" width="15" style="118" customWidth="1"/>
    <col min="5134" max="5134" width="11.109375" style="118" customWidth="1"/>
    <col min="5135" max="5135" width="12" style="118" customWidth="1"/>
    <col min="5136" max="5136" width="34.109375" style="118" customWidth="1"/>
    <col min="5137" max="5137" width="9.88671875" style="118" customWidth="1"/>
    <col min="5138" max="5138" width="8.88671875" style="118"/>
    <col min="5139" max="5139" width="14.5546875" style="118" customWidth="1"/>
    <col min="5140" max="5140" width="12" style="118" customWidth="1"/>
    <col min="5141" max="5141" width="10.88671875" style="118" customWidth="1"/>
    <col min="5142" max="5142" width="18" style="118" customWidth="1"/>
    <col min="5143" max="5143" width="16.109375" style="118" customWidth="1"/>
    <col min="5144" max="5384" width="8.88671875" style="118"/>
    <col min="5385" max="5385" width="10.44140625" style="118" customWidth="1"/>
    <col min="5386" max="5386" width="26.5546875" style="118" customWidth="1"/>
    <col min="5387" max="5388" width="12.5546875" style="118" customWidth="1"/>
    <col min="5389" max="5389" width="15" style="118" customWidth="1"/>
    <col min="5390" max="5390" width="11.109375" style="118" customWidth="1"/>
    <col min="5391" max="5391" width="12" style="118" customWidth="1"/>
    <col min="5392" max="5392" width="34.109375" style="118" customWidth="1"/>
    <col min="5393" max="5393" width="9.88671875" style="118" customWidth="1"/>
    <col min="5394" max="5394" width="8.88671875" style="118"/>
    <col min="5395" max="5395" width="14.5546875" style="118" customWidth="1"/>
    <col min="5396" max="5396" width="12" style="118" customWidth="1"/>
    <col min="5397" max="5397" width="10.88671875" style="118" customWidth="1"/>
    <col min="5398" max="5398" width="18" style="118" customWidth="1"/>
    <col min="5399" max="5399" width="16.109375" style="118" customWidth="1"/>
    <col min="5400" max="5640" width="8.88671875" style="118"/>
    <col min="5641" max="5641" width="10.44140625" style="118" customWidth="1"/>
    <col min="5642" max="5642" width="26.5546875" style="118" customWidth="1"/>
    <col min="5643" max="5644" width="12.5546875" style="118" customWidth="1"/>
    <col min="5645" max="5645" width="15" style="118" customWidth="1"/>
    <col min="5646" max="5646" width="11.109375" style="118" customWidth="1"/>
    <col min="5647" max="5647" width="12" style="118" customWidth="1"/>
    <col min="5648" max="5648" width="34.109375" style="118" customWidth="1"/>
    <col min="5649" max="5649" width="9.88671875" style="118" customWidth="1"/>
    <col min="5650" max="5650" width="8.88671875" style="118"/>
    <col min="5651" max="5651" width="14.5546875" style="118" customWidth="1"/>
    <col min="5652" max="5652" width="12" style="118" customWidth="1"/>
    <col min="5653" max="5653" width="10.88671875" style="118" customWidth="1"/>
    <col min="5654" max="5654" width="18" style="118" customWidth="1"/>
    <col min="5655" max="5655" width="16.109375" style="118" customWidth="1"/>
    <col min="5656" max="5896" width="8.88671875" style="118"/>
    <col min="5897" max="5897" width="10.44140625" style="118" customWidth="1"/>
    <col min="5898" max="5898" width="26.5546875" style="118" customWidth="1"/>
    <col min="5899" max="5900" width="12.5546875" style="118" customWidth="1"/>
    <col min="5901" max="5901" width="15" style="118" customWidth="1"/>
    <col min="5902" max="5902" width="11.109375" style="118" customWidth="1"/>
    <col min="5903" max="5903" width="12" style="118" customWidth="1"/>
    <col min="5904" max="5904" width="34.109375" style="118" customWidth="1"/>
    <col min="5905" max="5905" width="9.88671875" style="118" customWidth="1"/>
    <col min="5906" max="5906" width="8.88671875" style="118"/>
    <col min="5907" max="5907" width="14.5546875" style="118" customWidth="1"/>
    <col min="5908" max="5908" width="12" style="118" customWidth="1"/>
    <col min="5909" max="5909" width="10.88671875" style="118" customWidth="1"/>
    <col min="5910" max="5910" width="18" style="118" customWidth="1"/>
    <col min="5911" max="5911" width="16.109375" style="118" customWidth="1"/>
    <col min="5912" max="6152" width="8.88671875" style="118"/>
    <col min="6153" max="6153" width="10.44140625" style="118" customWidth="1"/>
    <col min="6154" max="6154" width="26.5546875" style="118" customWidth="1"/>
    <col min="6155" max="6156" width="12.5546875" style="118" customWidth="1"/>
    <col min="6157" max="6157" width="15" style="118" customWidth="1"/>
    <col min="6158" max="6158" width="11.109375" style="118" customWidth="1"/>
    <col min="6159" max="6159" width="12" style="118" customWidth="1"/>
    <col min="6160" max="6160" width="34.109375" style="118" customWidth="1"/>
    <col min="6161" max="6161" width="9.88671875" style="118" customWidth="1"/>
    <col min="6162" max="6162" width="8.88671875" style="118"/>
    <col min="6163" max="6163" width="14.5546875" style="118" customWidth="1"/>
    <col min="6164" max="6164" width="12" style="118" customWidth="1"/>
    <col min="6165" max="6165" width="10.88671875" style="118" customWidth="1"/>
    <col min="6166" max="6166" width="18" style="118" customWidth="1"/>
    <col min="6167" max="6167" width="16.109375" style="118" customWidth="1"/>
    <col min="6168" max="6408" width="8.88671875" style="118"/>
    <col min="6409" max="6409" width="10.44140625" style="118" customWidth="1"/>
    <col min="6410" max="6410" width="26.5546875" style="118" customWidth="1"/>
    <col min="6411" max="6412" width="12.5546875" style="118" customWidth="1"/>
    <col min="6413" max="6413" width="15" style="118" customWidth="1"/>
    <col min="6414" max="6414" width="11.109375" style="118" customWidth="1"/>
    <col min="6415" max="6415" width="12" style="118" customWidth="1"/>
    <col min="6416" max="6416" width="34.109375" style="118" customWidth="1"/>
    <col min="6417" max="6417" width="9.88671875" style="118" customWidth="1"/>
    <col min="6418" max="6418" width="8.88671875" style="118"/>
    <col min="6419" max="6419" width="14.5546875" style="118" customWidth="1"/>
    <col min="6420" max="6420" width="12" style="118" customWidth="1"/>
    <col min="6421" max="6421" width="10.88671875" style="118" customWidth="1"/>
    <col min="6422" max="6422" width="18" style="118" customWidth="1"/>
    <col min="6423" max="6423" width="16.109375" style="118" customWidth="1"/>
    <col min="6424" max="6664" width="8.88671875" style="118"/>
    <col min="6665" max="6665" width="10.44140625" style="118" customWidth="1"/>
    <col min="6666" max="6666" width="26.5546875" style="118" customWidth="1"/>
    <col min="6667" max="6668" width="12.5546875" style="118" customWidth="1"/>
    <col min="6669" max="6669" width="15" style="118" customWidth="1"/>
    <col min="6670" max="6670" width="11.109375" style="118" customWidth="1"/>
    <col min="6671" max="6671" width="12" style="118" customWidth="1"/>
    <col min="6672" max="6672" width="34.109375" style="118" customWidth="1"/>
    <col min="6673" max="6673" width="9.88671875" style="118" customWidth="1"/>
    <col min="6674" max="6674" width="8.88671875" style="118"/>
    <col min="6675" max="6675" width="14.5546875" style="118" customWidth="1"/>
    <col min="6676" max="6676" width="12" style="118" customWidth="1"/>
    <col min="6677" max="6677" width="10.88671875" style="118" customWidth="1"/>
    <col min="6678" max="6678" width="18" style="118" customWidth="1"/>
    <col min="6679" max="6679" width="16.109375" style="118" customWidth="1"/>
    <col min="6680" max="6920" width="8.88671875" style="118"/>
    <col min="6921" max="6921" width="10.44140625" style="118" customWidth="1"/>
    <col min="6922" max="6922" width="26.5546875" style="118" customWidth="1"/>
    <col min="6923" max="6924" width="12.5546875" style="118" customWidth="1"/>
    <col min="6925" max="6925" width="15" style="118" customWidth="1"/>
    <col min="6926" max="6926" width="11.109375" style="118" customWidth="1"/>
    <col min="6927" max="6927" width="12" style="118" customWidth="1"/>
    <col min="6928" max="6928" width="34.109375" style="118" customWidth="1"/>
    <col min="6929" max="6929" width="9.88671875" style="118" customWidth="1"/>
    <col min="6930" max="6930" width="8.88671875" style="118"/>
    <col min="6931" max="6931" width="14.5546875" style="118" customWidth="1"/>
    <col min="6932" max="6932" width="12" style="118" customWidth="1"/>
    <col min="6933" max="6933" width="10.88671875" style="118" customWidth="1"/>
    <col min="6934" max="6934" width="18" style="118" customWidth="1"/>
    <col min="6935" max="6935" width="16.109375" style="118" customWidth="1"/>
    <col min="6936" max="7176" width="8.88671875" style="118"/>
    <col min="7177" max="7177" width="10.44140625" style="118" customWidth="1"/>
    <col min="7178" max="7178" width="26.5546875" style="118" customWidth="1"/>
    <col min="7179" max="7180" width="12.5546875" style="118" customWidth="1"/>
    <col min="7181" max="7181" width="15" style="118" customWidth="1"/>
    <col min="7182" max="7182" width="11.109375" style="118" customWidth="1"/>
    <col min="7183" max="7183" width="12" style="118" customWidth="1"/>
    <col min="7184" max="7184" width="34.109375" style="118" customWidth="1"/>
    <col min="7185" max="7185" width="9.88671875" style="118" customWidth="1"/>
    <col min="7186" max="7186" width="8.88671875" style="118"/>
    <col min="7187" max="7187" width="14.5546875" style="118" customWidth="1"/>
    <col min="7188" max="7188" width="12" style="118" customWidth="1"/>
    <col min="7189" max="7189" width="10.88671875" style="118" customWidth="1"/>
    <col min="7190" max="7190" width="18" style="118" customWidth="1"/>
    <col min="7191" max="7191" width="16.109375" style="118" customWidth="1"/>
    <col min="7192" max="7432" width="8.88671875" style="118"/>
    <col min="7433" max="7433" width="10.44140625" style="118" customWidth="1"/>
    <col min="7434" max="7434" width="26.5546875" style="118" customWidth="1"/>
    <col min="7435" max="7436" width="12.5546875" style="118" customWidth="1"/>
    <col min="7437" max="7437" width="15" style="118" customWidth="1"/>
    <col min="7438" max="7438" width="11.109375" style="118" customWidth="1"/>
    <col min="7439" max="7439" width="12" style="118" customWidth="1"/>
    <col min="7440" max="7440" width="34.109375" style="118" customWidth="1"/>
    <col min="7441" max="7441" width="9.88671875" style="118" customWidth="1"/>
    <col min="7442" max="7442" width="8.88671875" style="118"/>
    <col min="7443" max="7443" width="14.5546875" style="118" customWidth="1"/>
    <col min="7444" max="7444" width="12" style="118" customWidth="1"/>
    <col min="7445" max="7445" width="10.88671875" style="118" customWidth="1"/>
    <col min="7446" max="7446" width="18" style="118" customWidth="1"/>
    <col min="7447" max="7447" width="16.109375" style="118" customWidth="1"/>
    <col min="7448" max="7688" width="8.88671875" style="118"/>
    <col min="7689" max="7689" width="10.44140625" style="118" customWidth="1"/>
    <col min="7690" max="7690" width="26.5546875" style="118" customWidth="1"/>
    <col min="7691" max="7692" width="12.5546875" style="118" customWidth="1"/>
    <col min="7693" max="7693" width="15" style="118" customWidth="1"/>
    <col min="7694" max="7694" width="11.109375" style="118" customWidth="1"/>
    <col min="7695" max="7695" width="12" style="118" customWidth="1"/>
    <col min="7696" max="7696" width="34.109375" style="118" customWidth="1"/>
    <col min="7697" max="7697" width="9.88671875" style="118" customWidth="1"/>
    <col min="7698" max="7698" width="8.88671875" style="118"/>
    <col min="7699" max="7699" width="14.5546875" style="118" customWidth="1"/>
    <col min="7700" max="7700" width="12" style="118" customWidth="1"/>
    <col min="7701" max="7701" width="10.88671875" style="118" customWidth="1"/>
    <col min="7702" max="7702" width="18" style="118" customWidth="1"/>
    <col min="7703" max="7703" width="16.109375" style="118" customWidth="1"/>
    <col min="7704" max="7944" width="8.88671875" style="118"/>
    <col min="7945" max="7945" width="10.44140625" style="118" customWidth="1"/>
    <col min="7946" max="7946" width="26.5546875" style="118" customWidth="1"/>
    <col min="7947" max="7948" width="12.5546875" style="118" customWidth="1"/>
    <col min="7949" max="7949" width="15" style="118" customWidth="1"/>
    <col min="7950" max="7950" width="11.109375" style="118" customWidth="1"/>
    <col min="7951" max="7951" width="12" style="118" customWidth="1"/>
    <col min="7952" max="7952" width="34.109375" style="118" customWidth="1"/>
    <col min="7953" max="7953" width="9.88671875" style="118" customWidth="1"/>
    <col min="7954" max="7954" width="8.88671875" style="118"/>
    <col min="7955" max="7955" width="14.5546875" style="118" customWidth="1"/>
    <col min="7956" max="7956" width="12" style="118" customWidth="1"/>
    <col min="7957" max="7957" width="10.88671875" style="118" customWidth="1"/>
    <col min="7958" max="7958" width="18" style="118" customWidth="1"/>
    <col min="7959" max="7959" width="16.109375" style="118" customWidth="1"/>
    <col min="7960" max="8200" width="8.88671875" style="118"/>
    <col min="8201" max="8201" width="10.44140625" style="118" customWidth="1"/>
    <col min="8202" max="8202" width="26.5546875" style="118" customWidth="1"/>
    <col min="8203" max="8204" width="12.5546875" style="118" customWidth="1"/>
    <col min="8205" max="8205" width="15" style="118" customWidth="1"/>
    <col min="8206" max="8206" width="11.109375" style="118" customWidth="1"/>
    <col min="8207" max="8207" width="12" style="118" customWidth="1"/>
    <col min="8208" max="8208" width="34.109375" style="118" customWidth="1"/>
    <col min="8209" max="8209" width="9.88671875" style="118" customWidth="1"/>
    <col min="8210" max="8210" width="8.88671875" style="118"/>
    <col min="8211" max="8211" width="14.5546875" style="118" customWidth="1"/>
    <col min="8212" max="8212" width="12" style="118" customWidth="1"/>
    <col min="8213" max="8213" width="10.88671875" style="118" customWidth="1"/>
    <col min="8214" max="8214" width="18" style="118" customWidth="1"/>
    <col min="8215" max="8215" width="16.109375" style="118" customWidth="1"/>
    <col min="8216" max="8456" width="8.88671875" style="118"/>
    <col min="8457" max="8457" width="10.44140625" style="118" customWidth="1"/>
    <col min="8458" max="8458" width="26.5546875" style="118" customWidth="1"/>
    <col min="8459" max="8460" width="12.5546875" style="118" customWidth="1"/>
    <col min="8461" max="8461" width="15" style="118" customWidth="1"/>
    <col min="8462" max="8462" width="11.109375" style="118" customWidth="1"/>
    <col min="8463" max="8463" width="12" style="118" customWidth="1"/>
    <col min="8464" max="8464" width="34.109375" style="118" customWidth="1"/>
    <col min="8465" max="8465" width="9.88671875" style="118" customWidth="1"/>
    <col min="8466" max="8466" width="8.88671875" style="118"/>
    <col min="8467" max="8467" width="14.5546875" style="118" customWidth="1"/>
    <col min="8468" max="8468" width="12" style="118" customWidth="1"/>
    <col min="8469" max="8469" width="10.88671875" style="118" customWidth="1"/>
    <col min="8470" max="8470" width="18" style="118" customWidth="1"/>
    <col min="8471" max="8471" width="16.109375" style="118" customWidth="1"/>
    <col min="8472" max="8712" width="8.88671875" style="118"/>
    <col min="8713" max="8713" width="10.44140625" style="118" customWidth="1"/>
    <col min="8714" max="8714" width="26.5546875" style="118" customWidth="1"/>
    <col min="8715" max="8716" width="12.5546875" style="118" customWidth="1"/>
    <col min="8717" max="8717" width="15" style="118" customWidth="1"/>
    <col min="8718" max="8718" width="11.109375" style="118" customWidth="1"/>
    <col min="8719" max="8719" width="12" style="118" customWidth="1"/>
    <col min="8720" max="8720" width="34.109375" style="118" customWidth="1"/>
    <col min="8721" max="8721" width="9.88671875" style="118" customWidth="1"/>
    <col min="8722" max="8722" width="8.88671875" style="118"/>
    <col min="8723" max="8723" width="14.5546875" style="118" customWidth="1"/>
    <col min="8724" max="8724" width="12" style="118" customWidth="1"/>
    <col min="8725" max="8725" width="10.88671875" style="118" customWidth="1"/>
    <col min="8726" max="8726" width="18" style="118" customWidth="1"/>
    <col min="8727" max="8727" width="16.109375" style="118" customWidth="1"/>
    <col min="8728" max="8968" width="8.88671875" style="118"/>
    <col min="8969" max="8969" width="10.44140625" style="118" customWidth="1"/>
    <col min="8970" max="8970" width="26.5546875" style="118" customWidth="1"/>
    <col min="8971" max="8972" width="12.5546875" style="118" customWidth="1"/>
    <col min="8973" max="8973" width="15" style="118" customWidth="1"/>
    <col min="8974" max="8974" width="11.109375" style="118" customWidth="1"/>
    <col min="8975" max="8975" width="12" style="118" customWidth="1"/>
    <col min="8976" max="8976" width="34.109375" style="118" customWidth="1"/>
    <col min="8977" max="8977" width="9.88671875" style="118" customWidth="1"/>
    <col min="8978" max="8978" width="8.88671875" style="118"/>
    <col min="8979" max="8979" width="14.5546875" style="118" customWidth="1"/>
    <col min="8980" max="8980" width="12" style="118" customWidth="1"/>
    <col min="8981" max="8981" width="10.88671875" style="118" customWidth="1"/>
    <col min="8982" max="8982" width="18" style="118" customWidth="1"/>
    <col min="8983" max="8983" width="16.109375" style="118" customWidth="1"/>
    <col min="8984" max="9224" width="8.88671875" style="118"/>
    <col min="9225" max="9225" width="10.44140625" style="118" customWidth="1"/>
    <col min="9226" max="9226" width="26.5546875" style="118" customWidth="1"/>
    <col min="9227" max="9228" width="12.5546875" style="118" customWidth="1"/>
    <col min="9229" max="9229" width="15" style="118" customWidth="1"/>
    <col min="9230" max="9230" width="11.109375" style="118" customWidth="1"/>
    <col min="9231" max="9231" width="12" style="118" customWidth="1"/>
    <col min="9232" max="9232" width="34.109375" style="118" customWidth="1"/>
    <col min="9233" max="9233" width="9.88671875" style="118" customWidth="1"/>
    <col min="9234" max="9234" width="8.88671875" style="118"/>
    <col min="9235" max="9235" width="14.5546875" style="118" customWidth="1"/>
    <col min="9236" max="9236" width="12" style="118" customWidth="1"/>
    <col min="9237" max="9237" width="10.88671875" style="118" customWidth="1"/>
    <col min="9238" max="9238" width="18" style="118" customWidth="1"/>
    <col min="9239" max="9239" width="16.109375" style="118" customWidth="1"/>
    <col min="9240" max="9480" width="8.88671875" style="118"/>
    <col min="9481" max="9481" width="10.44140625" style="118" customWidth="1"/>
    <col min="9482" max="9482" width="26.5546875" style="118" customWidth="1"/>
    <col min="9483" max="9484" width="12.5546875" style="118" customWidth="1"/>
    <col min="9485" max="9485" width="15" style="118" customWidth="1"/>
    <col min="9486" max="9486" width="11.109375" style="118" customWidth="1"/>
    <col min="9487" max="9487" width="12" style="118" customWidth="1"/>
    <col min="9488" max="9488" width="34.109375" style="118" customWidth="1"/>
    <col min="9489" max="9489" width="9.88671875" style="118" customWidth="1"/>
    <col min="9490" max="9490" width="8.88671875" style="118"/>
    <col min="9491" max="9491" width="14.5546875" style="118" customWidth="1"/>
    <col min="9492" max="9492" width="12" style="118" customWidth="1"/>
    <col min="9493" max="9493" width="10.88671875" style="118" customWidth="1"/>
    <col min="9494" max="9494" width="18" style="118" customWidth="1"/>
    <col min="9495" max="9495" width="16.109375" style="118" customWidth="1"/>
    <col min="9496" max="9736" width="8.88671875" style="118"/>
    <col min="9737" max="9737" width="10.44140625" style="118" customWidth="1"/>
    <col min="9738" max="9738" width="26.5546875" style="118" customWidth="1"/>
    <col min="9739" max="9740" width="12.5546875" style="118" customWidth="1"/>
    <col min="9741" max="9741" width="15" style="118" customWidth="1"/>
    <col min="9742" max="9742" width="11.109375" style="118" customWidth="1"/>
    <col min="9743" max="9743" width="12" style="118" customWidth="1"/>
    <col min="9744" max="9744" width="34.109375" style="118" customWidth="1"/>
    <col min="9745" max="9745" width="9.88671875" style="118" customWidth="1"/>
    <col min="9746" max="9746" width="8.88671875" style="118"/>
    <col min="9747" max="9747" width="14.5546875" style="118" customWidth="1"/>
    <col min="9748" max="9748" width="12" style="118" customWidth="1"/>
    <col min="9749" max="9749" width="10.88671875" style="118" customWidth="1"/>
    <col min="9750" max="9750" width="18" style="118" customWidth="1"/>
    <col min="9751" max="9751" width="16.109375" style="118" customWidth="1"/>
    <col min="9752" max="9992" width="8.88671875" style="118"/>
    <col min="9993" max="9993" width="10.44140625" style="118" customWidth="1"/>
    <col min="9994" max="9994" width="26.5546875" style="118" customWidth="1"/>
    <col min="9995" max="9996" width="12.5546875" style="118" customWidth="1"/>
    <col min="9997" max="9997" width="15" style="118" customWidth="1"/>
    <col min="9998" max="9998" width="11.109375" style="118" customWidth="1"/>
    <col min="9999" max="9999" width="12" style="118" customWidth="1"/>
    <col min="10000" max="10000" width="34.109375" style="118" customWidth="1"/>
    <col min="10001" max="10001" width="9.88671875" style="118" customWidth="1"/>
    <col min="10002" max="10002" width="8.88671875" style="118"/>
    <col min="10003" max="10003" width="14.5546875" style="118" customWidth="1"/>
    <col min="10004" max="10004" width="12" style="118" customWidth="1"/>
    <col min="10005" max="10005" width="10.88671875" style="118" customWidth="1"/>
    <col min="10006" max="10006" width="18" style="118" customWidth="1"/>
    <col min="10007" max="10007" width="16.109375" style="118" customWidth="1"/>
    <col min="10008" max="10248" width="8.88671875" style="118"/>
    <col min="10249" max="10249" width="10.44140625" style="118" customWidth="1"/>
    <col min="10250" max="10250" width="26.5546875" style="118" customWidth="1"/>
    <col min="10251" max="10252" width="12.5546875" style="118" customWidth="1"/>
    <col min="10253" max="10253" width="15" style="118" customWidth="1"/>
    <col min="10254" max="10254" width="11.109375" style="118" customWidth="1"/>
    <col min="10255" max="10255" width="12" style="118" customWidth="1"/>
    <col min="10256" max="10256" width="34.109375" style="118" customWidth="1"/>
    <col min="10257" max="10257" width="9.88671875" style="118" customWidth="1"/>
    <col min="10258" max="10258" width="8.88671875" style="118"/>
    <col min="10259" max="10259" width="14.5546875" style="118" customWidth="1"/>
    <col min="10260" max="10260" width="12" style="118" customWidth="1"/>
    <col min="10261" max="10261" width="10.88671875" style="118" customWidth="1"/>
    <col min="10262" max="10262" width="18" style="118" customWidth="1"/>
    <col min="10263" max="10263" width="16.109375" style="118" customWidth="1"/>
    <col min="10264" max="10504" width="8.88671875" style="118"/>
    <col min="10505" max="10505" width="10.44140625" style="118" customWidth="1"/>
    <col min="10506" max="10506" width="26.5546875" style="118" customWidth="1"/>
    <col min="10507" max="10508" width="12.5546875" style="118" customWidth="1"/>
    <col min="10509" max="10509" width="15" style="118" customWidth="1"/>
    <col min="10510" max="10510" width="11.109375" style="118" customWidth="1"/>
    <col min="10511" max="10511" width="12" style="118" customWidth="1"/>
    <col min="10512" max="10512" width="34.109375" style="118" customWidth="1"/>
    <col min="10513" max="10513" width="9.88671875" style="118" customWidth="1"/>
    <col min="10514" max="10514" width="8.88671875" style="118"/>
    <col min="10515" max="10515" width="14.5546875" style="118" customWidth="1"/>
    <col min="10516" max="10516" width="12" style="118" customWidth="1"/>
    <col min="10517" max="10517" width="10.88671875" style="118" customWidth="1"/>
    <col min="10518" max="10518" width="18" style="118" customWidth="1"/>
    <col min="10519" max="10519" width="16.109375" style="118" customWidth="1"/>
    <col min="10520" max="10760" width="8.88671875" style="118"/>
    <col min="10761" max="10761" width="10.44140625" style="118" customWidth="1"/>
    <col min="10762" max="10762" width="26.5546875" style="118" customWidth="1"/>
    <col min="10763" max="10764" width="12.5546875" style="118" customWidth="1"/>
    <col min="10765" max="10765" width="15" style="118" customWidth="1"/>
    <col min="10766" max="10766" width="11.109375" style="118" customWidth="1"/>
    <col min="10767" max="10767" width="12" style="118" customWidth="1"/>
    <col min="10768" max="10768" width="34.109375" style="118" customWidth="1"/>
    <col min="10769" max="10769" width="9.88671875" style="118" customWidth="1"/>
    <col min="10770" max="10770" width="8.88671875" style="118"/>
    <col min="10771" max="10771" width="14.5546875" style="118" customWidth="1"/>
    <col min="10772" max="10772" width="12" style="118" customWidth="1"/>
    <col min="10773" max="10773" width="10.88671875" style="118" customWidth="1"/>
    <col min="10774" max="10774" width="18" style="118" customWidth="1"/>
    <col min="10775" max="10775" width="16.109375" style="118" customWidth="1"/>
    <col min="10776" max="11016" width="8.88671875" style="118"/>
    <col min="11017" max="11017" width="10.44140625" style="118" customWidth="1"/>
    <col min="11018" max="11018" width="26.5546875" style="118" customWidth="1"/>
    <col min="11019" max="11020" width="12.5546875" style="118" customWidth="1"/>
    <col min="11021" max="11021" width="15" style="118" customWidth="1"/>
    <col min="11022" max="11022" width="11.109375" style="118" customWidth="1"/>
    <col min="11023" max="11023" width="12" style="118" customWidth="1"/>
    <col min="11024" max="11024" width="34.109375" style="118" customWidth="1"/>
    <col min="11025" max="11025" width="9.88671875" style="118" customWidth="1"/>
    <col min="11026" max="11026" width="8.88671875" style="118"/>
    <col min="11027" max="11027" width="14.5546875" style="118" customWidth="1"/>
    <col min="11028" max="11028" width="12" style="118" customWidth="1"/>
    <col min="11029" max="11029" width="10.88671875" style="118" customWidth="1"/>
    <col min="11030" max="11030" width="18" style="118" customWidth="1"/>
    <col min="11031" max="11031" width="16.109375" style="118" customWidth="1"/>
    <col min="11032" max="11272" width="8.88671875" style="118"/>
    <col min="11273" max="11273" width="10.44140625" style="118" customWidth="1"/>
    <col min="11274" max="11274" width="26.5546875" style="118" customWidth="1"/>
    <col min="11275" max="11276" width="12.5546875" style="118" customWidth="1"/>
    <col min="11277" max="11277" width="15" style="118" customWidth="1"/>
    <col min="11278" max="11278" width="11.109375" style="118" customWidth="1"/>
    <col min="11279" max="11279" width="12" style="118" customWidth="1"/>
    <col min="11280" max="11280" width="34.109375" style="118" customWidth="1"/>
    <col min="11281" max="11281" width="9.88671875" style="118" customWidth="1"/>
    <col min="11282" max="11282" width="8.88671875" style="118"/>
    <col min="11283" max="11283" width="14.5546875" style="118" customWidth="1"/>
    <col min="11284" max="11284" width="12" style="118" customWidth="1"/>
    <col min="11285" max="11285" width="10.88671875" style="118" customWidth="1"/>
    <col min="11286" max="11286" width="18" style="118" customWidth="1"/>
    <col min="11287" max="11287" width="16.109375" style="118" customWidth="1"/>
    <col min="11288" max="11528" width="8.88671875" style="118"/>
    <col min="11529" max="11529" width="10.44140625" style="118" customWidth="1"/>
    <col min="11530" max="11530" width="26.5546875" style="118" customWidth="1"/>
    <col min="11531" max="11532" width="12.5546875" style="118" customWidth="1"/>
    <col min="11533" max="11533" width="15" style="118" customWidth="1"/>
    <col min="11534" max="11534" width="11.109375" style="118" customWidth="1"/>
    <col min="11535" max="11535" width="12" style="118" customWidth="1"/>
    <col min="11536" max="11536" width="34.109375" style="118" customWidth="1"/>
    <col min="11537" max="11537" width="9.88671875" style="118" customWidth="1"/>
    <col min="11538" max="11538" width="8.88671875" style="118"/>
    <col min="11539" max="11539" width="14.5546875" style="118" customWidth="1"/>
    <col min="11540" max="11540" width="12" style="118" customWidth="1"/>
    <col min="11541" max="11541" width="10.88671875" style="118" customWidth="1"/>
    <col min="11542" max="11542" width="18" style="118" customWidth="1"/>
    <col min="11543" max="11543" width="16.109375" style="118" customWidth="1"/>
    <col min="11544" max="11784" width="8.88671875" style="118"/>
    <col min="11785" max="11785" width="10.44140625" style="118" customWidth="1"/>
    <col min="11786" max="11786" width="26.5546875" style="118" customWidth="1"/>
    <col min="11787" max="11788" width="12.5546875" style="118" customWidth="1"/>
    <col min="11789" max="11789" width="15" style="118" customWidth="1"/>
    <col min="11790" max="11790" width="11.109375" style="118" customWidth="1"/>
    <col min="11791" max="11791" width="12" style="118" customWidth="1"/>
    <col min="11792" max="11792" width="34.109375" style="118" customWidth="1"/>
    <col min="11793" max="11793" width="9.88671875" style="118" customWidth="1"/>
    <col min="11794" max="11794" width="8.88671875" style="118"/>
    <col min="11795" max="11795" width="14.5546875" style="118" customWidth="1"/>
    <col min="11796" max="11796" width="12" style="118" customWidth="1"/>
    <col min="11797" max="11797" width="10.88671875" style="118" customWidth="1"/>
    <col min="11798" max="11798" width="18" style="118" customWidth="1"/>
    <col min="11799" max="11799" width="16.109375" style="118" customWidth="1"/>
    <col min="11800" max="12040" width="8.88671875" style="118"/>
    <col min="12041" max="12041" width="10.44140625" style="118" customWidth="1"/>
    <col min="12042" max="12042" width="26.5546875" style="118" customWidth="1"/>
    <col min="12043" max="12044" width="12.5546875" style="118" customWidth="1"/>
    <col min="12045" max="12045" width="15" style="118" customWidth="1"/>
    <col min="12046" max="12046" width="11.109375" style="118" customWidth="1"/>
    <col min="12047" max="12047" width="12" style="118" customWidth="1"/>
    <col min="12048" max="12048" width="34.109375" style="118" customWidth="1"/>
    <col min="12049" max="12049" width="9.88671875" style="118" customWidth="1"/>
    <col min="12050" max="12050" width="8.88671875" style="118"/>
    <col min="12051" max="12051" width="14.5546875" style="118" customWidth="1"/>
    <col min="12052" max="12052" width="12" style="118" customWidth="1"/>
    <col min="12053" max="12053" width="10.88671875" style="118" customWidth="1"/>
    <col min="12054" max="12054" width="18" style="118" customWidth="1"/>
    <col min="12055" max="12055" width="16.109375" style="118" customWidth="1"/>
    <col min="12056" max="12296" width="8.88671875" style="118"/>
    <col min="12297" max="12297" width="10.44140625" style="118" customWidth="1"/>
    <col min="12298" max="12298" width="26.5546875" style="118" customWidth="1"/>
    <col min="12299" max="12300" width="12.5546875" style="118" customWidth="1"/>
    <col min="12301" max="12301" width="15" style="118" customWidth="1"/>
    <col min="12302" max="12302" width="11.109375" style="118" customWidth="1"/>
    <col min="12303" max="12303" width="12" style="118" customWidth="1"/>
    <col min="12304" max="12304" width="34.109375" style="118" customWidth="1"/>
    <col min="12305" max="12305" width="9.88671875" style="118" customWidth="1"/>
    <col min="12306" max="12306" width="8.88671875" style="118"/>
    <col min="12307" max="12307" width="14.5546875" style="118" customWidth="1"/>
    <col min="12308" max="12308" width="12" style="118" customWidth="1"/>
    <col min="12309" max="12309" width="10.88671875" style="118" customWidth="1"/>
    <col min="12310" max="12310" width="18" style="118" customWidth="1"/>
    <col min="12311" max="12311" width="16.109375" style="118" customWidth="1"/>
    <col min="12312" max="12552" width="8.88671875" style="118"/>
    <col min="12553" max="12553" width="10.44140625" style="118" customWidth="1"/>
    <col min="12554" max="12554" width="26.5546875" style="118" customWidth="1"/>
    <col min="12555" max="12556" width="12.5546875" style="118" customWidth="1"/>
    <col min="12557" max="12557" width="15" style="118" customWidth="1"/>
    <col min="12558" max="12558" width="11.109375" style="118" customWidth="1"/>
    <col min="12559" max="12559" width="12" style="118" customWidth="1"/>
    <col min="12560" max="12560" width="34.109375" style="118" customWidth="1"/>
    <col min="12561" max="12561" width="9.88671875" style="118" customWidth="1"/>
    <col min="12562" max="12562" width="8.88671875" style="118"/>
    <col min="12563" max="12563" width="14.5546875" style="118" customWidth="1"/>
    <col min="12564" max="12564" width="12" style="118" customWidth="1"/>
    <col min="12565" max="12565" width="10.88671875" style="118" customWidth="1"/>
    <col min="12566" max="12566" width="18" style="118" customWidth="1"/>
    <col min="12567" max="12567" width="16.109375" style="118" customWidth="1"/>
    <col min="12568" max="12808" width="8.88671875" style="118"/>
    <col min="12809" max="12809" width="10.44140625" style="118" customWidth="1"/>
    <col min="12810" max="12810" width="26.5546875" style="118" customWidth="1"/>
    <col min="12811" max="12812" width="12.5546875" style="118" customWidth="1"/>
    <col min="12813" max="12813" width="15" style="118" customWidth="1"/>
    <col min="12814" max="12814" width="11.109375" style="118" customWidth="1"/>
    <col min="12815" max="12815" width="12" style="118" customWidth="1"/>
    <col min="12816" max="12816" width="34.109375" style="118" customWidth="1"/>
    <col min="12817" max="12817" width="9.88671875" style="118" customWidth="1"/>
    <col min="12818" max="12818" width="8.88671875" style="118"/>
    <col min="12819" max="12819" width="14.5546875" style="118" customWidth="1"/>
    <col min="12820" max="12820" width="12" style="118" customWidth="1"/>
    <col min="12821" max="12821" width="10.88671875" style="118" customWidth="1"/>
    <col min="12822" max="12822" width="18" style="118" customWidth="1"/>
    <col min="12823" max="12823" width="16.109375" style="118" customWidth="1"/>
    <col min="12824" max="13064" width="8.88671875" style="118"/>
    <col min="13065" max="13065" width="10.44140625" style="118" customWidth="1"/>
    <col min="13066" max="13066" width="26.5546875" style="118" customWidth="1"/>
    <col min="13067" max="13068" width="12.5546875" style="118" customWidth="1"/>
    <col min="13069" max="13069" width="15" style="118" customWidth="1"/>
    <col min="13070" max="13070" width="11.109375" style="118" customWidth="1"/>
    <col min="13071" max="13071" width="12" style="118" customWidth="1"/>
    <col min="13072" max="13072" width="34.109375" style="118" customWidth="1"/>
    <col min="13073" max="13073" width="9.88671875" style="118" customWidth="1"/>
    <col min="13074" max="13074" width="8.88671875" style="118"/>
    <col min="13075" max="13075" width="14.5546875" style="118" customWidth="1"/>
    <col min="13076" max="13076" width="12" style="118" customWidth="1"/>
    <col min="13077" max="13077" width="10.88671875" style="118" customWidth="1"/>
    <col min="13078" max="13078" width="18" style="118" customWidth="1"/>
    <col min="13079" max="13079" width="16.109375" style="118" customWidth="1"/>
    <col min="13080" max="13320" width="8.88671875" style="118"/>
    <col min="13321" max="13321" width="10.44140625" style="118" customWidth="1"/>
    <col min="13322" max="13322" width="26.5546875" style="118" customWidth="1"/>
    <col min="13323" max="13324" width="12.5546875" style="118" customWidth="1"/>
    <col min="13325" max="13325" width="15" style="118" customWidth="1"/>
    <col min="13326" max="13326" width="11.109375" style="118" customWidth="1"/>
    <col min="13327" max="13327" width="12" style="118" customWidth="1"/>
    <col min="13328" max="13328" width="34.109375" style="118" customWidth="1"/>
    <col min="13329" max="13329" width="9.88671875" style="118" customWidth="1"/>
    <col min="13330" max="13330" width="8.88671875" style="118"/>
    <col min="13331" max="13331" width="14.5546875" style="118" customWidth="1"/>
    <col min="13332" max="13332" width="12" style="118" customWidth="1"/>
    <col min="13333" max="13333" width="10.88671875" style="118" customWidth="1"/>
    <col min="13334" max="13334" width="18" style="118" customWidth="1"/>
    <col min="13335" max="13335" width="16.109375" style="118" customWidth="1"/>
    <col min="13336" max="13576" width="8.88671875" style="118"/>
    <col min="13577" max="13577" width="10.44140625" style="118" customWidth="1"/>
    <col min="13578" max="13578" width="26.5546875" style="118" customWidth="1"/>
    <col min="13579" max="13580" width="12.5546875" style="118" customWidth="1"/>
    <col min="13581" max="13581" width="15" style="118" customWidth="1"/>
    <col min="13582" max="13582" width="11.109375" style="118" customWidth="1"/>
    <col min="13583" max="13583" width="12" style="118" customWidth="1"/>
    <col min="13584" max="13584" width="34.109375" style="118" customWidth="1"/>
    <col min="13585" max="13585" width="9.88671875" style="118" customWidth="1"/>
    <col min="13586" max="13586" width="8.88671875" style="118"/>
    <col min="13587" max="13587" width="14.5546875" style="118" customWidth="1"/>
    <col min="13588" max="13588" width="12" style="118" customWidth="1"/>
    <col min="13589" max="13589" width="10.88671875" style="118" customWidth="1"/>
    <col min="13590" max="13590" width="18" style="118" customWidth="1"/>
    <col min="13591" max="13591" width="16.109375" style="118" customWidth="1"/>
    <col min="13592" max="13832" width="8.88671875" style="118"/>
    <col min="13833" max="13833" width="10.44140625" style="118" customWidth="1"/>
    <col min="13834" max="13834" width="26.5546875" style="118" customWidth="1"/>
    <col min="13835" max="13836" width="12.5546875" style="118" customWidth="1"/>
    <col min="13837" max="13837" width="15" style="118" customWidth="1"/>
    <col min="13838" max="13838" width="11.109375" style="118" customWidth="1"/>
    <col min="13839" max="13839" width="12" style="118" customWidth="1"/>
    <col min="13840" max="13840" width="34.109375" style="118" customWidth="1"/>
    <col min="13841" max="13841" width="9.88671875" style="118" customWidth="1"/>
    <col min="13842" max="13842" width="8.88671875" style="118"/>
    <col min="13843" max="13843" width="14.5546875" style="118" customWidth="1"/>
    <col min="13844" max="13844" width="12" style="118" customWidth="1"/>
    <col min="13845" max="13845" width="10.88671875" style="118" customWidth="1"/>
    <col min="13846" max="13846" width="18" style="118" customWidth="1"/>
    <col min="13847" max="13847" width="16.109375" style="118" customWidth="1"/>
    <col min="13848" max="14088" width="8.88671875" style="118"/>
    <col min="14089" max="14089" width="10.44140625" style="118" customWidth="1"/>
    <col min="14090" max="14090" width="26.5546875" style="118" customWidth="1"/>
    <col min="14091" max="14092" width="12.5546875" style="118" customWidth="1"/>
    <col min="14093" max="14093" width="15" style="118" customWidth="1"/>
    <col min="14094" max="14094" width="11.109375" style="118" customWidth="1"/>
    <col min="14095" max="14095" width="12" style="118" customWidth="1"/>
    <col min="14096" max="14096" width="34.109375" style="118" customWidth="1"/>
    <col min="14097" max="14097" width="9.88671875" style="118" customWidth="1"/>
    <col min="14098" max="14098" width="8.88671875" style="118"/>
    <col min="14099" max="14099" width="14.5546875" style="118" customWidth="1"/>
    <col min="14100" max="14100" width="12" style="118" customWidth="1"/>
    <col min="14101" max="14101" width="10.88671875" style="118" customWidth="1"/>
    <col min="14102" max="14102" width="18" style="118" customWidth="1"/>
    <col min="14103" max="14103" width="16.109375" style="118" customWidth="1"/>
    <col min="14104" max="14344" width="8.88671875" style="118"/>
    <col min="14345" max="14345" width="10.44140625" style="118" customWidth="1"/>
    <col min="14346" max="14346" width="26.5546875" style="118" customWidth="1"/>
    <col min="14347" max="14348" width="12.5546875" style="118" customWidth="1"/>
    <col min="14349" max="14349" width="15" style="118" customWidth="1"/>
    <col min="14350" max="14350" width="11.109375" style="118" customWidth="1"/>
    <col min="14351" max="14351" width="12" style="118" customWidth="1"/>
    <col min="14352" max="14352" width="34.109375" style="118" customWidth="1"/>
    <col min="14353" max="14353" width="9.88671875" style="118" customWidth="1"/>
    <col min="14354" max="14354" width="8.88671875" style="118"/>
    <col min="14355" max="14355" width="14.5546875" style="118" customWidth="1"/>
    <col min="14356" max="14356" width="12" style="118" customWidth="1"/>
    <col min="14357" max="14357" width="10.88671875" style="118" customWidth="1"/>
    <col min="14358" max="14358" width="18" style="118" customWidth="1"/>
    <col min="14359" max="14359" width="16.109375" style="118" customWidth="1"/>
    <col min="14360" max="14600" width="8.88671875" style="118"/>
    <col min="14601" max="14601" width="10.44140625" style="118" customWidth="1"/>
    <col min="14602" max="14602" width="26.5546875" style="118" customWidth="1"/>
    <col min="14603" max="14604" width="12.5546875" style="118" customWidth="1"/>
    <col min="14605" max="14605" width="15" style="118" customWidth="1"/>
    <col min="14606" max="14606" width="11.109375" style="118" customWidth="1"/>
    <col min="14607" max="14607" width="12" style="118" customWidth="1"/>
    <col min="14608" max="14608" width="34.109375" style="118" customWidth="1"/>
    <col min="14609" max="14609" width="9.88671875" style="118" customWidth="1"/>
    <col min="14610" max="14610" width="8.88671875" style="118"/>
    <col min="14611" max="14611" width="14.5546875" style="118" customWidth="1"/>
    <col min="14612" max="14612" width="12" style="118" customWidth="1"/>
    <col min="14613" max="14613" width="10.88671875" style="118" customWidth="1"/>
    <col min="14614" max="14614" width="18" style="118" customWidth="1"/>
    <col min="14615" max="14615" width="16.109375" style="118" customWidth="1"/>
    <col min="14616" max="14856" width="8.88671875" style="118"/>
    <col min="14857" max="14857" width="10.44140625" style="118" customWidth="1"/>
    <col min="14858" max="14858" width="26.5546875" style="118" customWidth="1"/>
    <col min="14859" max="14860" width="12.5546875" style="118" customWidth="1"/>
    <col min="14861" max="14861" width="15" style="118" customWidth="1"/>
    <col min="14862" max="14862" width="11.109375" style="118" customWidth="1"/>
    <col min="14863" max="14863" width="12" style="118" customWidth="1"/>
    <col min="14864" max="14864" width="34.109375" style="118" customWidth="1"/>
    <col min="14865" max="14865" width="9.88671875" style="118" customWidth="1"/>
    <col min="14866" max="14866" width="8.88671875" style="118"/>
    <col min="14867" max="14867" width="14.5546875" style="118" customWidth="1"/>
    <col min="14868" max="14868" width="12" style="118" customWidth="1"/>
    <col min="14869" max="14869" width="10.88671875" style="118" customWidth="1"/>
    <col min="14870" max="14870" width="18" style="118" customWidth="1"/>
    <col min="14871" max="14871" width="16.109375" style="118" customWidth="1"/>
    <col min="14872" max="15112" width="8.88671875" style="118"/>
    <col min="15113" max="15113" width="10.44140625" style="118" customWidth="1"/>
    <col min="15114" max="15114" width="26.5546875" style="118" customWidth="1"/>
    <col min="15115" max="15116" width="12.5546875" style="118" customWidth="1"/>
    <col min="15117" max="15117" width="15" style="118" customWidth="1"/>
    <col min="15118" max="15118" width="11.109375" style="118" customWidth="1"/>
    <col min="15119" max="15119" width="12" style="118" customWidth="1"/>
    <col min="15120" max="15120" width="34.109375" style="118" customWidth="1"/>
    <col min="15121" max="15121" width="9.88671875" style="118" customWidth="1"/>
    <col min="15122" max="15122" width="8.88671875" style="118"/>
    <col min="15123" max="15123" width="14.5546875" style="118" customWidth="1"/>
    <col min="15124" max="15124" width="12" style="118" customWidth="1"/>
    <col min="15125" max="15125" width="10.88671875" style="118" customWidth="1"/>
    <col min="15126" max="15126" width="18" style="118" customWidth="1"/>
    <col min="15127" max="15127" width="16.109375" style="118" customWidth="1"/>
    <col min="15128" max="15368" width="8.88671875" style="118"/>
    <col min="15369" max="15369" width="10.44140625" style="118" customWidth="1"/>
    <col min="15370" max="15370" width="26.5546875" style="118" customWidth="1"/>
    <col min="15371" max="15372" width="12.5546875" style="118" customWidth="1"/>
    <col min="15373" max="15373" width="15" style="118" customWidth="1"/>
    <col min="15374" max="15374" width="11.109375" style="118" customWidth="1"/>
    <col min="15375" max="15375" width="12" style="118" customWidth="1"/>
    <col min="15376" max="15376" width="34.109375" style="118" customWidth="1"/>
    <col min="15377" max="15377" width="9.88671875" style="118" customWidth="1"/>
    <col min="15378" max="15378" width="8.88671875" style="118"/>
    <col min="15379" max="15379" width="14.5546875" style="118" customWidth="1"/>
    <col min="15380" max="15380" width="12" style="118" customWidth="1"/>
    <col min="15381" max="15381" width="10.88671875" style="118" customWidth="1"/>
    <col min="15382" max="15382" width="18" style="118" customWidth="1"/>
    <col min="15383" max="15383" width="16.109375" style="118" customWidth="1"/>
    <col min="15384" max="15624" width="8.88671875" style="118"/>
    <col min="15625" max="15625" width="10.44140625" style="118" customWidth="1"/>
    <col min="15626" max="15626" width="26.5546875" style="118" customWidth="1"/>
    <col min="15627" max="15628" width="12.5546875" style="118" customWidth="1"/>
    <col min="15629" max="15629" width="15" style="118" customWidth="1"/>
    <col min="15630" max="15630" width="11.109375" style="118" customWidth="1"/>
    <col min="15631" max="15631" width="12" style="118" customWidth="1"/>
    <col min="15632" max="15632" width="34.109375" style="118" customWidth="1"/>
    <col min="15633" max="15633" width="9.88671875" style="118" customWidth="1"/>
    <col min="15634" max="15634" width="8.88671875" style="118"/>
    <col min="15635" max="15635" width="14.5546875" style="118" customWidth="1"/>
    <col min="15636" max="15636" width="12" style="118" customWidth="1"/>
    <col min="15637" max="15637" width="10.88671875" style="118" customWidth="1"/>
    <col min="15638" max="15638" width="18" style="118" customWidth="1"/>
    <col min="15639" max="15639" width="16.109375" style="118" customWidth="1"/>
    <col min="15640" max="15880" width="8.88671875" style="118"/>
    <col min="15881" max="15881" width="10.44140625" style="118" customWidth="1"/>
    <col min="15882" max="15882" width="26.5546875" style="118" customWidth="1"/>
    <col min="15883" max="15884" width="12.5546875" style="118" customWidth="1"/>
    <col min="15885" max="15885" width="15" style="118" customWidth="1"/>
    <col min="15886" max="15886" width="11.109375" style="118" customWidth="1"/>
    <col min="15887" max="15887" width="12" style="118" customWidth="1"/>
    <col min="15888" max="15888" width="34.109375" style="118" customWidth="1"/>
    <col min="15889" max="15889" width="9.88671875" style="118" customWidth="1"/>
    <col min="15890" max="15890" width="8.88671875" style="118"/>
    <col min="15891" max="15891" width="14.5546875" style="118" customWidth="1"/>
    <col min="15892" max="15892" width="12" style="118" customWidth="1"/>
    <col min="15893" max="15893" width="10.88671875" style="118" customWidth="1"/>
    <col min="15894" max="15894" width="18" style="118" customWidth="1"/>
    <col min="15895" max="15895" width="16.109375" style="118" customWidth="1"/>
    <col min="15896" max="16136" width="8.88671875" style="118"/>
    <col min="16137" max="16137" width="10.44140625" style="118" customWidth="1"/>
    <col min="16138" max="16138" width="26.5546875" style="118" customWidth="1"/>
    <col min="16139" max="16140" width="12.5546875" style="118" customWidth="1"/>
    <col min="16141" max="16141" width="15" style="118" customWidth="1"/>
    <col min="16142" max="16142" width="11.109375" style="118" customWidth="1"/>
    <col min="16143" max="16143" width="12" style="118" customWidth="1"/>
    <col min="16144" max="16144" width="34.109375" style="118" customWidth="1"/>
    <col min="16145" max="16145" width="9.88671875" style="118" customWidth="1"/>
    <col min="16146" max="16146" width="8.88671875" style="118"/>
    <col min="16147" max="16147" width="14.5546875" style="118" customWidth="1"/>
    <col min="16148" max="16148" width="12" style="118" customWidth="1"/>
    <col min="16149" max="16149" width="10.88671875" style="118" customWidth="1"/>
    <col min="16150" max="16150" width="18" style="118" customWidth="1"/>
    <col min="16151" max="16151" width="16.109375" style="118" customWidth="1"/>
    <col min="16152" max="16384" width="8.88671875" style="118"/>
  </cols>
  <sheetData>
    <row r="1" spans="1:24" ht="25.2" customHeight="1" x14ac:dyDescent="0.3">
      <c r="A1" s="3"/>
      <c r="B1" s="4"/>
      <c r="C1" s="5"/>
      <c r="D1" s="5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5.2" customHeight="1" x14ac:dyDescent="0.3">
      <c r="A2" s="3"/>
      <c r="B2" s="9"/>
      <c r="C2" s="5"/>
      <c r="D2" s="129" t="s">
        <v>192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25.2" customHeight="1" thickBot="1" x14ac:dyDescent="0.35">
      <c r="A3" s="119"/>
      <c r="B3" s="14"/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0.25" customHeight="1" x14ac:dyDescent="0.3">
      <c r="A4" s="312" t="s">
        <v>8</v>
      </c>
      <c r="B4" s="314" t="s">
        <v>9</v>
      </c>
      <c r="C4" s="314" t="s">
        <v>0</v>
      </c>
      <c r="D4" s="120" t="s">
        <v>2</v>
      </c>
      <c r="E4" s="120" t="s">
        <v>163</v>
      </c>
      <c r="F4" s="314" t="s">
        <v>221</v>
      </c>
      <c r="G4" s="316" t="s">
        <v>12</v>
      </c>
      <c r="H4" s="144" t="s">
        <v>2</v>
      </c>
      <c r="I4" s="121" t="s">
        <v>175</v>
      </c>
      <c r="J4" s="121" t="s">
        <v>174</v>
      </c>
      <c r="K4" s="121" t="s">
        <v>176</v>
      </c>
      <c r="L4" s="121" t="s">
        <v>178</v>
      </c>
      <c r="M4" s="121" t="s">
        <v>177</v>
      </c>
      <c r="N4" s="121" t="s">
        <v>219</v>
      </c>
      <c r="O4" s="121" t="s">
        <v>222</v>
      </c>
      <c r="P4" s="121" t="s">
        <v>223</v>
      </c>
      <c r="Q4" s="121" t="s">
        <v>224</v>
      </c>
      <c r="R4" s="121" t="s">
        <v>225</v>
      </c>
      <c r="S4" s="121" t="s">
        <v>226</v>
      </c>
      <c r="T4" s="121" t="s">
        <v>227</v>
      </c>
      <c r="U4" s="121" t="s">
        <v>228</v>
      </c>
      <c r="V4" s="121" t="s">
        <v>229</v>
      </c>
      <c r="W4" s="121" t="s">
        <v>230</v>
      </c>
      <c r="X4" s="121" t="s">
        <v>372</v>
      </c>
    </row>
    <row r="5" spans="1:24" ht="20.25" customHeight="1" thickBot="1" x14ac:dyDescent="0.35">
      <c r="A5" s="313"/>
      <c r="B5" s="315"/>
      <c r="C5" s="315"/>
      <c r="D5" s="122" t="s">
        <v>162</v>
      </c>
      <c r="E5" s="122" t="s">
        <v>166</v>
      </c>
      <c r="F5" s="315"/>
      <c r="G5" s="317"/>
      <c r="H5" s="145" t="s">
        <v>166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ht="18.600000000000001" customHeight="1" x14ac:dyDescent="0.3">
      <c r="A6" s="123"/>
      <c r="B6" s="24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8.600000000000001" customHeight="1" x14ac:dyDescent="0.3">
      <c r="A7" s="124">
        <v>18</v>
      </c>
      <c r="B7" s="200" t="s">
        <v>534</v>
      </c>
      <c r="C7" s="200" t="s">
        <v>535</v>
      </c>
      <c r="D7" s="201">
        <v>43902</v>
      </c>
      <c r="E7" s="201">
        <f>D7+1</f>
        <v>43903</v>
      </c>
      <c r="F7" s="202" t="s">
        <v>231</v>
      </c>
      <c r="G7" s="203" t="s">
        <v>454</v>
      </c>
      <c r="H7" s="204">
        <v>43906</v>
      </c>
      <c r="I7" s="204">
        <f>H7+5</f>
        <v>43911</v>
      </c>
      <c r="J7" s="204">
        <f>H7+6</f>
        <v>43912</v>
      </c>
      <c r="K7" s="204">
        <f>H7+8</f>
        <v>43914</v>
      </c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</row>
    <row r="8" spans="1:24" ht="18.600000000000001" customHeight="1" x14ac:dyDescent="0.3">
      <c r="A8" s="124"/>
      <c r="B8" s="205"/>
      <c r="C8" s="205"/>
      <c r="D8" s="206"/>
      <c r="E8" s="207"/>
      <c r="F8" s="208" t="s">
        <v>388</v>
      </c>
      <c r="G8" s="208" t="s">
        <v>455</v>
      </c>
      <c r="H8" s="204">
        <v>43909</v>
      </c>
      <c r="I8" s="209"/>
      <c r="J8" s="209"/>
      <c r="K8" s="209"/>
      <c r="L8" s="209">
        <f>H8+4</f>
        <v>43913</v>
      </c>
      <c r="M8" s="209">
        <f>H8+5</f>
        <v>43914</v>
      </c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</row>
    <row r="9" spans="1:24" ht="18.600000000000001" customHeight="1" x14ac:dyDescent="0.3">
      <c r="A9" s="124"/>
      <c r="B9" s="210"/>
      <c r="C9" s="210"/>
      <c r="D9" s="211"/>
      <c r="E9" s="211"/>
      <c r="F9" s="212" t="s">
        <v>220</v>
      </c>
      <c r="G9" s="212" t="s">
        <v>457</v>
      </c>
      <c r="H9" s="213">
        <v>43908</v>
      </c>
      <c r="I9" s="214"/>
      <c r="J9" s="214"/>
      <c r="K9" s="214"/>
      <c r="L9" s="214"/>
      <c r="M9" s="214"/>
      <c r="N9" s="214">
        <f>H9+5</f>
        <v>43913</v>
      </c>
      <c r="O9" s="214">
        <f>N9+11</f>
        <v>43924</v>
      </c>
      <c r="P9" s="214">
        <f>N9+8</f>
        <v>43921</v>
      </c>
      <c r="Q9" s="214">
        <f>N9+9</f>
        <v>43922</v>
      </c>
      <c r="R9" s="214">
        <f>N9+12</f>
        <v>43925</v>
      </c>
      <c r="S9" s="214">
        <f>N9+9</f>
        <v>43922</v>
      </c>
      <c r="T9" s="214">
        <f>N9+6</f>
        <v>43919</v>
      </c>
      <c r="U9" s="214">
        <f>N9+7</f>
        <v>43920</v>
      </c>
      <c r="V9" s="214">
        <f>N9+10</f>
        <v>43923</v>
      </c>
      <c r="W9" s="214">
        <f>N9+7</f>
        <v>43920</v>
      </c>
      <c r="X9" s="214">
        <f>N9+12</f>
        <v>43925</v>
      </c>
    </row>
    <row r="10" spans="1:24" ht="18.600000000000001" customHeight="1" x14ac:dyDescent="0.3">
      <c r="A10" s="124">
        <v>19</v>
      </c>
      <c r="B10" s="200" t="s">
        <v>250</v>
      </c>
      <c r="C10" s="200" t="s">
        <v>453</v>
      </c>
      <c r="D10" s="201">
        <f>D7+7</f>
        <v>43909</v>
      </c>
      <c r="E10" s="201">
        <f>D10+1</f>
        <v>43910</v>
      </c>
      <c r="F10" s="202" t="s">
        <v>231</v>
      </c>
      <c r="G10" s="203" t="s">
        <v>550</v>
      </c>
      <c r="H10" s="204">
        <f t="shared" ref="H10:H14" si="0">H7+7</f>
        <v>43913</v>
      </c>
      <c r="I10" s="204">
        <f>H10+4</f>
        <v>43917</v>
      </c>
      <c r="J10" s="204">
        <f>H10+5</f>
        <v>43918</v>
      </c>
      <c r="K10" s="204">
        <f>H10+8</f>
        <v>43921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</row>
    <row r="11" spans="1:24" ht="18" customHeight="1" x14ac:dyDescent="0.3">
      <c r="A11" s="124"/>
      <c r="B11" s="205"/>
      <c r="C11" s="205"/>
      <c r="D11" s="215"/>
      <c r="E11" s="215"/>
      <c r="F11" s="208" t="s">
        <v>388</v>
      </c>
      <c r="G11" s="208" t="s">
        <v>456</v>
      </c>
      <c r="H11" s="209">
        <f t="shared" si="0"/>
        <v>43916</v>
      </c>
      <c r="I11" s="209"/>
      <c r="J11" s="209"/>
      <c r="K11" s="209"/>
      <c r="L11" s="209">
        <f>H11+4</f>
        <v>43920</v>
      </c>
      <c r="M11" s="209">
        <f>H11+5</f>
        <v>43921</v>
      </c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</row>
    <row r="12" spans="1:24" ht="18.600000000000001" customHeight="1" x14ac:dyDescent="0.3">
      <c r="A12" s="124"/>
      <c r="B12" s="210"/>
      <c r="C12" s="210"/>
      <c r="D12" s="211"/>
      <c r="E12" s="211"/>
      <c r="F12" s="212" t="s">
        <v>220</v>
      </c>
      <c r="G12" s="212" t="s">
        <v>458</v>
      </c>
      <c r="H12" s="214">
        <f>H9+7</f>
        <v>43915</v>
      </c>
      <c r="I12" s="214"/>
      <c r="J12" s="214"/>
      <c r="K12" s="214"/>
      <c r="L12" s="214"/>
      <c r="M12" s="214"/>
      <c r="N12" s="214">
        <f>H12+5</f>
        <v>43920</v>
      </c>
      <c r="O12" s="214">
        <f>N12+11</f>
        <v>43931</v>
      </c>
      <c r="P12" s="214">
        <f>N12+8</f>
        <v>43928</v>
      </c>
      <c r="Q12" s="214">
        <f>N12+9</f>
        <v>43929</v>
      </c>
      <c r="R12" s="214">
        <f>N12+12</f>
        <v>43932</v>
      </c>
      <c r="S12" s="214">
        <f>N12+9</f>
        <v>43929</v>
      </c>
      <c r="T12" s="214">
        <f>N12+6</f>
        <v>43926</v>
      </c>
      <c r="U12" s="214">
        <f>N12+7</f>
        <v>43927</v>
      </c>
      <c r="V12" s="214">
        <f>N12+10</f>
        <v>43930</v>
      </c>
      <c r="W12" s="214">
        <f>N12+7</f>
        <v>43927</v>
      </c>
      <c r="X12" s="214">
        <f>N12+12</f>
        <v>43932</v>
      </c>
    </row>
    <row r="13" spans="1:24" ht="18.600000000000001" customHeight="1" x14ac:dyDescent="0.3">
      <c r="A13" s="124">
        <v>20</v>
      </c>
      <c r="B13" s="200" t="s">
        <v>437</v>
      </c>
      <c r="C13" s="200" t="s">
        <v>536</v>
      </c>
      <c r="D13" s="201">
        <f t="shared" ref="D13:D31" si="1">D10+7</f>
        <v>43916</v>
      </c>
      <c r="E13" s="201">
        <f>D13+1</f>
        <v>43917</v>
      </c>
      <c r="F13" s="202" t="s">
        <v>231</v>
      </c>
      <c r="G13" s="203" t="s">
        <v>551</v>
      </c>
      <c r="H13" s="204">
        <f t="shared" si="0"/>
        <v>43920</v>
      </c>
      <c r="I13" s="204">
        <f>H13+4</f>
        <v>43924</v>
      </c>
      <c r="J13" s="204">
        <f>H13+5</f>
        <v>43925</v>
      </c>
      <c r="K13" s="204">
        <f>H13+8</f>
        <v>43928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</row>
    <row r="14" spans="1:24" ht="18.600000000000001" customHeight="1" x14ac:dyDescent="0.3">
      <c r="A14" s="124"/>
      <c r="B14" s="205"/>
      <c r="C14" s="205"/>
      <c r="D14" s="215"/>
      <c r="E14" s="215"/>
      <c r="F14" s="208" t="s">
        <v>388</v>
      </c>
      <c r="G14" s="208" t="s">
        <v>565</v>
      </c>
      <c r="H14" s="209">
        <f t="shared" si="0"/>
        <v>43923</v>
      </c>
      <c r="I14" s="209"/>
      <c r="J14" s="209"/>
      <c r="K14" s="209"/>
      <c r="L14" s="209">
        <f>H14+4</f>
        <v>43927</v>
      </c>
      <c r="M14" s="209">
        <f>H14+5</f>
        <v>43928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</row>
    <row r="15" spans="1:24" ht="18.600000000000001" customHeight="1" x14ac:dyDescent="0.3">
      <c r="A15" s="124"/>
      <c r="B15" s="210"/>
      <c r="C15" s="210"/>
      <c r="D15" s="211"/>
      <c r="E15" s="211"/>
      <c r="F15" s="212" t="s">
        <v>220</v>
      </c>
      <c r="G15" s="212" t="s">
        <v>579</v>
      </c>
      <c r="H15" s="214">
        <f>H12+8</f>
        <v>43923</v>
      </c>
      <c r="I15" s="214"/>
      <c r="J15" s="214"/>
      <c r="K15" s="214"/>
      <c r="L15" s="214"/>
      <c r="M15" s="214"/>
      <c r="N15" s="214">
        <f>H15+5</f>
        <v>43928</v>
      </c>
      <c r="O15" s="214">
        <f>N15+11</f>
        <v>43939</v>
      </c>
      <c r="P15" s="214">
        <f>N15+8</f>
        <v>43936</v>
      </c>
      <c r="Q15" s="214">
        <f>N15+9</f>
        <v>43937</v>
      </c>
      <c r="R15" s="214">
        <f>N15+12</f>
        <v>43940</v>
      </c>
      <c r="S15" s="214">
        <f>N15+9</f>
        <v>43937</v>
      </c>
      <c r="T15" s="214">
        <f>N15+6</f>
        <v>43934</v>
      </c>
      <c r="U15" s="214">
        <f>N15+7</f>
        <v>43935</v>
      </c>
      <c r="V15" s="214">
        <f>N15+10</f>
        <v>43938</v>
      </c>
      <c r="W15" s="214">
        <f>N15+7</f>
        <v>43935</v>
      </c>
      <c r="X15" s="214">
        <f>N15+12</f>
        <v>43940</v>
      </c>
    </row>
    <row r="16" spans="1:24" ht="18.600000000000001" customHeight="1" x14ac:dyDescent="0.3">
      <c r="A16" s="124">
        <v>21</v>
      </c>
      <c r="B16" s="200" t="s">
        <v>534</v>
      </c>
      <c r="C16" s="200" t="s">
        <v>537</v>
      </c>
      <c r="D16" s="201">
        <f>D13+7</f>
        <v>43923</v>
      </c>
      <c r="E16" s="201">
        <f>D16+1</f>
        <v>43924</v>
      </c>
      <c r="F16" s="202" t="s">
        <v>231</v>
      </c>
      <c r="G16" s="203" t="s">
        <v>552</v>
      </c>
      <c r="H16" s="204">
        <f t="shared" ref="H16:H23" si="2">H13+7</f>
        <v>43927</v>
      </c>
      <c r="I16" s="204">
        <f>H16+4</f>
        <v>43931</v>
      </c>
      <c r="J16" s="204">
        <f>H16+5</f>
        <v>43932</v>
      </c>
      <c r="K16" s="204">
        <f>H16+8</f>
        <v>43935</v>
      </c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</row>
    <row r="17" spans="1:24" ht="18.600000000000001" customHeight="1" x14ac:dyDescent="0.3">
      <c r="A17" s="124"/>
      <c r="B17" s="205"/>
      <c r="C17" s="205"/>
      <c r="D17" s="215"/>
      <c r="E17" s="215"/>
      <c r="F17" s="208" t="s">
        <v>388</v>
      </c>
      <c r="G17" s="208" t="s">
        <v>566</v>
      </c>
      <c r="H17" s="209">
        <f t="shared" si="2"/>
        <v>43930</v>
      </c>
      <c r="I17" s="209"/>
      <c r="J17" s="209"/>
      <c r="K17" s="209"/>
      <c r="L17" s="209">
        <f>H17+4</f>
        <v>43934</v>
      </c>
      <c r="M17" s="209">
        <f>H17+5</f>
        <v>43935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</row>
    <row r="18" spans="1:24" ht="18.600000000000001" customHeight="1" x14ac:dyDescent="0.3">
      <c r="A18" s="124"/>
      <c r="B18" s="210"/>
      <c r="C18" s="210"/>
      <c r="D18" s="211"/>
      <c r="E18" s="211"/>
      <c r="F18" s="212" t="s">
        <v>220</v>
      </c>
      <c r="G18" s="212" t="s">
        <v>580</v>
      </c>
      <c r="H18" s="214">
        <f>H15+7</f>
        <v>43930</v>
      </c>
      <c r="I18" s="214"/>
      <c r="J18" s="214"/>
      <c r="K18" s="214"/>
      <c r="L18" s="214"/>
      <c r="M18" s="214"/>
      <c r="N18" s="214">
        <f>H18+5</f>
        <v>43935</v>
      </c>
      <c r="O18" s="214">
        <f>N18+11</f>
        <v>43946</v>
      </c>
      <c r="P18" s="214">
        <f>N18+8</f>
        <v>43943</v>
      </c>
      <c r="Q18" s="214">
        <f>N18+9</f>
        <v>43944</v>
      </c>
      <c r="R18" s="214">
        <f>N18+12</f>
        <v>43947</v>
      </c>
      <c r="S18" s="214">
        <f>N18+9</f>
        <v>43944</v>
      </c>
      <c r="T18" s="214">
        <f>N18+6</f>
        <v>43941</v>
      </c>
      <c r="U18" s="214">
        <f>N18+7</f>
        <v>43942</v>
      </c>
      <c r="V18" s="214">
        <f>N18+10</f>
        <v>43945</v>
      </c>
      <c r="W18" s="214">
        <f>N18+7</f>
        <v>43942</v>
      </c>
      <c r="X18" s="214">
        <f>N18+12</f>
        <v>43947</v>
      </c>
    </row>
    <row r="19" spans="1:24" ht="18.600000000000001" customHeight="1" x14ac:dyDescent="0.3">
      <c r="A19" s="124">
        <v>22</v>
      </c>
      <c r="B19" s="200" t="s">
        <v>250</v>
      </c>
      <c r="C19" s="200" t="s">
        <v>538</v>
      </c>
      <c r="D19" s="201">
        <f t="shared" si="1"/>
        <v>43930</v>
      </c>
      <c r="E19" s="201">
        <f>D19+1</f>
        <v>43931</v>
      </c>
      <c r="F19" s="202" t="s">
        <v>231</v>
      </c>
      <c r="G19" s="203" t="s">
        <v>553</v>
      </c>
      <c r="H19" s="204">
        <f t="shared" si="2"/>
        <v>43934</v>
      </c>
      <c r="I19" s="204">
        <f>H19+4</f>
        <v>43938</v>
      </c>
      <c r="J19" s="204">
        <f>H19+5</f>
        <v>43939</v>
      </c>
      <c r="K19" s="204">
        <f>H19+8</f>
        <v>43942</v>
      </c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</row>
    <row r="20" spans="1:24" ht="18.600000000000001" customHeight="1" x14ac:dyDescent="0.3">
      <c r="A20" s="124"/>
      <c r="B20" s="205"/>
      <c r="C20" s="205"/>
      <c r="D20" s="215"/>
      <c r="E20" s="215"/>
      <c r="F20" s="208" t="s">
        <v>388</v>
      </c>
      <c r="G20" s="208" t="s">
        <v>567</v>
      </c>
      <c r="H20" s="209">
        <f t="shared" si="2"/>
        <v>43937</v>
      </c>
      <c r="I20" s="209"/>
      <c r="J20" s="209"/>
      <c r="K20" s="209"/>
      <c r="L20" s="209">
        <f>H20+4</f>
        <v>43941</v>
      </c>
      <c r="M20" s="209">
        <f>H20+5</f>
        <v>43942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</row>
    <row r="21" spans="1:24" ht="18.600000000000001" customHeight="1" x14ac:dyDescent="0.3">
      <c r="A21" s="124"/>
      <c r="B21" s="210"/>
      <c r="C21" s="210"/>
      <c r="D21" s="211"/>
      <c r="E21" s="211"/>
      <c r="F21" s="212" t="s">
        <v>220</v>
      </c>
      <c r="G21" s="212" t="s">
        <v>581</v>
      </c>
      <c r="H21" s="214">
        <f>H18+6</f>
        <v>43936</v>
      </c>
      <c r="I21" s="214"/>
      <c r="J21" s="214"/>
      <c r="K21" s="214"/>
      <c r="L21" s="214"/>
      <c r="M21" s="214"/>
      <c r="N21" s="214">
        <f>H21+5</f>
        <v>43941</v>
      </c>
      <c r="O21" s="214">
        <f>N21+11</f>
        <v>43952</v>
      </c>
      <c r="P21" s="214">
        <f>N21+8</f>
        <v>43949</v>
      </c>
      <c r="Q21" s="214">
        <f>N21+9</f>
        <v>43950</v>
      </c>
      <c r="R21" s="214">
        <f>N21+12</f>
        <v>43953</v>
      </c>
      <c r="S21" s="214">
        <f>N21+9</f>
        <v>43950</v>
      </c>
      <c r="T21" s="214">
        <f>N21+6</f>
        <v>43947</v>
      </c>
      <c r="U21" s="214">
        <f>N21+7</f>
        <v>43948</v>
      </c>
      <c r="V21" s="214">
        <f>N21+10</f>
        <v>43951</v>
      </c>
      <c r="W21" s="214">
        <f>N21+7</f>
        <v>43948</v>
      </c>
      <c r="X21" s="214">
        <f>N21+12</f>
        <v>43953</v>
      </c>
    </row>
    <row r="22" spans="1:24" ht="18.600000000000001" customHeight="1" x14ac:dyDescent="0.3">
      <c r="A22" s="124">
        <v>23</v>
      </c>
      <c r="B22" s="200" t="s">
        <v>437</v>
      </c>
      <c r="C22" s="200" t="s">
        <v>539</v>
      </c>
      <c r="D22" s="201">
        <f t="shared" si="1"/>
        <v>43937</v>
      </c>
      <c r="E22" s="201">
        <f>D22+1</f>
        <v>43938</v>
      </c>
      <c r="F22" s="202" t="s">
        <v>231</v>
      </c>
      <c r="G22" s="203" t="s">
        <v>554</v>
      </c>
      <c r="H22" s="204">
        <f t="shared" si="2"/>
        <v>43941</v>
      </c>
      <c r="I22" s="204">
        <f>H22+4</f>
        <v>43945</v>
      </c>
      <c r="J22" s="204">
        <f>H22+5</f>
        <v>43946</v>
      </c>
      <c r="K22" s="204">
        <f>H22+8</f>
        <v>43949</v>
      </c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</row>
    <row r="23" spans="1:24" ht="18.600000000000001" customHeight="1" x14ac:dyDescent="0.3">
      <c r="A23" s="124"/>
      <c r="B23" s="205"/>
      <c r="C23" s="205"/>
      <c r="D23" s="215"/>
      <c r="E23" s="215"/>
      <c r="F23" s="208" t="s">
        <v>388</v>
      </c>
      <c r="G23" s="208" t="s">
        <v>568</v>
      </c>
      <c r="H23" s="209">
        <f t="shared" si="2"/>
        <v>43944</v>
      </c>
      <c r="I23" s="209"/>
      <c r="J23" s="209"/>
      <c r="K23" s="209"/>
      <c r="L23" s="209">
        <f>H23+4</f>
        <v>43948</v>
      </c>
      <c r="M23" s="209">
        <f>H23+5</f>
        <v>43949</v>
      </c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</row>
    <row r="24" spans="1:24" ht="18.600000000000001" customHeight="1" x14ac:dyDescent="0.3">
      <c r="A24" s="124"/>
      <c r="B24" s="210"/>
      <c r="C24" s="210"/>
      <c r="D24" s="211"/>
      <c r="E24" s="211"/>
      <c r="F24" s="212" t="s">
        <v>239</v>
      </c>
      <c r="G24" s="212" t="s">
        <v>591</v>
      </c>
      <c r="H24" s="214">
        <f>H21+7</f>
        <v>43943</v>
      </c>
      <c r="I24" s="214"/>
      <c r="J24" s="214"/>
      <c r="K24" s="214"/>
      <c r="L24" s="214"/>
      <c r="M24" s="214"/>
      <c r="N24" s="214">
        <f>H24+8</f>
        <v>43951</v>
      </c>
      <c r="O24" s="214">
        <f>N24+11</f>
        <v>43962</v>
      </c>
      <c r="P24" s="214">
        <f>N24+8</f>
        <v>43959</v>
      </c>
      <c r="Q24" s="214">
        <f>N24+9</f>
        <v>43960</v>
      </c>
      <c r="R24" s="214">
        <f>N24+12</f>
        <v>43963</v>
      </c>
      <c r="S24" s="214">
        <f>N24+9</f>
        <v>43960</v>
      </c>
      <c r="T24" s="214">
        <f>N24+6</f>
        <v>43957</v>
      </c>
      <c r="U24" s="214">
        <f>N24+7</f>
        <v>43958</v>
      </c>
      <c r="V24" s="214">
        <f>N24+10</f>
        <v>43961</v>
      </c>
      <c r="W24" s="214">
        <f>N24+7</f>
        <v>43958</v>
      </c>
      <c r="X24" s="214">
        <f>N24+12</f>
        <v>43963</v>
      </c>
    </row>
    <row r="25" spans="1:24" ht="18.600000000000001" customHeight="1" x14ac:dyDescent="0.3">
      <c r="A25" s="124">
        <v>24</v>
      </c>
      <c r="B25" s="200" t="s">
        <v>534</v>
      </c>
      <c r="C25" s="200" t="s">
        <v>540</v>
      </c>
      <c r="D25" s="201">
        <f t="shared" si="1"/>
        <v>43944</v>
      </c>
      <c r="E25" s="201">
        <f>D25+1</f>
        <v>43945</v>
      </c>
      <c r="F25" s="202" t="s">
        <v>231</v>
      </c>
      <c r="G25" s="203" t="s">
        <v>555</v>
      </c>
      <c r="H25" s="204">
        <f>H22+7</f>
        <v>43948</v>
      </c>
      <c r="I25" s="204">
        <f>H25+4</f>
        <v>43952</v>
      </c>
      <c r="J25" s="204">
        <f>H25+5</f>
        <v>43953</v>
      </c>
      <c r="K25" s="204">
        <f>H25+8</f>
        <v>43956</v>
      </c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</row>
    <row r="26" spans="1:24" ht="18.600000000000001" customHeight="1" x14ac:dyDescent="0.3">
      <c r="A26" s="124"/>
      <c r="B26" s="205"/>
      <c r="C26" s="205"/>
      <c r="D26" s="215"/>
      <c r="E26" s="215"/>
      <c r="F26" s="208" t="s">
        <v>388</v>
      </c>
      <c r="G26" s="208" t="s">
        <v>569</v>
      </c>
      <c r="H26" s="209">
        <f t="shared" ref="H26" si="3">H23+7</f>
        <v>43951</v>
      </c>
      <c r="I26" s="209"/>
      <c r="J26" s="209"/>
      <c r="K26" s="209"/>
      <c r="L26" s="209">
        <f>H26+4</f>
        <v>43955</v>
      </c>
      <c r="M26" s="209">
        <f>H26+5</f>
        <v>43956</v>
      </c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</row>
    <row r="27" spans="1:24" ht="18.600000000000001" customHeight="1" x14ac:dyDescent="0.3">
      <c r="A27" s="124"/>
      <c r="B27" s="210"/>
      <c r="C27" s="210"/>
      <c r="D27" s="211"/>
      <c r="E27" s="211"/>
      <c r="F27" s="212" t="s">
        <v>220</v>
      </c>
      <c r="G27" s="212" t="s">
        <v>582</v>
      </c>
      <c r="H27" s="214">
        <f t="shared" ref="H27:H35" si="4">H24+7</f>
        <v>43950</v>
      </c>
      <c r="I27" s="214"/>
      <c r="J27" s="214"/>
      <c r="K27" s="214"/>
      <c r="L27" s="214"/>
      <c r="M27" s="214"/>
      <c r="N27" s="214">
        <f>H27+5</f>
        <v>43955</v>
      </c>
      <c r="O27" s="214">
        <f>N27+11</f>
        <v>43966</v>
      </c>
      <c r="P27" s="214">
        <f>N27+8</f>
        <v>43963</v>
      </c>
      <c r="Q27" s="214">
        <f>N27+9</f>
        <v>43964</v>
      </c>
      <c r="R27" s="214">
        <f>N27+12</f>
        <v>43967</v>
      </c>
      <c r="S27" s="214">
        <f>N27+9</f>
        <v>43964</v>
      </c>
      <c r="T27" s="214">
        <f>N27+6</f>
        <v>43961</v>
      </c>
      <c r="U27" s="214">
        <f>N27+7</f>
        <v>43962</v>
      </c>
      <c r="V27" s="214">
        <f>N27+10</f>
        <v>43965</v>
      </c>
      <c r="W27" s="214">
        <f>N27+7</f>
        <v>43962</v>
      </c>
      <c r="X27" s="214">
        <f>N27+12</f>
        <v>43967</v>
      </c>
    </row>
    <row r="28" spans="1:24" ht="18.600000000000001" customHeight="1" x14ac:dyDescent="0.3">
      <c r="A28" s="124">
        <v>25</v>
      </c>
      <c r="B28" s="200" t="s">
        <v>250</v>
      </c>
      <c r="C28" s="200" t="s">
        <v>541</v>
      </c>
      <c r="D28" s="201">
        <f t="shared" si="1"/>
        <v>43951</v>
      </c>
      <c r="E28" s="201">
        <f>D28+1</f>
        <v>43952</v>
      </c>
      <c r="F28" s="202" t="s">
        <v>231</v>
      </c>
      <c r="G28" s="203" t="s">
        <v>556</v>
      </c>
      <c r="H28" s="204">
        <f t="shared" si="4"/>
        <v>43955</v>
      </c>
      <c r="I28" s="204">
        <f>H28+4</f>
        <v>43959</v>
      </c>
      <c r="J28" s="204">
        <f>H28+5</f>
        <v>43960</v>
      </c>
      <c r="K28" s="204">
        <f>H28+8</f>
        <v>43963</v>
      </c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</row>
    <row r="29" spans="1:24" ht="18.600000000000001" customHeight="1" x14ac:dyDescent="0.3">
      <c r="A29" s="124"/>
      <c r="B29" s="205"/>
      <c r="C29" s="205"/>
      <c r="D29" s="215"/>
      <c r="E29" s="215"/>
      <c r="F29" s="208" t="s">
        <v>388</v>
      </c>
      <c r="G29" s="208" t="s">
        <v>570</v>
      </c>
      <c r="H29" s="209">
        <f t="shared" si="4"/>
        <v>43958</v>
      </c>
      <c r="I29" s="209"/>
      <c r="J29" s="209"/>
      <c r="K29" s="209"/>
      <c r="L29" s="209">
        <f>H29+4</f>
        <v>43962</v>
      </c>
      <c r="M29" s="209">
        <f>H29+5</f>
        <v>43963</v>
      </c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24" ht="18.600000000000001" customHeight="1" x14ac:dyDescent="0.3">
      <c r="A30" s="124"/>
      <c r="B30" s="210"/>
      <c r="C30" s="210"/>
      <c r="D30" s="211"/>
      <c r="E30" s="211"/>
      <c r="F30" s="212" t="s">
        <v>239</v>
      </c>
      <c r="G30" s="212" t="s">
        <v>592</v>
      </c>
      <c r="H30" s="214">
        <f>H27+5</f>
        <v>43955</v>
      </c>
      <c r="I30" s="214"/>
      <c r="J30" s="214"/>
      <c r="K30" s="214"/>
      <c r="L30" s="214"/>
      <c r="M30" s="214"/>
      <c r="N30" s="214">
        <f>H30+10</f>
        <v>43965</v>
      </c>
      <c r="O30" s="214">
        <f>N30+11</f>
        <v>43976</v>
      </c>
      <c r="P30" s="214">
        <f>N30+8</f>
        <v>43973</v>
      </c>
      <c r="Q30" s="214">
        <f>N30+9</f>
        <v>43974</v>
      </c>
      <c r="R30" s="214">
        <f>N30+12</f>
        <v>43977</v>
      </c>
      <c r="S30" s="214">
        <f>N30+9</f>
        <v>43974</v>
      </c>
      <c r="T30" s="214">
        <f>N30+6</f>
        <v>43971</v>
      </c>
      <c r="U30" s="214">
        <f>N30+7</f>
        <v>43972</v>
      </c>
      <c r="V30" s="214">
        <f>N30+10</f>
        <v>43975</v>
      </c>
      <c r="W30" s="214">
        <f>N30+7</f>
        <v>43972</v>
      </c>
      <c r="X30" s="214">
        <f>N30+12</f>
        <v>43977</v>
      </c>
    </row>
    <row r="31" spans="1:24" ht="18.600000000000001" customHeight="1" x14ac:dyDescent="0.3">
      <c r="A31" s="124">
        <v>26</v>
      </c>
      <c r="B31" s="200" t="s">
        <v>437</v>
      </c>
      <c r="C31" s="200" t="s">
        <v>542</v>
      </c>
      <c r="D31" s="201">
        <f t="shared" si="1"/>
        <v>43958</v>
      </c>
      <c r="E31" s="201">
        <f>D31+1</f>
        <v>43959</v>
      </c>
      <c r="F31" s="202" t="s">
        <v>231</v>
      </c>
      <c r="G31" s="203" t="s">
        <v>557</v>
      </c>
      <c r="H31" s="204">
        <f t="shared" si="4"/>
        <v>43962</v>
      </c>
      <c r="I31" s="204">
        <f>H31+4</f>
        <v>43966</v>
      </c>
      <c r="J31" s="204">
        <f>H31+5</f>
        <v>43967</v>
      </c>
      <c r="K31" s="204">
        <f>H31+8</f>
        <v>43970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</row>
    <row r="32" spans="1:24" ht="18.600000000000001" customHeight="1" x14ac:dyDescent="0.3">
      <c r="A32" s="124"/>
      <c r="B32" s="205"/>
      <c r="C32" s="205"/>
      <c r="D32" s="215"/>
      <c r="E32" s="215"/>
      <c r="F32" s="208" t="s">
        <v>388</v>
      </c>
      <c r="G32" s="208" t="s">
        <v>571</v>
      </c>
      <c r="H32" s="209">
        <f t="shared" si="4"/>
        <v>43965</v>
      </c>
      <c r="I32" s="209"/>
      <c r="J32" s="209"/>
      <c r="K32" s="209"/>
      <c r="L32" s="209">
        <f>H32+4</f>
        <v>43969</v>
      </c>
      <c r="M32" s="209">
        <f>H32+5</f>
        <v>43970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spans="1:24" ht="18.600000000000001" customHeight="1" x14ac:dyDescent="0.3">
      <c r="A33" s="124"/>
      <c r="B33" s="210"/>
      <c r="C33" s="210"/>
      <c r="D33" s="211"/>
      <c r="E33" s="211"/>
      <c r="F33" s="212" t="s">
        <v>220</v>
      </c>
      <c r="G33" s="212" t="s">
        <v>583</v>
      </c>
      <c r="H33" s="214">
        <f>H27+14</f>
        <v>43964</v>
      </c>
      <c r="I33" s="214"/>
      <c r="J33" s="214"/>
      <c r="K33" s="214"/>
      <c r="L33" s="214"/>
      <c r="M33" s="214"/>
      <c r="N33" s="214">
        <f>H33+5</f>
        <v>43969</v>
      </c>
      <c r="O33" s="214">
        <f>N33+11</f>
        <v>43980</v>
      </c>
      <c r="P33" s="214">
        <f>N33+8</f>
        <v>43977</v>
      </c>
      <c r="Q33" s="214">
        <f>N33+9</f>
        <v>43978</v>
      </c>
      <c r="R33" s="214">
        <f>N33+12</f>
        <v>43981</v>
      </c>
      <c r="S33" s="214">
        <f>N33+9</f>
        <v>43978</v>
      </c>
      <c r="T33" s="214">
        <f>N33+6</f>
        <v>43975</v>
      </c>
      <c r="U33" s="214">
        <f>N33+7</f>
        <v>43976</v>
      </c>
      <c r="V33" s="214">
        <f>N33+10</f>
        <v>43979</v>
      </c>
      <c r="W33" s="214">
        <f>N33+7</f>
        <v>43976</v>
      </c>
      <c r="X33" s="214">
        <f>N33+12</f>
        <v>43981</v>
      </c>
    </row>
    <row r="34" spans="1:24" ht="18.600000000000001" customHeight="1" x14ac:dyDescent="0.3">
      <c r="A34" s="124">
        <v>26</v>
      </c>
      <c r="B34" s="200" t="s">
        <v>534</v>
      </c>
      <c r="C34" s="200" t="s">
        <v>543</v>
      </c>
      <c r="D34" s="201">
        <f t="shared" ref="D34" si="5">D31+7</f>
        <v>43965</v>
      </c>
      <c r="E34" s="201">
        <f>D34+1</f>
        <v>43966</v>
      </c>
      <c r="F34" s="202" t="s">
        <v>231</v>
      </c>
      <c r="G34" s="203" t="s">
        <v>558</v>
      </c>
      <c r="H34" s="204">
        <f t="shared" si="4"/>
        <v>43969</v>
      </c>
      <c r="I34" s="204">
        <f>H34+4</f>
        <v>43973</v>
      </c>
      <c r="J34" s="204">
        <f>H34+5</f>
        <v>43974</v>
      </c>
      <c r="K34" s="204">
        <f>H34+8</f>
        <v>43977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</row>
    <row r="35" spans="1:24" ht="18.600000000000001" customHeight="1" x14ac:dyDescent="0.3">
      <c r="A35" s="124"/>
      <c r="B35" s="205"/>
      <c r="C35" s="205"/>
      <c r="D35" s="215"/>
      <c r="E35" s="215"/>
      <c r="F35" s="208" t="s">
        <v>388</v>
      </c>
      <c r="G35" s="208" t="s">
        <v>572</v>
      </c>
      <c r="H35" s="209">
        <f t="shared" si="4"/>
        <v>43972</v>
      </c>
      <c r="I35" s="209"/>
      <c r="J35" s="209"/>
      <c r="K35" s="209"/>
      <c r="L35" s="209">
        <f>H35+4</f>
        <v>43976</v>
      </c>
      <c r="M35" s="209">
        <f>H35+5</f>
        <v>43977</v>
      </c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</row>
    <row r="36" spans="1:24" ht="18.600000000000001" customHeight="1" x14ac:dyDescent="0.3">
      <c r="A36" s="124"/>
      <c r="B36" s="210"/>
      <c r="C36" s="210"/>
      <c r="D36" s="211"/>
      <c r="E36" s="211"/>
      <c r="F36" s="212" t="s">
        <v>220</v>
      </c>
      <c r="G36" s="212" t="s">
        <v>584</v>
      </c>
      <c r="H36" s="214">
        <f>H33+7</f>
        <v>43971</v>
      </c>
      <c r="I36" s="214"/>
      <c r="J36" s="214"/>
      <c r="K36" s="214"/>
      <c r="L36" s="214"/>
      <c r="M36" s="214"/>
      <c r="N36" s="214">
        <f>H36+5</f>
        <v>43976</v>
      </c>
      <c r="O36" s="214">
        <f>N36+11</f>
        <v>43987</v>
      </c>
      <c r="P36" s="214">
        <f>N36+8</f>
        <v>43984</v>
      </c>
      <c r="Q36" s="214">
        <f>N36+9</f>
        <v>43985</v>
      </c>
      <c r="R36" s="214">
        <f>N36+12</f>
        <v>43988</v>
      </c>
      <c r="S36" s="214">
        <f>N36+9</f>
        <v>43985</v>
      </c>
      <c r="T36" s="214">
        <f>N36+6</f>
        <v>43982</v>
      </c>
      <c r="U36" s="214">
        <f>N36+7</f>
        <v>43983</v>
      </c>
      <c r="V36" s="214">
        <f>N36+10</f>
        <v>43986</v>
      </c>
      <c r="W36" s="214">
        <f>N36+7</f>
        <v>43983</v>
      </c>
      <c r="X36" s="214">
        <f>N36+12</f>
        <v>43988</v>
      </c>
    </row>
    <row r="37" spans="1:24" ht="18.600000000000001" customHeight="1" x14ac:dyDescent="0.3">
      <c r="A37" s="124">
        <v>26</v>
      </c>
      <c r="B37" s="200" t="s">
        <v>250</v>
      </c>
      <c r="C37" s="200" t="s">
        <v>544</v>
      </c>
      <c r="D37" s="201">
        <f t="shared" ref="D37" si="6">D34+7</f>
        <v>43972</v>
      </c>
      <c r="E37" s="201">
        <f>D37+1</f>
        <v>43973</v>
      </c>
      <c r="F37" s="202" t="s">
        <v>231</v>
      </c>
      <c r="G37" s="203" t="s">
        <v>559</v>
      </c>
      <c r="H37" s="204">
        <f t="shared" ref="H37" si="7">H34+7</f>
        <v>43976</v>
      </c>
      <c r="I37" s="204">
        <f>H37+4</f>
        <v>43980</v>
      </c>
      <c r="J37" s="204">
        <f>H37+5</f>
        <v>43981</v>
      </c>
      <c r="K37" s="204">
        <f>H37+8</f>
        <v>43984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</row>
    <row r="38" spans="1:24" ht="18.600000000000001" customHeight="1" x14ac:dyDescent="0.3">
      <c r="A38" s="124"/>
      <c r="B38" s="205"/>
      <c r="C38" s="205"/>
      <c r="D38" s="215"/>
      <c r="E38" s="215"/>
      <c r="F38" s="208" t="s">
        <v>388</v>
      </c>
      <c r="G38" s="208" t="s">
        <v>573</v>
      </c>
      <c r="H38" s="209">
        <f>H35+7</f>
        <v>43979</v>
      </c>
      <c r="I38" s="209"/>
      <c r="J38" s="209"/>
      <c r="K38" s="209"/>
      <c r="L38" s="209">
        <f>H38+4</f>
        <v>43983</v>
      </c>
      <c r="M38" s="209">
        <f>H38+5</f>
        <v>43984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</row>
    <row r="39" spans="1:24" ht="18.600000000000001" customHeight="1" x14ac:dyDescent="0.3">
      <c r="A39" s="124"/>
      <c r="B39" s="210"/>
      <c r="C39" s="210"/>
      <c r="D39" s="211"/>
      <c r="E39" s="211"/>
      <c r="F39" s="212" t="s">
        <v>220</v>
      </c>
      <c r="G39" s="212" t="s">
        <v>585</v>
      </c>
      <c r="H39" s="214">
        <f>H33+14</f>
        <v>43978</v>
      </c>
      <c r="I39" s="214"/>
      <c r="J39" s="214"/>
      <c r="K39" s="214"/>
      <c r="L39" s="214"/>
      <c r="M39" s="214"/>
      <c r="N39" s="214">
        <f>H39+5</f>
        <v>43983</v>
      </c>
      <c r="O39" s="214">
        <f>N39+11</f>
        <v>43994</v>
      </c>
      <c r="P39" s="214">
        <f>N39+8</f>
        <v>43991</v>
      </c>
      <c r="Q39" s="214">
        <f>N39+9</f>
        <v>43992</v>
      </c>
      <c r="R39" s="214">
        <f>N39+12</f>
        <v>43995</v>
      </c>
      <c r="S39" s="214">
        <f>N39+9</f>
        <v>43992</v>
      </c>
      <c r="T39" s="214">
        <f>N39+6</f>
        <v>43989</v>
      </c>
      <c r="U39" s="214">
        <f>N39+7</f>
        <v>43990</v>
      </c>
      <c r="V39" s="214">
        <f>N39+10</f>
        <v>43993</v>
      </c>
      <c r="W39" s="214">
        <f>N39+7</f>
        <v>43990</v>
      </c>
      <c r="X39" s="214">
        <f>N39+12</f>
        <v>43995</v>
      </c>
    </row>
    <row r="40" spans="1:24" ht="18.600000000000001" customHeight="1" x14ac:dyDescent="0.3">
      <c r="A40" s="124">
        <v>26</v>
      </c>
      <c r="B40" s="200" t="s">
        <v>437</v>
      </c>
      <c r="C40" s="200" t="s">
        <v>545</v>
      </c>
      <c r="D40" s="201">
        <f t="shared" ref="D40" si="8">D37+7</f>
        <v>43979</v>
      </c>
      <c r="E40" s="201">
        <f>D40+1</f>
        <v>43980</v>
      </c>
      <c r="F40" s="202" t="s">
        <v>231</v>
      </c>
      <c r="G40" s="203" t="s">
        <v>560</v>
      </c>
      <c r="H40" s="204">
        <f t="shared" ref="H40" si="9">H37+7</f>
        <v>43983</v>
      </c>
      <c r="I40" s="204">
        <f>H40+4</f>
        <v>43987</v>
      </c>
      <c r="J40" s="204">
        <f>H40+5</f>
        <v>43988</v>
      </c>
      <c r="K40" s="204">
        <f>H40+8</f>
        <v>43991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</row>
    <row r="41" spans="1:24" ht="18.600000000000001" customHeight="1" x14ac:dyDescent="0.3">
      <c r="A41" s="124"/>
      <c r="B41" s="205"/>
      <c r="C41" s="205"/>
      <c r="D41" s="215"/>
      <c r="E41" s="215"/>
      <c r="F41" s="208" t="s">
        <v>388</v>
      </c>
      <c r="G41" s="208" t="s">
        <v>574</v>
      </c>
      <c r="H41" s="209">
        <f>H38+7</f>
        <v>43986</v>
      </c>
      <c r="I41" s="209"/>
      <c r="J41" s="209"/>
      <c r="K41" s="209"/>
      <c r="L41" s="209">
        <f>H41+4</f>
        <v>43990</v>
      </c>
      <c r="M41" s="209">
        <f>H41+5</f>
        <v>43991</v>
      </c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</row>
    <row r="42" spans="1:24" ht="18.600000000000001" customHeight="1" x14ac:dyDescent="0.3">
      <c r="A42" s="124"/>
      <c r="B42" s="210"/>
      <c r="C42" s="210"/>
      <c r="D42" s="211"/>
      <c r="E42" s="211"/>
      <c r="F42" s="212" t="s">
        <v>220</v>
      </c>
      <c r="G42" s="212" t="s">
        <v>586</v>
      </c>
      <c r="H42" s="214">
        <f>H36+14</f>
        <v>43985</v>
      </c>
      <c r="I42" s="214"/>
      <c r="J42" s="214"/>
      <c r="K42" s="214"/>
      <c r="L42" s="214"/>
      <c r="M42" s="214"/>
      <c r="N42" s="214">
        <f>H42+5</f>
        <v>43990</v>
      </c>
      <c r="O42" s="214">
        <f>N42+11</f>
        <v>44001</v>
      </c>
      <c r="P42" s="214">
        <f>N42+8</f>
        <v>43998</v>
      </c>
      <c r="Q42" s="214">
        <f>N42+9</f>
        <v>43999</v>
      </c>
      <c r="R42" s="214">
        <f>N42+12</f>
        <v>44002</v>
      </c>
      <c r="S42" s="214">
        <f>N42+9</f>
        <v>43999</v>
      </c>
      <c r="T42" s="214">
        <f>N42+6</f>
        <v>43996</v>
      </c>
      <c r="U42" s="214">
        <f>N42+7</f>
        <v>43997</v>
      </c>
      <c r="V42" s="214">
        <f>N42+10</f>
        <v>44000</v>
      </c>
      <c r="W42" s="214">
        <f>N42+7</f>
        <v>43997</v>
      </c>
      <c r="X42" s="214">
        <f>N42+12</f>
        <v>44002</v>
      </c>
    </row>
    <row r="43" spans="1:24" ht="18.600000000000001" customHeight="1" x14ac:dyDescent="0.3">
      <c r="A43" s="124">
        <v>26</v>
      </c>
      <c r="B43" s="200" t="s">
        <v>534</v>
      </c>
      <c r="C43" s="200" t="s">
        <v>546</v>
      </c>
      <c r="D43" s="201">
        <f t="shared" ref="D43" si="10">D40+7</f>
        <v>43986</v>
      </c>
      <c r="E43" s="201">
        <f>D43+1</f>
        <v>43987</v>
      </c>
      <c r="F43" s="202" t="s">
        <v>231</v>
      </c>
      <c r="G43" s="203" t="s">
        <v>561</v>
      </c>
      <c r="H43" s="204">
        <f t="shared" ref="H43" si="11">H40+7</f>
        <v>43990</v>
      </c>
      <c r="I43" s="204">
        <f>H43+4</f>
        <v>43994</v>
      </c>
      <c r="J43" s="204">
        <f>H43+5</f>
        <v>43995</v>
      </c>
      <c r="K43" s="204">
        <f>H43+8</f>
        <v>43998</v>
      </c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</row>
    <row r="44" spans="1:24" ht="18.600000000000001" customHeight="1" x14ac:dyDescent="0.3">
      <c r="A44" s="124"/>
      <c r="B44" s="205"/>
      <c r="C44" s="205"/>
      <c r="D44" s="215"/>
      <c r="E44" s="215"/>
      <c r="F44" s="208" t="s">
        <v>388</v>
      </c>
      <c r="G44" s="208" t="s">
        <v>575</v>
      </c>
      <c r="H44" s="209">
        <f>H41+7</f>
        <v>43993</v>
      </c>
      <c r="I44" s="209"/>
      <c r="J44" s="209"/>
      <c r="K44" s="209"/>
      <c r="L44" s="209">
        <f>H44+4</f>
        <v>43997</v>
      </c>
      <c r="M44" s="209">
        <f>H44+5</f>
        <v>43998</v>
      </c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</row>
    <row r="45" spans="1:24" ht="18.600000000000001" customHeight="1" x14ac:dyDescent="0.3">
      <c r="A45" s="124"/>
      <c r="B45" s="210"/>
      <c r="C45" s="210"/>
      <c r="D45" s="211"/>
      <c r="E45" s="211"/>
      <c r="F45" s="212" t="s">
        <v>220</v>
      </c>
      <c r="G45" s="212" t="s">
        <v>587</v>
      </c>
      <c r="H45" s="214">
        <f>H39+14</f>
        <v>43992</v>
      </c>
      <c r="I45" s="214"/>
      <c r="J45" s="214"/>
      <c r="K45" s="214"/>
      <c r="L45" s="214"/>
      <c r="M45" s="214"/>
      <c r="N45" s="214">
        <f>H45+5</f>
        <v>43997</v>
      </c>
      <c r="O45" s="214">
        <f>N45+11</f>
        <v>44008</v>
      </c>
      <c r="P45" s="214">
        <f>N45+8</f>
        <v>44005</v>
      </c>
      <c r="Q45" s="214">
        <f>N45+9</f>
        <v>44006</v>
      </c>
      <c r="R45" s="214">
        <f>N45+12</f>
        <v>44009</v>
      </c>
      <c r="S45" s="214">
        <f>N45+9</f>
        <v>44006</v>
      </c>
      <c r="T45" s="214">
        <f>N45+6</f>
        <v>44003</v>
      </c>
      <c r="U45" s="214">
        <f>N45+7</f>
        <v>44004</v>
      </c>
      <c r="V45" s="214">
        <f>N45+10</f>
        <v>44007</v>
      </c>
      <c r="W45" s="214">
        <f>N45+7</f>
        <v>44004</v>
      </c>
      <c r="X45" s="214">
        <f>N45+12</f>
        <v>44009</v>
      </c>
    </row>
    <row r="46" spans="1:24" ht="18.600000000000001" customHeight="1" x14ac:dyDescent="0.3">
      <c r="A46" s="124">
        <v>26</v>
      </c>
      <c r="B46" s="200" t="s">
        <v>250</v>
      </c>
      <c r="C46" s="200" t="s">
        <v>547</v>
      </c>
      <c r="D46" s="201">
        <f t="shared" ref="D46" si="12">D43+7</f>
        <v>43993</v>
      </c>
      <c r="E46" s="201">
        <f>D46+1</f>
        <v>43994</v>
      </c>
      <c r="F46" s="202" t="s">
        <v>231</v>
      </c>
      <c r="G46" s="203" t="s">
        <v>562</v>
      </c>
      <c r="H46" s="204">
        <f t="shared" ref="H46" si="13">H43+7</f>
        <v>43997</v>
      </c>
      <c r="I46" s="204">
        <f>H46+4</f>
        <v>44001</v>
      </c>
      <c r="J46" s="204">
        <f>H46+5</f>
        <v>44002</v>
      </c>
      <c r="K46" s="204">
        <f>H46+8</f>
        <v>44005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</row>
    <row r="47" spans="1:24" ht="18.600000000000001" customHeight="1" x14ac:dyDescent="0.3">
      <c r="A47" s="124"/>
      <c r="B47" s="205"/>
      <c r="C47" s="205"/>
      <c r="D47" s="215"/>
      <c r="E47" s="215"/>
      <c r="F47" s="208" t="s">
        <v>388</v>
      </c>
      <c r="G47" s="208" t="s">
        <v>576</v>
      </c>
      <c r="H47" s="209">
        <f>H44+7</f>
        <v>44000</v>
      </c>
      <c r="I47" s="209"/>
      <c r="J47" s="209"/>
      <c r="K47" s="209"/>
      <c r="L47" s="209">
        <f>H47+4</f>
        <v>44004</v>
      </c>
      <c r="M47" s="209">
        <f>H47+5</f>
        <v>44005</v>
      </c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</row>
    <row r="48" spans="1:24" ht="18.600000000000001" customHeight="1" x14ac:dyDescent="0.3">
      <c r="A48" s="124"/>
      <c r="B48" s="210"/>
      <c r="C48" s="210"/>
      <c r="D48" s="211"/>
      <c r="E48" s="211"/>
      <c r="F48" s="212" t="s">
        <v>220</v>
      </c>
      <c r="G48" s="212" t="s">
        <v>588</v>
      </c>
      <c r="H48" s="214">
        <f>H45+9</f>
        <v>44001</v>
      </c>
      <c r="I48" s="214"/>
      <c r="J48" s="214"/>
      <c r="K48" s="214"/>
      <c r="L48" s="214"/>
      <c r="M48" s="214"/>
      <c r="N48" s="214">
        <f>H48+5</f>
        <v>44006</v>
      </c>
      <c r="O48" s="214">
        <f>N48+11</f>
        <v>44017</v>
      </c>
      <c r="P48" s="214">
        <f>N48+8</f>
        <v>44014</v>
      </c>
      <c r="Q48" s="214">
        <f>N48+9</f>
        <v>44015</v>
      </c>
      <c r="R48" s="214">
        <f>N48+12</f>
        <v>44018</v>
      </c>
      <c r="S48" s="214">
        <f>N48+9</f>
        <v>44015</v>
      </c>
      <c r="T48" s="214">
        <f>N48+6</f>
        <v>44012</v>
      </c>
      <c r="U48" s="214">
        <f>N48+7</f>
        <v>44013</v>
      </c>
      <c r="V48" s="214">
        <f>N48+10</f>
        <v>44016</v>
      </c>
      <c r="W48" s="214">
        <f>N48+7</f>
        <v>44013</v>
      </c>
      <c r="X48" s="214">
        <f>N48+12</f>
        <v>44018</v>
      </c>
    </row>
    <row r="49" spans="1:24" ht="18.600000000000001" customHeight="1" x14ac:dyDescent="0.3">
      <c r="A49" s="124">
        <v>26</v>
      </c>
      <c r="B49" s="200" t="s">
        <v>437</v>
      </c>
      <c r="C49" s="200" t="s">
        <v>548</v>
      </c>
      <c r="D49" s="201">
        <f t="shared" ref="D49" si="14">D46+7</f>
        <v>44000</v>
      </c>
      <c r="E49" s="201">
        <f>D49+1</f>
        <v>44001</v>
      </c>
      <c r="F49" s="202" t="s">
        <v>231</v>
      </c>
      <c r="G49" s="203" t="s">
        <v>563</v>
      </c>
      <c r="H49" s="204">
        <f>H46+7</f>
        <v>44004</v>
      </c>
      <c r="I49" s="204">
        <f>H49+4</f>
        <v>44008</v>
      </c>
      <c r="J49" s="204">
        <f>H49+5</f>
        <v>44009</v>
      </c>
      <c r="K49" s="204">
        <f>H49+8</f>
        <v>44012</v>
      </c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</row>
    <row r="50" spans="1:24" ht="18.600000000000001" customHeight="1" x14ac:dyDescent="0.3">
      <c r="A50" s="124"/>
      <c r="B50" s="205"/>
      <c r="C50" s="205"/>
      <c r="D50" s="215"/>
      <c r="E50" s="215"/>
      <c r="F50" s="208" t="s">
        <v>388</v>
      </c>
      <c r="G50" s="208" t="s">
        <v>577</v>
      </c>
      <c r="H50" s="209">
        <f>H47+7</f>
        <v>44007</v>
      </c>
      <c r="I50" s="209"/>
      <c r="J50" s="209"/>
      <c r="K50" s="209"/>
      <c r="L50" s="209">
        <f>H50+4</f>
        <v>44011</v>
      </c>
      <c r="M50" s="209">
        <f>H50+5</f>
        <v>44012</v>
      </c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</row>
    <row r="51" spans="1:24" ht="18.600000000000001" customHeight="1" x14ac:dyDescent="0.3">
      <c r="A51" s="124"/>
      <c r="B51" s="210"/>
      <c r="C51" s="210"/>
      <c r="D51" s="211"/>
      <c r="E51" s="211"/>
      <c r="F51" s="212" t="s">
        <v>438</v>
      </c>
      <c r="G51" s="212" t="s">
        <v>589</v>
      </c>
      <c r="H51" s="214">
        <f>H48+7</f>
        <v>44008</v>
      </c>
      <c r="I51" s="214"/>
      <c r="J51" s="214"/>
      <c r="K51" s="214"/>
      <c r="L51" s="214"/>
      <c r="M51" s="214"/>
      <c r="N51" s="214">
        <f>H51+5</f>
        <v>44013</v>
      </c>
      <c r="O51" s="214">
        <f>N51+11</f>
        <v>44024</v>
      </c>
      <c r="P51" s="214">
        <f>N51+8</f>
        <v>44021</v>
      </c>
      <c r="Q51" s="214">
        <f>N51+9</f>
        <v>44022</v>
      </c>
      <c r="R51" s="214">
        <f>N51+12</f>
        <v>44025</v>
      </c>
      <c r="S51" s="214">
        <f>N51+9</f>
        <v>44022</v>
      </c>
      <c r="T51" s="214">
        <f>N51+6</f>
        <v>44019</v>
      </c>
      <c r="U51" s="214">
        <f>N51+7</f>
        <v>44020</v>
      </c>
      <c r="V51" s="214">
        <f>N51+10</f>
        <v>44023</v>
      </c>
      <c r="W51" s="214">
        <f>N51+7</f>
        <v>44020</v>
      </c>
      <c r="X51" s="214">
        <f>N51+12</f>
        <v>44025</v>
      </c>
    </row>
    <row r="52" spans="1:24" ht="18.600000000000001" customHeight="1" x14ac:dyDescent="0.3">
      <c r="A52" s="124">
        <v>26</v>
      </c>
      <c r="B52" s="200" t="s">
        <v>534</v>
      </c>
      <c r="C52" s="200" t="s">
        <v>549</v>
      </c>
      <c r="D52" s="201">
        <f t="shared" ref="D52" si="15">D49+7</f>
        <v>44007</v>
      </c>
      <c r="E52" s="201">
        <f>D52+1</f>
        <v>44008</v>
      </c>
      <c r="F52" s="202" t="s">
        <v>220</v>
      </c>
      <c r="G52" s="203" t="s">
        <v>564</v>
      </c>
      <c r="H52" s="204">
        <f t="shared" ref="H52" si="16">H49+7</f>
        <v>44011</v>
      </c>
      <c r="I52" s="204">
        <f>H52+4</f>
        <v>44015</v>
      </c>
      <c r="J52" s="204">
        <f>H52+5</f>
        <v>44016</v>
      </c>
      <c r="K52" s="204">
        <f>H52+8</f>
        <v>44019</v>
      </c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</row>
    <row r="53" spans="1:24" ht="18.600000000000001" customHeight="1" x14ac:dyDescent="0.3">
      <c r="A53" s="124"/>
      <c r="B53" s="205"/>
      <c r="C53" s="205"/>
      <c r="D53" s="215"/>
      <c r="E53" s="215"/>
      <c r="F53" s="208" t="s">
        <v>388</v>
      </c>
      <c r="G53" s="208" t="s">
        <v>578</v>
      </c>
      <c r="H53" s="209">
        <f>H50+7</f>
        <v>44014</v>
      </c>
      <c r="I53" s="209"/>
      <c r="J53" s="209"/>
      <c r="K53" s="209"/>
      <c r="L53" s="209">
        <f>H53+4</f>
        <v>44018</v>
      </c>
      <c r="M53" s="209">
        <f>H53+5</f>
        <v>44019</v>
      </c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</row>
    <row r="54" spans="1:24" ht="18.600000000000001" customHeight="1" x14ac:dyDescent="0.3">
      <c r="A54" s="124"/>
      <c r="B54" s="216"/>
      <c r="C54" s="210"/>
      <c r="D54" s="211"/>
      <c r="E54" s="211"/>
      <c r="F54" s="212" t="s">
        <v>220</v>
      </c>
      <c r="G54" s="212" t="s">
        <v>590</v>
      </c>
      <c r="H54" s="214">
        <f>H48+14</f>
        <v>44015</v>
      </c>
      <c r="I54" s="214"/>
      <c r="J54" s="214"/>
      <c r="K54" s="214"/>
      <c r="L54" s="214"/>
      <c r="M54" s="214"/>
      <c r="N54" s="214">
        <f>H54+5</f>
        <v>44020</v>
      </c>
      <c r="O54" s="214">
        <f>N54+11</f>
        <v>44031</v>
      </c>
      <c r="P54" s="214">
        <f>N54+8</f>
        <v>44028</v>
      </c>
      <c r="Q54" s="214">
        <f>N54+9</f>
        <v>44029</v>
      </c>
      <c r="R54" s="214">
        <f>N54+12</f>
        <v>44032</v>
      </c>
      <c r="S54" s="214">
        <f>N54+9</f>
        <v>44029</v>
      </c>
      <c r="T54" s="214">
        <f>N54+6</f>
        <v>44026</v>
      </c>
      <c r="U54" s="214">
        <f>N54+7</f>
        <v>44027</v>
      </c>
      <c r="V54" s="214">
        <f>N54+10</f>
        <v>44030</v>
      </c>
      <c r="W54" s="214">
        <f>N54+7</f>
        <v>44027</v>
      </c>
      <c r="X54" s="214">
        <f>N54+12</f>
        <v>44032</v>
      </c>
    </row>
    <row r="55" spans="1:24" ht="18.600000000000001" customHeight="1" x14ac:dyDescent="0.25">
      <c r="A55" s="181"/>
      <c r="B55" s="182"/>
      <c r="C55" s="183"/>
      <c r="D55" s="184"/>
      <c r="E55" s="184"/>
      <c r="F55" s="185"/>
      <c r="G55" s="18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</row>
    <row r="56" spans="1:24" ht="15.6" x14ac:dyDescent="0.3">
      <c r="A56" s="39" t="s">
        <v>25</v>
      </c>
      <c r="B56" s="39" t="s">
        <v>25</v>
      </c>
      <c r="C56" s="41"/>
      <c r="D56" s="41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4" ht="15.6" x14ac:dyDescent="0.3">
      <c r="A57" s="43" t="s">
        <v>26</v>
      </c>
      <c r="B57" s="43" t="s">
        <v>244</v>
      </c>
      <c r="C57" s="45"/>
      <c r="D57" s="45"/>
      <c r="E57" s="126"/>
      <c r="F57" s="126"/>
      <c r="G57" s="12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.6" x14ac:dyDescent="0.3">
      <c r="A58" s="48" t="s">
        <v>97</v>
      </c>
      <c r="B58" s="44" t="s">
        <v>245</v>
      </c>
      <c r="C58" s="43"/>
      <c r="D58" s="43"/>
      <c r="E58" s="126"/>
      <c r="F58" s="126"/>
      <c r="G58" s="126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5.6" x14ac:dyDescent="0.3">
      <c r="A59" s="50"/>
      <c r="B59" s="51"/>
      <c r="C59" s="126"/>
      <c r="D59" s="127"/>
      <c r="E59" s="127"/>
      <c r="F59" s="127"/>
      <c r="G59" s="127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:24" ht="15.6" x14ac:dyDescent="0.3">
      <c r="A60" s="50"/>
      <c r="B60" s="54"/>
      <c r="C60" s="126"/>
      <c r="D60" s="127"/>
      <c r="E60" s="127"/>
      <c r="F60" s="127"/>
      <c r="G60" s="127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ht="15.6" x14ac:dyDescent="0.3">
      <c r="A61" s="50"/>
      <c r="B61" s="50"/>
      <c r="C61" s="126"/>
      <c r="D61" s="126"/>
      <c r="E61" s="126"/>
      <c r="F61" s="126"/>
      <c r="G61" s="126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</row>
    <row r="62" spans="1:24" ht="15.6" x14ac:dyDescent="0.3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</row>
    <row r="63" spans="1:24" ht="15.6" x14ac:dyDescent="0.3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</row>
  </sheetData>
  <mergeCells count="5">
    <mergeCell ref="A4:A5"/>
    <mergeCell ref="B4:B5"/>
    <mergeCell ref="C4:C5"/>
    <mergeCell ref="F4:F5"/>
    <mergeCell ref="G4:G5"/>
  </mergeCells>
  <conditionalFormatting sqref="F23:F24 F55 F26:F27 F29:F30 F32:F33 F11:F12 F14:F15 F17:F18 F20:F21">
    <cfRule type="expression" dxfId="488" priority="1293">
      <formula>#REF!="ONE"</formula>
    </cfRule>
  </conditionalFormatting>
  <conditionalFormatting sqref="G19">
    <cfRule type="expression" dxfId="487" priority="1279">
      <formula>#REF!="ONE"</formula>
    </cfRule>
  </conditionalFormatting>
  <conditionalFormatting sqref="G22">
    <cfRule type="expression" dxfId="486" priority="1278">
      <formula>#REF!="ONE"</formula>
    </cfRule>
  </conditionalFormatting>
  <conditionalFormatting sqref="G25">
    <cfRule type="expression" dxfId="485" priority="1277">
      <formula>#REF!="ONE"</formula>
    </cfRule>
  </conditionalFormatting>
  <conditionalFormatting sqref="G28">
    <cfRule type="expression" dxfId="484" priority="1276">
      <formula>#REF!="ONE"</formula>
    </cfRule>
  </conditionalFormatting>
  <conditionalFormatting sqref="G20">
    <cfRule type="expression" dxfId="483" priority="1270">
      <formula>#REF!="ONE"</formula>
    </cfRule>
  </conditionalFormatting>
  <conditionalFormatting sqref="G23">
    <cfRule type="expression" dxfId="482" priority="1269">
      <formula>#REF!="ONE"</formula>
    </cfRule>
  </conditionalFormatting>
  <conditionalFormatting sqref="G26">
    <cfRule type="expression" dxfId="481" priority="1268">
      <formula>#REF!="ONE"</formula>
    </cfRule>
  </conditionalFormatting>
  <conditionalFormatting sqref="G29">
    <cfRule type="expression" dxfId="480" priority="1267">
      <formula>#REF!="ONE"</formula>
    </cfRule>
  </conditionalFormatting>
  <conditionalFormatting sqref="G32">
    <cfRule type="expression" dxfId="479" priority="1266">
      <formula>#REF!="ONE"</formula>
    </cfRule>
  </conditionalFormatting>
  <conditionalFormatting sqref="G33 G55">
    <cfRule type="expression" dxfId="478" priority="1244">
      <formula>#REF!="ONE"</formula>
    </cfRule>
  </conditionalFormatting>
  <conditionalFormatting sqref="G21">
    <cfRule type="expression" dxfId="477" priority="1248">
      <formula>#REF!="ONE"</formula>
    </cfRule>
  </conditionalFormatting>
  <conditionalFormatting sqref="G24">
    <cfRule type="expression" dxfId="476" priority="1247">
      <formula>#REF!="ONE"</formula>
    </cfRule>
  </conditionalFormatting>
  <conditionalFormatting sqref="G27">
    <cfRule type="expression" dxfId="475" priority="1246">
      <formula>#REF!="ONE"</formula>
    </cfRule>
  </conditionalFormatting>
  <conditionalFormatting sqref="G30">
    <cfRule type="expression" dxfId="474" priority="1245">
      <formula>#REF!="ONE"</formula>
    </cfRule>
  </conditionalFormatting>
  <conditionalFormatting sqref="E8">
    <cfRule type="expression" dxfId="473" priority="1223">
      <formula>#REF!="ONE"</formula>
    </cfRule>
  </conditionalFormatting>
  <conditionalFormatting sqref="F10">
    <cfRule type="expression" dxfId="472" priority="1221">
      <formula>#REF!="ONE"</formula>
    </cfRule>
  </conditionalFormatting>
  <conditionalFormatting sqref="F13">
    <cfRule type="expression" dxfId="471" priority="1220">
      <formula>#REF!="ONE"</formula>
    </cfRule>
  </conditionalFormatting>
  <conditionalFormatting sqref="F16">
    <cfRule type="expression" dxfId="470" priority="1219">
      <formula>#REF!="ONE"</formula>
    </cfRule>
  </conditionalFormatting>
  <conditionalFormatting sqref="F19">
    <cfRule type="expression" dxfId="469" priority="1218">
      <formula>#REF!="ONE"</formula>
    </cfRule>
  </conditionalFormatting>
  <conditionalFormatting sqref="F22">
    <cfRule type="expression" dxfId="468" priority="1217">
      <formula>#REF!="ONE"</formula>
    </cfRule>
  </conditionalFormatting>
  <conditionalFormatting sqref="F28">
    <cfRule type="expression" dxfId="467" priority="1215">
      <formula>#REF!="ONE"</formula>
    </cfRule>
  </conditionalFormatting>
  <conditionalFormatting sqref="G31">
    <cfRule type="expression" dxfId="466" priority="1213">
      <formula>#REF!="ONE"</formula>
    </cfRule>
  </conditionalFormatting>
  <conditionalFormatting sqref="B55">
    <cfRule type="expression" dxfId="465" priority="1173">
      <formula>#REF!="ONE"</formula>
    </cfRule>
  </conditionalFormatting>
  <conditionalFormatting sqref="C24">
    <cfRule type="expression" dxfId="464" priority="1179">
      <formula>#REF!="ONE"</formula>
    </cfRule>
  </conditionalFormatting>
  <conditionalFormatting sqref="B24">
    <cfRule type="expression" dxfId="463" priority="1178">
      <formula>#REF!="ONE"</formula>
    </cfRule>
  </conditionalFormatting>
  <conditionalFormatting sqref="C55">
    <cfRule type="expression" dxfId="462" priority="1172">
      <formula>#REF!="ONE"</formula>
    </cfRule>
  </conditionalFormatting>
  <conditionalFormatting sqref="C24">
    <cfRule type="expression" dxfId="461" priority="1148">
      <formula>#REF!="ONE"</formula>
    </cfRule>
  </conditionalFormatting>
  <conditionalFormatting sqref="B24">
    <cfRule type="expression" dxfId="460" priority="1147">
      <formula>#REF!="ONE"</formula>
    </cfRule>
  </conditionalFormatting>
  <conditionalFormatting sqref="C24">
    <cfRule type="expression" dxfId="459" priority="1094">
      <formula>#REF!="ONE"</formula>
    </cfRule>
  </conditionalFormatting>
  <conditionalFormatting sqref="B24">
    <cfRule type="expression" dxfId="458" priority="1093">
      <formula>#REF!="ONE"</formula>
    </cfRule>
  </conditionalFormatting>
  <conditionalFormatting sqref="C23">
    <cfRule type="duplicateValues" dxfId="457" priority="898"/>
    <cfRule type="expression" dxfId="456" priority="899">
      <formula>#REF!="ONE"</formula>
    </cfRule>
  </conditionalFormatting>
  <conditionalFormatting sqref="C23">
    <cfRule type="duplicateValues" dxfId="455" priority="896"/>
    <cfRule type="expression" dxfId="454" priority="897">
      <formula>#REF!="ONE"</formula>
    </cfRule>
  </conditionalFormatting>
  <conditionalFormatting sqref="B23">
    <cfRule type="duplicateValues" dxfId="453" priority="894"/>
    <cfRule type="expression" dxfId="452" priority="895">
      <formula>#REF!="ONE"</formula>
    </cfRule>
  </conditionalFormatting>
  <conditionalFormatting sqref="B23">
    <cfRule type="duplicateValues" dxfId="451" priority="892"/>
    <cfRule type="expression" dxfId="450" priority="893">
      <formula>#REF!="ONE"</formula>
    </cfRule>
  </conditionalFormatting>
  <conditionalFormatting sqref="C23">
    <cfRule type="duplicateValues" dxfId="449" priority="890"/>
    <cfRule type="expression" dxfId="448" priority="891">
      <formula>#REF!="ONE"</formula>
    </cfRule>
  </conditionalFormatting>
  <conditionalFormatting sqref="C23">
    <cfRule type="duplicateValues" dxfId="447" priority="888"/>
    <cfRule type="expression" dxfId="446" priority="889">
      <formula>#REF!="ONE"</formula>
    </cfRule>
  </conditionalFormatting>
  <conditionalFormatting sqref="B23">
    <cfRule type="duplicateValues" dxfId="445" priority="886"/>
    <cfRule type="expression" dxfId="444" priority="887">
      <formula>#REF!="ONE"</formula>
    </cfRule>
  </conditionalFormatting>
  <conditionalFormatting sqref="F36">
    <cfRule type="expression" dxfId="443" priority="828">
      <formula>#REF!="ONE"</formula>
    </cfRule>
  </conditionalFormatting>
  <conditionalFormatting sqref="G35">
    <cfRule type="expression" dxfId="442" priority="827">
      <formula>#REF!="ONE"</formula>
    </cfRule>
  </conditionalFormatting>
  <conditionalFormatting sqref="G36">
    <cfRule type="expression" dxfId="441" priority="826">
      <formula>#REF!="ONE"</formula>
    </cfRule>
  </conditionalFormatting>
  <conditionalFormatting sqref="F34">
    <cfRule type="expression" dxfId="440" priority="825">
      <formula>#REF!="ONE"</formula>
    </cfRule>
  </conditionalFormatting>
  <conditionalFormatting sqref="G34">
    <cfRule type="expression" dxfId="439" priority="824">
      <formula>#REF!="ONE"</formula>
    </cfRule>
  </conditionalFormatting>
  <conditionalFormatting sqref="F39">
    <cfRule type="expression" dxfId="438" priority="805">
      <formula>#REF!="ONE"</formula>
    </cfRule>
  </conditionalFormatting>
  <conditionalFormatting sqref="G38">
    <cfRule type="expression" dxfId="437" priority="804">
      <formula>#REF!="ONE"</formula>
    </cfRule>
  </conditionalFormatting>
  <conditionalFormatting sqref="G39">
    <cfRule type="expression" dxfId="436" priority="803">
      <formula>#REF!="ONE"</formula>
    </cfRule>
  </conditionalFormatting>
  <conditionalFormatting sqref="F37">
    <cfRule type="expression" dxfId="435" priority="802">
      <formula>#REF!="ONE"</formula>
    </cfRule>
  </conditionalFormatting>
  <conditionalFormatting sqref="G37">
    <cfRule type="expression" dxfId="434" priority="801">
      <formula>#REF!="ONE"</formula>
    </cfRule>
  </conditionalFormatting>
  <conditionalFormatting sqref="F42">
    <cfRule type="expression" dxfId="433" priority="782">
      <formula>#REF!="ONE"</formula>
    </cfRule>
  </conditionalFormatting>
  <conditionalFormatting sqref="G41">
    <cfRule type="expression" dxfId="432" priority="781">
      <formula>#REF!="ONE"</formula>
    </cfRule>
  </conditionalFormatting>
  <conditionalFormatting sqref="G42">
    <cfRule type="expression" dxfId="431" priority="780">
      <formula>#REF!="ONE"</formula>
    </cfRule>
  </conditionalFormatting>
  <conditionalFormatting sqref="F40">
    <cfRule type="expression" dxfId="430" priority="779">
      <formula>#REF!="ONE"</formula>
    </cfRule>
  </conditionalFormatting>
  <conditionalFormatting sqref="G40">
    <cfRule type="expression" dxfId="429" priority="778">
      <formula>#REF!="ONE"</formula>
    </cfRule>
  </conditionalFormatting>
  <conditionalFormatting sqref="F45">
    <cfRule type="expression" dxfId="428" priority="759">
      <formula>#REF!="ONE"</formula>
    </cfRule>
  </conditionalFormatting>
  <conditionalFormatting sqref="G44">
    <cfRule type="expression" dxfId="427" priority="758">
      <formula>#REF!="ONE"</formula>
    </cfRule>
  </conditionalFormatting>
  <conditionalFormatting sqref="G45">
    <cfRule type="expression" dxfId="426" priority="757">
      <formula>#REF!="ONE"</formula>
    </cfRule>
  </conditionalFormatting>
  <conditionalFormatting sqref="F43">
    <cfRule type="expression" dxfId="425" priority="756">
      <formula>#REF!="ONE"</formula>
    </cfRule>
  </conditionalFormatting>
  <conditionalFormatting sqref="G43">
    <cfRule type="expression" dxfId="424" priority="755">
      <formula>#REF!="ONE"</formula>
    </cfRule>
  </conditionalFormatting>
  <conditionalFormatting sqref="F48">
    <cfRule type="expression" dxfId="423" priority="736">
      <formula>#REF!="ONE"</formula>
    </cfRule>
  </conditionalFormatting>
  <conditionalFormatting sqref="G47">
    <cfRule type="expression" dxfId="422" priority="735">
      <formula>#REF!="ONE"</formula>
    </cfRule>
  </conditionalFormatting>
  <conditionalFormatting sqref="G48">
    <cfRule type="expression" dxfId="421" priority="734">
      <formula>#REF!="ONE"</formula>
    </cfRule>
  </conditionalFormatting>
  <conditionalFormatting sqref="F46">
    <cfRule type="expression" dxfId="420" priority="733">
      <formula>#REF!="ONE"</formula>
    </cfRule>
  </conditionalFormatting>
  <conditionalFormatting sqref="G46">
    <cfRule type="expression" dxfId="419" priority="732">
      <formula>#REF!="ONE"</formula>
    </cfRule>
  </conditionalFormatting>
  <conditionalFormatting sqref="F51">
    <cfRule type="expression" dxfId="418" priority="713">
      <formula>#REF!="ONE"</formula>
    </cfRule>
  </conditionalFormatting>
  <conditionalFormatting sqref="G50">
    <cfRule type="expression" dxfId="417" priority="712">
      <formula>#REF!="ONE"</formula>
    </cfRule>
  </conditionalFormatting>
  <conditionalFormatting sqref="G51">
    <cfRule type="expression" dxfId="416" priority="711">
      <formula>#REF!="ONE"</formula>
    </cfRule>
  </conditionalFormatting>
  <conditionalFormatting sqref="F49">
    <cfRule type="expression" dxfId="415" priority="710">
      <formula>#REF!="ONE"</formula>
    </cfRule>
  </conditionalFormatting>
  <conditionalFormatting sqref="G49">
    <cfRule type="expression" dxfId="414" priority="709">
      <formula>#REF!="ONE"</formula>
    </cfRule>
  </conditionalFormatting>
  <conditionalFormatting sqref="F54">
    <cfRule type="expression" dxfId="413" priority="690">
      <formula>#REF!="ONE"</formula>
    </cfRule>
  </conditionalFormatting>
  <conditionalFormatting sqref="G53">
    <cfRule type="expression" dxfId="412" priority="689">
      <formula>#REF!="ONE"</formula>
    </cfRule>
  </conditionalFormatting>
  <conditionalFormatting sqref="G54">
    <cfRule type="expression" dxfId="411" priority="688">
      <formula>#REF!="ONE"</formula>
    </cfRule>
  </conditionalFormatting>
  <conditionalFormatting sqref="F52">
    <cfRule type="expression" dxfId="410" priority="687">
      <formula>#REF!="ONE"</formula>
    </cfRule>
  </conditionalFormatting>
  <conditionalFormatting sqref="G52">
    <cfRule type="expression" dxfId="409" priority="686">
      <formula>#REF!="ONE"</formula>
    </cfRule>
  </conditionalFormatting>
  <conditionalFormatting sqref="B54">
    <cfRule type="expression" dxfId="408" priority="685">
      <formula>#REF!="ONE"</formula>
    </cfRule>
  </conditionalFormatting>
  <conditionalFormatting sqref="C54">
    <cfRule type="expression" dxfId="407" priority="684">
      <formula>#REF!="ONE"</formula>
    </cfRule>
  </conditionalFormatting>
  <conditionalFormatting sqref="C53">
    <cfRule type="duplicateValues" dxfId="406" priority="680"/>
    <cfRule type="expression" dxfId="405" priority="681">
      <formula>#REF!="ONE"</formula>
    </cfRule>
  </conditionalFormatting>
  <conditionalFormatting sqref="C53">
    <cfRule type="duplicateValues" dxfId="404" priority="678"/>
    <cfRule type="expression" dxfId="403" priority="679">
      <formula>#REF!="ONE"</formula>
    </cfRule>
  </conditionalFormatting>
  <conditionalFormatting sqref="B53">
    <cfRule type="duplicateValues" dxfId="402" priority="676"/>
    <cfRule type="expression" dxfId="401" priority="677">
      <formula>#REF!="ONE"</formula>
    </cfRule>
  </conditionalFormatting>
  <conditionalFormatting sqref="B53">
    <cfRule type="duplicateValues" dxfId="400" priority="674"/>
    <cfRule type="expression" dxfId="399" priority="675">
      <formula>#REF!="ONE"</formula>
    </cfRule>
  </conditionalFormatting>
  <conditionalFormatting sqref="C53">
    <cfRule type="duplicateValues" dxfId="398" priority="672"/>
    <cfRule type="expression" dxfId="397" priority="673">
      <formula>#REF!="ONE"</formula>
    </cfRule>
  </conditionalFormatting>
  <conditionalFormatting sqref="C53">
    <cfRule type="duplicateValues" dxfId="396" priority="670"/>
    <cfRule type="expression" dxfId="395" priority="671">
      <formula>#REF!="ONE"</formula>
    </cfRule>
  </conditionalFormatting>
  <conditionalFormatting sqref="B53">
    <cfRule type="duplicateValues" dxfId="394" priority="668"/>
    <cfRule type="expression" dxfId="393" priority="669">
      <formula>#REF!="ONE"</formula>
    </cfRule>
  </conditionalFormatting>
  <conditionalFormatting sqref="C33">
    <cfRule type="expression" dxfId="392" priority="667">
      <formula>#REF!="ONE"</formula>
    </cfRule>
  </conditionalFormatting>
  <conditionalFormatting sqref="B33">
    <cfRule type="expression" dxfId="391" priority="666">
      <formula>#REF!="ONE"</formula>
    </cfRule>
  </conditionalFormatting>
  <conditionalFormatting sqref="C33">
    <cfRule type="expression" dxfId="390" priority="665">
      <formula>#REF!="ONE"</formula>
    </cfRule>
  </conditionalFormatting>
  <conditionalFormatting sqref="B33">
    <cfRule type="expression" dxfId="389" priority="664">
      <formula>#REF!="ONE"</formula>
    </cfRule>
  </conditionalFormatting>
  <conditionalFormatting sqref="C33">
    <cfRule type="expression" dxfId="388" priority="663">
      <formula>#REF!="ONE"</formula>
    </cfRule>
  </conditionalFormatting>
  <conditionalFormatting sqref="B33">
    <cfRule type="expression" dxfId="387" priority="662">
      <formula>#REF!="ONE"</formula>
    </cfRule>
  </conditionalFormatting>
  <conditionalFormatting sqref="C32">
    <cfRule type="duplicateValues" dxfId="386" priority="658"/>
    <cfRule type="expression" dxfId="385" priority="659">
      <formula>#REF!="ONE"</formula>
    </cfRule>
  </conditionalFormatting>
  <conditionalFormatting sqref="C32">
    <cfRule type="duplicateValues" dxfId="384" priority="656"/>
    <cfRule type="expression" dxfId="383" priority="657">
      <formula>#REF!="ONE"</formula>
    </cfRule>
  </conditionalFormatting>
  <conditionalFormatting sqref="B32">
    <cfRule type="duplicateValues" dxfId="382" priority="654"/>
    <cfRule type="expression" dxfId="381" priority="655">
      <formula>#REF!="ONE"</formula>
    </cfRule>
  </conditionalFormatting>
  <conditionalFormatting sqref="B32">
    <cfRule type="duplicateValues" dxfId="380" priority="652"/>
    <cfRule type="expression" dxfId="379" priority="653">
      <formula>#REF!="ONE"</formula>
    </cfRule>
  </conditionalFormatting>
  <conditionalFormatting sqref="C32">
    <cfRule type="duplicateValues" dxfId="378" priority="650"/>
    <cfRule type="expression" dxfId="377" priority="651">
      <formula>#REF!="ONE"</formula>
    </cfRule>
  </conditionalFormatting>
  <conditionalFormatting sqref="C32">
    <cfRule type="duplicateValues" dxfId="376" priority="648"/>
    <cfRule type="expression" dxfId="375" priority="649">
      <formula>#REF!="ONE"</formula>
    </cfRule>
  </conditionalFormatting>
  <conditionalFormatting sqref="B32">
    <cfRule type="duplicateValues" dxfId="374" priority="646"/>
    <cfRule type="expression" dxfId="373" priority="647">
      <formula>#REF!="ONE"</formula>
    </cfRule>
  </conditionalFormatting>
  <conditionalFormatting sqref="C42">
    <cfRule type="expression" dxfId="372" priority="624">
      <formula>#REF!="ONE"</formula>
    </cfRule>
  </conditionalFormatting>
  <conditionalFormatting sqref="B42">
    <cfRule type="expression" dxfId="371" priority="623">
      <formula>#REF!="ONE"</formula>
    </cfRule>
  </conditionalFormatting>
  <conditionalFormatting sqref="C42">
    <cfRule type="expression" dxfId="370" priority="622">
      <formula>#REF!="ONE"</formula>
    </cfRule>
  </conditionalFormatting>
  <conditionalFormatting sqref="B42">
    <cfRule type="expression" dxfId="369" priority="621">
      <formula>#REF!="ONE"</formula>
    </cfRule>
  </conditionalFormatting>
  <conditionalFormatting sqref="C42">
    <cfRule type="expression" dxfId="368" priority="620">
      <formula>#REF!="ONE"</formula>
    </cfRule>
  </conditionalFormatting>
  <conditionalFormatting sqref="B42">
    <cfRule type="expression" dxfId="367" priority="619">
      <formula>#REF!="ONE"</formula>
    </cfRule>
  </conditionalFormatting>
  <conditionalFormatting sqref="C41">
    <cfRule type="duplicateValues" dxfId="366" priority="615"/>
    <cfRule type="expression" dxfId="365" priority="616">
      <formula>#REF!="ONE"</formula>
    </cfRule>
  </conditionalFormatting>
  <conditionalFormatting sqref="C41">
    <cfRule type="duplicateValues" dxfId="364" priority="613"/>
    <cfRule type="expression" dxfId="363" priority="614">
      <formula>#REF!="ONE"</formula>
    </cfRule>
  </conditionalFormatting>
  <conditionalFormatting sqref="B41">
    <cfRule type="duplicateValues" dxfId="362" priority="611"/>
    <cfRule type="expression" dxfId="361" priority="612">
      <formula>#REF!="ONE"</formula>
    </cfRule>
  </conditionalFormatting>
  <conditionalFormatting sqref="B41">
    <cfRule type="duplicateValues" dxfId="360" priority="609"/>
    <cfRule type="expression" dxfId="359" priority="610">
      <formula>#REF!="ONE"</formula>
    </cfRule>
  </conditionalFormatting>
  <conditionalFormatting sqref="C41">
    <cfRule type="duplicateValues" dxfId="358" priority="607"/>
    <cfRule type="expression" dxfId="357" priority="608">
      <formula>#REF!="ONE"</formula>
    </cfRule>
  </conditionalFormatting>
  <conditionalFormatting sqref="C41">
    <cfRule type="duplicateValues" dxfId="356" priority="605"/>
    <cfRule type="expression" dxfId="355" priority="606">
      <formula>#REF!="ONE"</formula>
    </cfRule>
  </conditionalFormatting>
  <conditionalFormatting sqref="B41">
    <cfRule type="duplicateValues" dxfId="354" priority="603"/>
    <cfRule type="expression" dxfId="353" priority="604">
      <formula>#REF!="ONE"</formula>
    </cfRule>
  </conditionalFormatting>
  <conditionalFormatting sqref="C51">
    <cfRule type="expression" dxfId="352" priority="581">
      <formula>#REF!="ONE"</formula>
    </cfRule>
  </conditionalFormatting>
  <conditionalFormatting sqref="B51">
    <cfRule type="expression" dxfId="351" priority="580">
      <formula>#REF!="ONE"</formula>
    </cfRule>
  </conditionalFormatting>
  <conditionalFormatting sqref="C51">
    <cfRule type="expression" dxfId="350" priority="579">
      <formula>#REF!="ONE"</formula>
    </cfRule>
  </conditionalFormatting>
  <conditionalFormatting sqref="B51">
    <cfRule type="expression" dxfId="349" priority="578">
      <formula>#REF!="ONE"</formula>
    </cfRule>
  </conditionalFormatting>
  <conditionalFormatting sqref="C51">
    <cfRule type="expression" dxfId="348" priority="577">
      <formula>#REF!="ONE"</formula>
    </cfRule>
  </conditionalFormatting>
  <conditionalFormatting sqref="B51">
    <cfRule type="expression" dxfId="347" priority="576">
      <formula>#REF!="ONE"</formula>
    </cfRule>
  </conditionalFormatting>
  <conditionalFormatting sqref="C50">
    <cfRule type="duplicateValues" dxfId="346" priority="572"/>
    <cfRule type="expression" dxfId="345" priority="573">
      <formula>#REF!="ONE"</formula>
    </cfRule>
  </conditionalFormatting>
  <conditionalFormatting sqref="C50">
    <cfRule type="duplicateValues" dxfId="344" priority="570"/>
    <cfRule type="expression" dxfId="343" priority="571">
      <formula>#REF!="ONE"</formula>
    </cfRule>
  </conditionalFormatting>
  <conditionalFormatting sqref="B50">
    <cfRule type="duplicateValues" dxfId="342" priority="568"/>
    <cfRule type="expression" dxfId="341" priority="569">
      <formula>#REF!="ONE"</formula>
    </cfRule>
  </conditionalFormatting>
  <conditionalFormatting sqref="B50">
    <cfRule type="duplicateValues" dxfId="340" priority="566"/>
    <cfRule type="expression" dxfId="339" priority="567">
      <formula>#REF!="ONE"</formula>
    </cfRule>
  </conditionalFormatting>
  <conditionalFormatting sqref="C50">
    <cfRule type="duplicateValues" dxfId="338" priority="564"/>
    <cfRule type="expression" dxfId="337" priority="565">
      <formula>#REF!="ONE"</formula>
    </cfRule>
  </conditionalFormatting>
  <conditionalFormatting sqref="C50">
    <cfRule type="duplicateValues" dxfId="336" priority="562"/>
    <cfRule type="expression" dxfId="335" priority="563">
      <formula>#REF!="ONE"</formula>
    </cfRule>
  </conditionalFormatting>
  <conditionalFormatting sqref="B50">
    <cfRule type="duplicateValues" dxfId="334" priority="560"/>
    <cfRule type="expression" dxfId="333" priority="561">
      <formula>#REF!="ONE"</formula>
    </cfRule>
  </conditionalFormatting>
  <conditionalFormatting sqref="F35">
    <cfRule type="expression" dxfId="332" priority="555">
      <formula>#REF!="ONE"</formula>
    </cfRule>
  </conditionalFormatting>
  <conditionalFormatting sqref="F38">
    <cfRule type="expression" dxfId="331" priority="554">
      <formula>#REF!="ONE"</formula>
    </cfRule>
  </conditionalFormatting>
  <conditionalFormatting sqref="F41">
    <cfRule type="expression" dxfId="330" priority="553">
      <formula>#REF!="ONE"</formula>
    </cfRule>
  </conditionalFormatting>
  <conditionalFormatting sqref="F44">
    <cfRule type="expression" dxfId="329" priority="552">
      <formula>#REF!="ONE"</formula>
    </cfRule>
  </conditionalFormatting>
  <conditionalFormatting sqref="F47">
    <cfRule type="expression" dxfId="328" priority="551">
      <formula>#REF!="ONE"</formula>
    </cfRule>
  </conditionalFormatting>
  <conditionalFormatting sqref="F50">
    <cfRule type="expression" dxfId="327" priority="550">
      <formula>#REF!="ONE"</formula>
    </cfRule>
  </conditionalFormatting>
  <conditionalFormatting sqref="F53">
    <cfRule type="expression" dxfId="326" priority="549">
      <formula>#REF!="ONE"</formula>
    </cfRule>
  </conditionalFormatting>
  <conditionalFormatting sqref="G17">
    <cfRule type="expression" dxfId="325" priority="476">
      <formula>#REF!="ONE"</formula>
    </cfRule>
  </conditionalFormatting>
  <conditionalFormatting sqref="G18">
    <cfRule type="expression" dxfId="324" priority="475">
      <formula>#REF!="ONE"</formula>
    </cfRule>
  </conditionalFormatting>
  <conditionalFormatting sqref="G16">
    <cfRule type="expression" dxfId="323" priority="474">
      <formula>#REF!="ONE"</formula>
    </cfRule>
  </conditionalFormatting>
  <conditionalFormatting sqref="F25">
    <cfRule type="expression" dxfId="322" priority="473">
      <formula>#REF!="ONE"</formula>
    </cfRule>
  </conditionalFormatting>
  <conditionalFormatting sqref="F31">
    <cfRule type="expression" dxfId="321" priority="472">
      <formula>#REF!="ONE"</formula>
    </cfRule>
  </conditionalFormatting>
  <conditionalFormatting sqref="C15">
    <cfRule type="expression" dxfId="320" priority="356">
      <formula>#REF!="ONE"</formula>
    </cfRule>
  </conditionalFormatting>
  <conditionalFormatting sqref="B15">
    <cfRule type="expression" dxfId="319" priority="355">
      <formula>#REF!="ONE"</formula>
    </cfRule>
  </conditionalFormatting>
  <conditionalFormatting sqref="C15">
    <cfRule type="expression" dxfId="318" priority="354">
      <formula>#REF!="ONE"</formula>
    </cfRule>
  </conditionalFormatting>
  <conditionalFormatting sqref="B15">
    <cfRule type="expression" dxfId="317" priority="353">
      <formula>#REF!="ONE"</formula>
    </cfRule>
  </conditionalFormatting>
  <conditionalFormatting sqref="C15">
    <cfRule type="expression" dxfId="316" priority="352">
      <formula>#REF!="ONE"</formula>
    </cfRule>
  </conditionalFormatting>
  <conditionalFormatting sqref="B15">
    <cfRule type="expression" dxfId="315" priority="351">
      <formula>#REF!="ONE"</formula>
    </cfRule>
  </conditionalFormatting>
  <conditionalFormatting sqref="C14">
    <cfRule type="duplicateValues" dxfId="314" priority="349"/>
    <cfRule type="expression" dxfId="313" priority="350">
      <formula>#REF!="ONE"</formula>
    </cfRule>
  </conditionalFormatting>
  <conditionalFormatting sqref="C14">
    <cfRule type="duplicateValues" dxfId="312" priority="347"/>
    <cfRule type="expression" dxfId="311" priority="348">
      <formula>#REF!="ONE"</formula>
    </cfRule>
  </conditionalFormatting>
  <conditionalFormatting sqref="B14">
    <cfRule type="duplicateValues" dxfId="310" priority="345"/>
    <cfRule type="expression" dxfId="309" priority="346">
      <formula>#REF!="ONE"</formula>
    </cfRule>
  </conditionalFormatting>
  <conditionalFormatting sqref="B14">
    <cfRule type="duplicateValues" dxfId="308" priority="343"/>
    <cfRule type="expression" dxfId="307" priority="344">
      <formula>#REF!="ONE"</formula>
    </cfRule>
  </conditionalFormatting>
  <conditionalFormatting sqref="C14">
    <cfRule type="duplicateValues" dxfId="306" priority="341"/>
    <cfRule type="expression" dxfId="305" priority="342">
      <formula>#REF!="ONE"</formula>
    </cfRule>
  </conditionalFormatting>
  <conditionalFormatting sqref="C14">
    <cfRule type="duplicateValues" dxfId="304" priority="339"/>
    <cfRule type="expression" dxfId="303" priority="340">
      <formula>#REF!="ONE"</formula>
    </cfRule>
  </conditionalFormatting>
  <conditionalFormatting sqref="B14">
    <cfRule type="duplicateValues" dxfId="302" priority="337"/>
    <cfRule type="expression" dxfId="301" priority="338">
      <formula>#REF!="ONE"</formula>
    </cfRule>
  </conditionalFormatting>
  <conditionalFormatting sqref="F9">
    <cfRule type="expression" dxfId="300" priority="272">
      <formula>#REF!="ONE"</formula>
    </cfRule>
  </conditionalFormatting>
  <conditionalFormatting sqref="F7">
    <cfRule type="expression" dxfId="299" priority="269">
      <formula>#REF!="ONE"</formula>
    </cfRule>
  </conditionalFormatting>
  <conditionalFormatting sqref="F8">
    <cfRule type="expression" dxfId="298" priority="267">
      <formula>#REF!="ONE"</formula>
    </cfRule>
  </conditionalFormatting>
  <conditionalFormatting sqref="C12">
    <cfRule type="expression" dxfId="297" priority="266">
      <formula>#REF!="ONE"</formula>
    </cfRule>
  </conditionalFormatting>
  <conditionalFormatting sqref="B12">
    <cfRule type="expression" dxfId="296" priority="265">
      <formula>#REF!="ONE"</formula>
    </cfRule>
  </conditionalFormatting>
  <conditionalFormatting sqref="C12">
    <cfRule type="expression" dxfId="295" priority="264">
      <formula>#REF!="ONE"</formula>
    </cfRule>
  </conditionalFormatting>
  <conditionalFormatting sqref="B12">
    <cfRule type="expression" dxfId="294" priority="263">
      <formula>#REF!="ONE"</formula>
    </cfRule>
  </conditionalFormatting>
  <conditionalFormatting sqref="C12">
    <cfRule type="expression" dxfId="293" priority="262">
      <formula>#REF!="ONE"</formula>
    </cfRule>
  </conditionalFormatting>
  <conditionalFormatting sqref="B12">
    <cfRule type="expression" dxfId="292" priority="261">
      <formula>#REF!="ONE"</formula>
    </cfRule>
  </conditionalFormatting>
  <conditionalFormatting sqref="C11">
    <cfRule type="duplicateValues" dxfId="291" priority="259"/>
    <cfRule type="expression" dxfId="290" priority="260">
      <formula>#REF!="ONE"</formula>
    </cfRule>
  </conditionalFormatting>
  <conditionalFormatting sqref="C11">
    <cfRule type="duplicateValues" dxfId="289" priority="257"/>
    <cfRule type="expression" dxfId="288" priority="258">
      <formula>#REF!="ONE"</formula>
    </cfRule>
  </conditionalFormatting>
  <conditionalFormatting sqref="B11">
    <cfRule type="duplicateValues" dxfId="287" priority="255"/>
    <cfRule type="expression" dxfId="286" priority="256">
      <formula>#REF!="ONE"</formula>
    </cfRule>
  </conditionalFormatting>
  <conditionalFormatting sqref="B11">
    <cfRule type="duplicateValues" dxfId="285" priority="253"/>
    <cfRule type="expression" dxfId="284" priority="254">
      <formula>#REF!="ONE"</formula>
    </cfRule>
  </conditionalFormatting>
  <conditionalFormatting sqref="C11">
    <cfRule type="duplicateValues" dxfId="283" priority="251"/>
    <cfRule type="expression" dxfId="282" priority="252">
      <formula>#REF!="ONE"</formula>
    </cfRule>
  </conditionalFormatting>
  <conditionalFormatting sqref="C11">
    <cfRule type="duplicateValues" dxfId="281" priority="249"/>
    <cfRule type="expression" dxfId="280" priority="250">
      <formula>#REF!="ONE"</formula>
    </cfRule>
  </conditionalFormatting>
  <conditionalFormatting sqref="B11">
    <cfRule type="duplicateValues" dxfId="279" priority="247"/>
    <cfRule type="expression" dxfId="278" priority="248">
      <formula>#REF!="ONE"</formula>
    </cfRule>
  </conditionalFormatting>
  <conditionalFormatting sqref="C9">
    <cfRule type="expression" dxfId="277" priority="246">
      <formula>#REF!="ONE"</formula>
    </cfRule>
  </conditionalFormatting>
  <conditionalFormatting sqref="B9">
    <cfRule type="expression" dxfId="276" priority="245">
      <formula>#REF!="ONE"</formula>
    </cfRule>
  </conditionalFormatting>
  <conditionalFormatting sqref="C9">
    <cfRule type="expression" dxfId="275" priority="244">
      <formula>#REF!="ONE"</formula>
    </cfRule>
  </conditionalFormatting>
  <conditionalFormatting sqref="B9">
    <cfRule type="expression" dxfId="274" priority="243">
      <formula>#REF!="ONE"</formula>
    </cfRule>
  </conditionalFormatting>
  <conditionalFormatting sqref="C8">
    <cfRule type="duplicateValues" dxfId="273" priority="241"/>
    <cfRule type="expression" dxfId="272" priority="242">
      <formula>#REF!="ONE"</formula>
    </cfRule>
  </conditionalFormatting>
  <conditionalFormatting sqref="C8">
    <cfRule type="duplicateValues" dxfId="271" priority="239"/>
    <cfRule type="expression" dxfId="270" priority="240">
      <formula>#REF!="ONE"</formula>
    </cfRule>
  </conditionalFormatting>
  <conditionalFormatting sqref="B8">
    <cfRule type="duplicateValues" dxfId="269" priority="237"/>
    <cfRule type="expression" dxfId="268" priority="238">
      <formula>#REF!="ONE"</formula>
    </cfRule>
  </conditionalFormatting>
  <conditionalFormatting sqref="B8:C8">
    <cfRule type="duplicateValues" dxfId="267" priority="235"/>
    <cfRule type="expression" dxfId="266" priority="236">
      <formula>#REF!="ONE"</formula>
    </cfRule>
  </conditionalFormatting>
  <conditionalFormatting sqref="B8:C8">
    <cfRule type="duplicateValues" dxfId="265" priority="233"/>
    <cfRule type="expression" dxfId="264" priority="234">
      <formula>#REF!="ONE"</formula>
    </cfRule>
  </conditionalFormatting>
  <conditionalFormatting sqref="B7:C7">
    <cfRule type="expression" dxfId="263" priority="232">
      <formula>#REF!="ONE"</formula>
    </cfRule>
  </conditionalFormatting>
  <conditionalFormatting sqref="B7:C7">
    <cfRule type="expression" dxfId="262" priority="231">
      <formula>#REF!="ONE"</formula>
    </cfRule>
  </conditionalFormatting>
  <conditionalFormatting sqref="B7:C7">
    <cfRule type="expression" dxfId="261" priority="230">
      <formula>#REF!="ONE"</formula>
    </cfRule>
  </conditionalFormatting>
  <conditionalFormatting sqref="B10:C10">
    <cfRule type="expression" dxfId="260" priority="229">
      <formula>#REF!="ONE"</formula>
    </cfRule>
  </conditionalFormatting>
  <conditionalFormatting sqref="B10:C10">
    <cfRule type="expression" dxfId="259" priority="228">
      <formula>#REF!="ONE"</formula>
    </cfRule>
  </conditionalFormatting>
  <conditionalFormatting sqref="B13:C13">
    <cfRule type="expression" dxfId="258" priority="227">
      <formula>#REF!="ONE"</formula>
    </cfRule>
  </conditionalFormatting>
  <conditionalFormatting sqref="B13:C13">
    <cfRule type="expression" dxfId="257" priority="226">
      <formula>#REF!="ONE"</formula>
    </cfRule>
  </conditionalFormatting>
  <conditionalFormatting sqref="B13:C13">
    <cfRule type="expression" dxfId="256" priority="225">
      <formula>#REF!="ONE"</formula>
    </cfRule>
  </conditionalFormatting>
  <conditionalFormatting sqref="B13:C13">
    <cfRule type="expression" dxfId="255" priority="224">
      <formula>#REF!="ONE"</formula>
    </cfRule>
  </conditionalFormatting>
  <conditionalFormatting sqref="C21">
    <cfRule type="expression" dxfId="254" priority="223">
      <formula>#REF!="ONE"</formula>
    </cfRule>
  </conditionalFormatting>
  <conditionalFormatting sqref="B21">
    <cfRule type="expression" dxfId="253" priority="222">
      <formula>#REF!="ONE"</formula>
    </cfRule>
  </conditionalFormatting>
  <conditionalFormatting sqref="C21">
    <cfRule type="expression" dxfId="252" priority="221">
      <formula>#REF!="ONE"</formula>
    </cfRule>
  </conditionalFormatting>
  <conditionalFormatting sqref="B21">
    <cfRule type="expression" dxfId="251" priority="220">
      <formula>#REF!="ONE"</formula>
    </cfRule>
  </conditionalFormatting>
  <conditionalFormatting sqref="C21">
    <cfRule type="expression" dxfId="250" priority="219">
      <formula>#REF!="ONE"</formula>
    </cfRule>
  </conditionalFormatting>
  <conditionalFormatting sqref="B21">
    <cfRule type="expression" dxfId="249" priority="218">
      <formula>#REF!="ONE"</formula>
    </cfRule>
  </conditionalFormatting>
  <conditionalFormatting sqref="C20">
    <cfRule type="duplicateValues" dxfId="248" priority="216"/>
    <cfRule type="expression" dxfId="247" priority="217">
      <formula>#REF!="ONE"</formula>
    </cfRule>
  </conditionalFormatting>
  <conditionalFormatting sqref="C20">
    <cfRule type="duplicateValues" dxfId="246" priority="214"/>
    <cfRule type="expression" dxfId="245" priority="215">
      <formula>#REF!="ONE"</formula>
    </cfRule>
  </conditionalFormatting>
  <conditionalFormatting sqref="B20">
    <cfRule type="duplicateValues" dxfId="244" priority="212"/>
    <cfRule type="expression" dxfId="243" priority="213">
      <formula>#REF!="ONE"</formula>
    </cfRule>
  </conditionalFormatting>
  <conditionalFormatting sqref="B20">
    <cfRule type="duplicateValues" dxfId="242" priority="210"/>
    <cfRule type="expression" dxfId="241" priority="211">
      <formula>#REF!="ONE"</formula>
    </cfRule>
  </conditionalFormatting>
  <conditionalFormatting sqref="C20">
    <cfRule type="duplicateValues" dxfId="240" priority="208"/>
    <cfRule type="expression" dxfId="239" priority="209">
      <formula>#REF!="ONE"</formula>
    </cfRule>
  </conditionalFormatting>
  <conditionalFormatting sqref="C20">
    <cfRule type="duplicateValues" dxfId="238" priority="206"/>
    <cfRule type="expression" dxfId="237" priority="207">
      <formula>#REF!="ONE"</formula>
    </cfRule>
  </conditionalFormatting>
  <conditionalFormatting sqref="B20">
    <cfRule type="duplicateValues" dxfId="236" priority="204"/>
    <cfRule type="expression" dxfId="235" priority="205">
      <formula>#REF!="ONE"</formula>
    </cfRule>
  </conditionalFormatting>
  <conditionalFormatting sqref="C18">
    <cfRule type="expression" dxfId="234" priority="203">
      <formula>#REF!="ONE"</formula>
    </cfRule>
  </conditionalFormatting>
  <conditionalFormatting sqref="B18">
    <cfRule type="expression" dxfId="233" priority="202">
      <formula>#REF!="ONE"</formula>
    </cfRule>
  </conditionalFormatting>
  <conditionalFormatting sqref="C18">
    <cfRule type="expression" dxfId="232" priority="201">
      <formula>#REF!="ONE"</formula>
    </cfRule>
  </conditionalFormatting>
  <conditionalFormatting sqref="B18">
    <cfRule type="expression" dxfId="231" priority="200">
      <formula>#REF!="ONE"</formula>
    </cfRule>
  </conditionalFormatting>
  <conditionalFormatting sqref="C17">
    <cfRule type="duplicateValues" dxfId="230" priority="198"/>
    <cfRule type="expression" dxfId="229" priority="199">
      <formula>#REF!="ONE"</formula>
    </cfRule>
  </conditionalFormatting>
  <conditionalFormatting sqref="C17">
    <cfRule type="duplicateValues" dxfId="228" priority="196"/>
    <cfRule type="expression" dxfId="227" priority="197">
      <formula>#REF!="ONE"</formula>
    </cfRule>
  </conditionalFormatting>
  <conditionalFormatting sqref="B17">
    <cfRule type="duplicateValues" dxfId="226" priority="194"/>
    <cfRule type="expression" dxfId="225" priority="195">
      <formula>#REF!="ONE"</formula>
    </cfRule>
  </conditionalFormatting>
  <conditionalFormatting sqref="B17:C17">
    <cfRule type="duplicateValues" dxfId="224" priority="192"/>
    <cfRule type="expression" dxfId="223" priority="193">
      <formula>#REF!="ONE"</formula>
    </cfRule>
  </conditionalFormatting>
  <conditionalFormatting sqref="B17:C17">
    <cfRule type="duplicateValues" dxfId="222" priority="190"/>
    <cfRule type="expression" dxfId="221" priority="191">
      <formula>#REF!="ONE"</formula>
    </cfRule>
  </conditionalFormatting>
  <conditionalFormatting sqref="C30">
    <cfRule type="expression" dxfId="220" priority="180">
      <formula>#REF!="ONE"</formula>
    </cfRule>
  </conditionalFormatting>
  <conditionalFormatting sqref="B30">
    <cfRule type="expression" dxfId="219" priority="179">
      <formula>#REF!="ONE"</formula>
    </cfRule>
  </conditionalFormatting>
  <conditionalFormatting sqref="C30">
    <cfRule type="expression" dxfId="218" priority="178">
      <formula>#REF!="ONE"</formula>
    </cfRule>
  </conditionalFormatting>
  <conditionalFormatting sqref="B30">
    <cfRule type="expression" dxfId="217" priority="177">
      <formula>#REF!="ONE"</formula>
    </cfRule>
  </conditionalFormatting>
  <conditionalFormatting sqref="C30">
    <cfRule type="expression" dxfId="216" priority="176">
      <formula>#REF!="ONE"</formula>
    </cfRule>
  </conditionalFormatting>
  <conditionalFormatting sqref="B30">
    <cfRule type="expression" dxfId="215" priority="175">
      <formula>#REF!="ONE"</formula>
    </cfRule>
  </conditionalFormatting>
  <conditionalFormatting sqref="C29">
    <cfRule type="duplicateValues" dxfId="214" priority="173"/>
    <cfRule type="expression" dxfId="213" priority="174">
      <formula>#REF!="ONE"</formula>
    </cfRule>
  </conditionalFormatting>
  <conditionalFormatting sqref="C29">
    <cfRule type="duplicateValues" dxfId="212" priority="171"/>
    <cfRule type="expression" dxfId="211" priority="172">
      <formula>#REF!="ONE"</formula>
    </cfRule>
  </conditionalFormatting>
  <conditionalFormatting sqref="B29">
    <cfRule type="duplicateValues" dxfId="210" priority="169"/>
    <cfRule type="expression" dxfId="209" priority="170">
      <formula>#REF!="ONE"</formula>
    </cfRule>
  </conditionalFormatting>
  <conditionalFormatting sqref="B29">
    <cfRule type="duplicateValues" dxfId="208" priority="167"/>
    <cfRule type="expression" dxfId="207" priority="168">
      <formula>#REF!="ONE"</formula>
    </cfRule>
  </conditionalFormatting>
  <conditionalFormatting sqref="C29">
    <cfRule type="duplicateValues" dxfId="206" priority="165"/>
    <cfRule type="expression" dxfId="205" priority="166">
      <formula>#REF!="ONE"</formula>
    </cfRule>
  </conditionalFormatting>
  <conditionalFormatting sqref="C29">
    <cfRule type="duplicateValues" dxfId="204" priority="163"/>
    <cfRule type="expression" dxfId="203" priority="164">
      <formula>#REF!="ONE"</formula>
    </cfRule>
  </conditionalFormatting>
  <conditionalFormatting sqref="B29">
    <cfRule type="duplicateValues" dxfId="202" priority="161"/>
    <cfRule type="expression" dxfId="201" priority="162">
      <formula>#REF!="ONE"</formula>
    </cfRule>
  </conditionalFormatting>
  <conditionalFormatting sqref="C27">
    <cfRule type="expression" dxfId="200" priority="160">
      <formula>#REF!="ONE"</formula>
    </cfRule>
  </conditionalFormatting>
  <conditionalFormatting sqref="B27">
    <cfRule type="expression" dxfId="199" priority="159">
      <formula>#REF!="ONE"</formula>
    </cfRule>
  </conditionalFormatting>
  <conditionalFormatting sqref="C27">
    <cfRule type="expression" dxfId="198" priority="158">
      <formula>#REF!="ONE"</formula>
    </cfRule>
  </conditionalFormatting>
  <conditionalFormatting sqref="B27">
    <cfRule type="expression" dxfId="197" priority="157">
      <formula>#REF!="ONE"</formula>
    </cfRule>
  </conditionalFormatting>
  <conditionalFormatting sqref="C26">
    <cfRule type="duplicateValues" dxfId="196" priority="155"/>
    <cfRule type="expression" dxfId="195" priority="156">
      <formula>#REF!="ONE"</formula>
    </cfRule>
  </conditionalFormatting>
  <conditionalFormatting sqref="C26">
    <cfRule type="duplicateValues" dxfId="194" priority="153"/>
    <cfRule type="expression" dxfId="193" priority="154">
      <formula>#REF!="ONE"</formula>
    </cfRule>
  </conditionalFormatting>
  <conditionalFormatting sqref="B26">
    <cfRule type="duplicateValues" dxfId="192" priority="151"/>
    <cfRule type="expression" dxfId="191" priority="152">
      <formula>#REF!="ONE"</formula>
    </cfRule>
  </conditionalFormatting>
  <conditionalFormatting sqref="B26:C26">
    <cfRule type="duplicateValues" dxfId="190" priority="149"/>
    <cfRule type="expression" dxfId="189" priority="150">
      <formula>#REF!="ONE"</formula>
    </cfRule>
  </conditionalFormatting>
  <conditionalFormatting sqref="B26:C26">
    <cfRule type="duplicateValues" dxfId="188" priority="147"/>
    <cfRule type="expression" dxfId="187" priority="148">
      <formula>#REF!="ONE"</formula>
    </cfRule>
  </conditionalFormatting>
  <conditionalFormatting sqref="C39">
    <cfRule type="expression" dxfId="186" priority="137">
      <formula>#REF!="ONE"</formula>
    </cfRule>
  </conditionalFormatting>
  <conditionalFormatting sqref="B39">
    <cfRule type="expression" dxfId="185" priority="136">
      <formula>#REF!="ONE"</formula>
    </cfRule>
  </conditionalFormatting>
  <conditionalFormatting sqref="C39">
    <cfRule type="expression" dxfId="184" priority="135">
      <formula>#REF!="ONE"</formula>
    </cfRule>
  </conditionalFormatting>
  <conditionalFormatting sqref="B39">
    <cfRule type="expression" dxfId="183" priority="134">
      <formula>#REF!="ONE"</formula>
    </cfRule>
  </conditionalFormatting>
  <conditionalFormatting sqref="C39">
    <cfRule type="expression" dxfId="182" priority="133">
      <formula>#REF!="ONE"</formula>
    </cfRule>
  </conditionalFormatting>
  <conditionalFormatting sqref="B39">
    <cfRule type="expression" dxfId="181" priority="132">
      <formula>#REF!="ONE"</formula>
    </cfRule>
  </conditionalFormatting>
  <conditionalFormatting sqref="C38">
    <cfRule type="duplicateValues" dxfId="180" priority="130"/>
    <cfRule type="expression" dxfId="179" priority="131">
      <formula>#REF!="ONE"</formula>
    </cfRule>
  </conditionalFormatting>
  <conditionalFormatting sqref="C38">
    <cfRule type="duplicateValues" dxfId="178" priority="128"/>
    <cfRule type="expression" dxfId="177" priority="129">
      <formula>#REF!="ONE"</formula>
    </cfRule>
  </conditionalFormatting>
  <conditionalFormatting sqref="B38">
    <cfRule type="duplicateValues" dxfId="176" priority="126"/>
    <cfRule type="expression" dxfId="175" priority="127">
      <formula>#REF!="ONE"</formula>
    </cfRule>
  </conditionalFormatting>
  <conditionalFormatting sqref="B38">
    <cfRule type="duplicateValues" dxfId="174" priority="124"/>
    <cfRule type="expression" dxfId="173" priority="125">
      <formula>#REF!="ONE"</formula>
    </cfRule>
  </conditionalFormatting>
  <conditionalFormatting sqref="C38">
    <cfRule type="duplicateValues" dxfId="172" priority="122"/>
    <cfRule type="expression" dxfId="171" priority="123">
      <formula>#REF!="ONE"</formula>
    </cfRule>
  </conditionalFormatting>
  <conditionalFormatting sqref="C38">
    <cfRule type="duplicateValues" dxfId="170" priority="120"/>
    <cfRule type="expression" dxfId="169" priority="121">
      <formula>#REF!="ONE"</formula>
    </cfRule>
  </conditionalFormatting>
  <conditionalFormatting sqref="B38">
    <cfRule type="duplicateValues" dxfId="168" priority="118"/>
    <cfRule type="expression" dxfId="167" priority="119">
      <formula>#REF!="ONE"</formula>
    </cfRule>
  </conditionalFormatting>
  <conditionalFormatting sqref="C36">
    <cfRule type="expression" dxfId="166" priority="117">
      <formula>#REF!="ONE"</formula>
    </cfRule>
  </conditionalFormatting>
  <conditionalFormatting sqref="B36">
    <cfRule type="expression" dxfId="165" priority="116">
      <formula>#REF!="ONE"</formula>
    </cfRule>
  </conditionalFormatting>
  <conditionalFormatting sqref="C36">
    <cfRule type="expression" dxfId="164" priority="115">
      <formula>#REF!="ONE"</formula>
    </cfRule>
  </conditionalFormatting>
  <conditionalFormatting sqref="B36">
    <cfRule type="expression" dxfId="163" priority="114">
      <formula>#REF!="ONE"</formula>
    </cfRule>
  </conditionalFormatting>
  <conditionalFormatting sqref="C35">
    <cfRule type="duplicateValues" dxfId="162" priority="112"/>
    <cfRule type="expression" dxfId="161" priority="113">
      <formula>#REF!="ONE"</formula>
    </cfRule>
  </conditionalFormatting>
  <conditionalFormatting sqref="C35">
    <cfRule type="duplicateValues" dxfId="160" priority="110"/>
    <cfRule type="expression" dxfId="159" priority="111">
      <formula>#REF!="ONE"</formula>
    </cfRule>
  </conditionalFormatting>
  <conditionalFormatting sqref="B35">
    <cfRule type="duplicateValues" dxfId="158" priority="108"/>
    <cfRule type="expression" dxfId="157" priority="109">
      <formula>#REF!="ONE"</formula>
    </cfRule>
  </conditionalFormatting>
  <conditionalFormatting sqref="B35:C35">
    <cfRule type="duplicateValues" dxfId="156" priority="106"/>
    <cfRule type="expression" dxfId="155" priority="107">
      <formula>#REF!="ONE"</formula>
    </cfRule>
  </conditionalFormatting>
  <conditionalFormatting sqref="B35:C35">
    <cfRule type="duplicateValues" dxfId="154" priority="104"/>
    <cfRule type="expression" dxfId="153" priority="105">
      <formula>#REF!="ONE"</formula>
    </cfRule>
  </conditionalFormatting>
  <conditionalFormatting sqref="C48">
    <cfRule type="expression" dxfId="152" priority="94">
      <formula>#REF!="ONE"</formula>
    </cfRule>
  </conditionalFormatting>
  <conditionalFormatting sqref="B48">
    <cfRule type="expression" dxfId="151" priority="93">
      <formula>#REF!="ONE"</formula>
    </cfRule>
  </conditionalFormatting>
  <conditionalFormatting sqref="C48">
    <cfRule type="expression" dxfId="150" priority="92">
      <formula>#REF!="ONE"</formula>
    </cfRule>
  </conditionalFormatting>
  <conditionalFormatting sqref="B48">
    <cfRule type="expression" dxfId="149" priority="91">
      <formula>#REF!="ONE"</formula>
    </cfRule>
  </conditionalFormatting>
  <conditionalFormatting sqref="C48">
    <cfRule type="expression" dxfId="148" priority="90">
      <formula>#REF!="ONE"</formula>
    </cfRule>
  </conditionalFormatting>
  <conditionalFormatting sqref="B48">
    <cfRule type="expression" dxfId="147" priority="89">
      <formula>#REF!="ONE"</formula>
    </cfRule>
  </conditionalFormatting>
  <conditionalFormatting sqref="C47">
    <cfRule type="duplicateValues" dxfId="146" priority="87"/>
    <cfRule type="expression" dxfId="145" priority="88">
      <formula>#REF!="ONE"</formula>
    </cfRule>
  </conditionalFormatting>
  <conditionalFormatting sqref="C47">
    <cfRule type="duplicateValues" dxfId="144" priority="85"/>
    <cfRule type="expression" dxfId="143" priority="86">
      <formula>#REF!="ONE"</formula>
    </cfRule>
  </conditionalFormatting>
  <conditionalFormatting sqref="B47">
    <cfRule type="duplicateValues" dxfId="142" priority="83"/>
    <cfRule type="expression" dxfId="141" priority="84">
      <formula>#REF!="ONE"</formula>
    </cfRule>
  </conditionalFormatting>
  <conditionalFormatting sqref="B47">
    <cfRule type="duplicateValues" dxfId="140" priority="81"/>
    <cfRule type="expression" dxfId="139" priority="82">
      <formula>#REF!="ONE"</formula>
    </cfRule>
  </conditionalFormatting>
  <conditionalFormatting sqref="C47">
    <cfRule type="duplicateValues" dxfId="138" priority="79"/>
    <cfRule type="expression" dxfId="137" priority="80">
      <formula>#REF!="ONE"</formula>
    </cfRule>
  </conditionalFormatting>
  <conditionalFormatting sqref="C47">
    <cfRule type="duplicateValues" dxfId="136" priority="77"/>
    <cfRule type="expression" dxfId="135" priority="78">
      <formula>#REF!="ONE"</formula>
    </cfRule>
  </conditionalFormatting>
  <conditionalFormatting sqref="B47">
    <cfRule type="duplicateValues" dxfId="134" priority="75"/>
    <cfRule type="expression" dxfId="133" priority="76">
      <formula>#REF!="ONE"</formula>
    </cfRule>
  </conditionalFormatting>
  <conditionalFormatting sqref="C45">
    <cfRule type="expression" dxfId="132" priority="74">
      <formula>#REF!="ONE"</formula>
    </cfRule>
  </conditionalFormatting>
  <conditionalFormatting sqref="B45">
    <cfRule type="expression" dxfId="131" priority="73">
      <formula>#REF!="ONE"</formula>
    </cfRule>
  </conditionalFormatting>
  <conditionalFormatting sqref="C45">
    <cfRule type="expression" dxfId="130" priority="72">
      <formula>#REF!="ONE"</formula>
    </cfRule>
  </conditionalFormatting>
  <conditionalFormatting sqref="B45">
    <cfRule type="expression" dxfId="129" priority="71">
      <formula>#REF!="ONE"</formula>
    </cfRule>
  </conditionalFormatting>
  <conditionalFormatting sqref="C44">
    <cfRule type="duplicateValues" dxfId="128" priority="69"/>
    <cfRule type="expression" dxfId="127" priority="70">
      <formula>#REF!="ONE"</formula>
    </cfRule>
  </conditionalFormatting>
  <conditionalFormatting sqref="C44">
    <cfRule type="duplicateValues" dxfId="126" priority="67"/>
    <cfRule type="expression" dxfId="125" priority="68">
      <formula>#REF!="ONE"</formula>
    </cfRule>
  </conditionalFormatting>
  <conditionalFormatting sqref="B44">
    <cfRule type="duplicateValues" dxfId="124" priority="65"/>
    <cfRule type="expression" dxfId="123" priority="66">
      <formula>#REF!="ONE"</formula>
    </cfRule>
  </conditionalFormatting>
  <conditionalFormatting sqref="B44:C44">
    <cfRule type="duplicateValues" dxfId="122" priority="63"/>
    <cfRule type="expression" dxfId="121" priority="64">
      <formula>#REF!="ONE"</formula>
    </cfRule>
  </conditionalFormatting>
  <conditionalFormatting sqref="B44:C44">
    <cfRule type="duplicateValues" dxfId="120" priority="61"/>
    <cfRule type="expression" dxfId="119" priority="62">
      <formula>#REF!="ONE"</formula>
    </cfRule>
  </conditionalFormatting>
  <conditionalFormatting sqref="G8">
    <cfRule type="expression" dxfId="118" priority="48">
      <formula>#REF!="ONE"</formula>
    </cfRule>
  </conditionalFormatting>
  <conditionalFormatting sqref="G9">
    <cfRule type="expression" dxfId="117" priority="47">
      <formula>#REF!="ONE"</formula>
    </cfRule>
  </conditionalFormatting>
  <conditionalFormatting sqref="G7">
    <cfRule type="expression" dxfId="116" priority="46">
      <formula>#REF!="ONE"</formula>
    </cfRule>
  </conditionalFormatting>
  <conditionalFormatting sqref="G11">
    <cfRule type="expression" dxfId="115" priority="45">
      <formula>#REF!="ONE"</formula>
    </cfRule>
  </conditionalFormatting>
  <conditionalFormatting sqref="G12">
    <cfRule type="expression" dxfId="114" priority="44">
      <formula>#REF!="ONE"</formula>
    </cfRule>
  </conditionalFormatting>
  <conditionalFormatting sqref="G10">
    <cfRule type="expression" dxfId="113" priority="43">
      <formula>#REF!="ONE"</formula>
    </cfRule>
  </conditionalFormatting>
  <conditionalFormatting sqref="G14">
    <cfRule type="expression" dxfId="112" priority="42">
      <formula>#REF!="ONE"</formula>
    </cfRule>
  </conditionalFormatting>
  <conditionalFormatting sqref="G15">
    <cfRule type="expression" dxfId="111" priority="41">
      <formula>#REF!="ONE"</formula>
    </cfRule>
  </conditionalFormatting>
  <conditionalFormatting sqref="G13">
    <cfRule type="expression" dxfId="110" priority="40">
      <formula>#REF!="ONE"</formula>
    </cfRule>
  </conditionalFormatting>
  <conditionalFormatting sqref="B16:C16">
    <cfRule type="expression" dxfId="109" priority="39">
      <formula>#REF!="ONE"</formula>
    </cfRule>
  </conditionalFormatting>
  <conditionalFormatting sqref="B16:C16">
    <cfRule type="expression" dxfId="108" priority="38">
      <formula>#REF!="ONE"</formula>
    </cfRule>
  </conditionalFormatting>
  <conditionalFormatting sqref="B16:C16">
    <cfRule type="expression" dxfId="107" priority="37">
      <formula>#REF!="ONE"</formula>
    </cfRule>
  </conditionalFormatting>
  <conditionalFormatting sqref="B19:C19">
    <cfRule type="expression" dxfId="106" priority="36">
      <formula>#REF!="ONE"</formula>
    </cfRule>
  </conditionalFormatting>
  <conditionalFormatting sqref="B19:C19">
    <cfRule type="expression" dxfId="105" priority="35">
      <formula>#REF!="ONE"</formula>
    </cfRule>
  </conditionalFormatting>
  <conditionalFormatting sqref="B22:C22">
    <cfRule type="expression" dxfId="104" priority="34">
      <formula>#REF!="ONE"</formula>
    </cfRule>
  </conditionalFormatting>
  <conditionalFormatting sqref="B22:C22">
    <cfRule type="expression" dxfId="103" priority="33">
      <formula>#REF!="ONE"</formula>
    </cfRule>
  </conditionalFormatting>
  <conditionalFormatting sqref="B22:C22">
    <cfRule type="expression" dxfId="102" priority="32">
      <formula>#REF!="ONE"</formula>
    </cfRule>
  </conditionalFormatting>
  <conditionalFormatting sqref="B22:C22">
    <cfRule type="expression" dxfId="101" priority="31">
      <formula>#REF!="ONE"</formula>
    </cfRule>
  </conditionalFormatting>
  <conditionalFormatting sqref="B25:C25">
    <cfRule type="expression" dxfId="100" priority="30">
      <formula>#REF!="ONE"</formula>
    </cfRule>
  </conditionalFormatting>
  <conditionalFormatting sqref="B25:C25">
    <cfRule type="expression" dxfId="99" priority="29">
      <formula>#REF!="ONE"</formula>
    </cfRule>
  </conditionalFormatting>
  <conditionalFormatting sqref="B25:C25">
    <cfRule type="expression" dxfId="98" priority="28">
      <formula>#REF!="ONE"</formula>
    </cfRule>
  </conditionalFormatting>
  <conditionalFormatting sqref="B28:C28">
    <cfRule type="expression" dxfId="97" priority="27">
      <formula>#REF!="ONE"</formula>
    </cfRule>
  </conditionalFormatting>
  <conditionalFormatting sqref="B28:C28">
    <cfRule type="expression" dxfId="96" priority="26">
      <formula>#REF!="ONE"</formula>
    </cfRule>
  </conditionalFormatting>
  <conditionalFormatting sqref="B31:C31">
    <cfRule type="expression" dxfId="95" priority="25">
      <formula>#REF!="ONE"</formula>
    </cfRule>
  </conditionalFormatting>
  <conditionalFormatting sqref="B31:C31">
    <cfRule type="expression" dxfId="94" priority="24">
      <formula>#REF!="ONE"</formula>
    </cfRule>
  </conditionalFormatting>
  <conditionalFormatting sqref="B31:C31">
    <cfRule type="expression" dxfId="93" priority="23">
      <formula>#REF!="ONE"</formula>
    </cfRule>
  </conditionalFormatting>
  <conditionalFormatting sqref="B31:C31">
    <cfRule type="expression" dxfId="92" priority="22">
      <formula>#REF!="ONE"</formula>
    </cfRule>
  </conditionalFormatting>
  <conditionalFormatting sqref="B34:C34">
    <cfRule type="expression" dxfId="91" priority="21">
      <formula>#REF!="ONE"</formula>
    </cfRule>
  </conditionalFormatting>
  <conditionalFormatting sqref="B34:C34">
    <cfRule type="expression" dxfId="90" priority="20">
      <formula>#REF!="ONE"</formula>
    </cfRule>
  </conditionalFormatting>
  <conditionalFormatting sqref="B34:C34">
    <cfRule type="expression" dxfId="89" priority="19">
      <formula>#REF!="ONE"</formula>
    </cfRule>
  </conditionalFormatting>
  <conditionalFormatting sqref="B37:C37">
    <cfRule type="expression" dxfId="88" priority="18">
      <formula>#REF!="ONE"</formula>
    </cfRule>
  </conditionalFormatting>
  <conditionalFormatting sqref="B37:C37">
    <cfRule type="expression" dxfId="87" priority="17">
      <formula>#REF!="ONE"</formula>
    </cfRule>
  </conditionalFormatting>
  <conditionalFormatting sqref="B40:C40">
    <cfRule type="expression" dxfId="86" priority="16">
      <formula>#REF!="ONE"</formula>
    </cfRule>
  </conditionalFormatting>
  <conditionalFormatting sqref="B40:C40">
    <cfRule type="expression" dxfId="85" priority="15">
      <formula>#REF!="ONE"</formula>
    </cfRule>
  </conditionalFormatting>
  <conditionalFormatting sqref="B40:C40">
    <cfRule type="expression" dxfId="84" priority="14">
      <formula>#REF!="ONE"</formula>
    </cfRule>
  </conditionalFormatting>
  <conditionalFormatting sqref="B40:C40">
    <cfRule type="expression" dxfId="83" priority="13">
      <formula>#REF!="ONE"</formula>
    </cfRule>
  </conditionalFormatting>
  <conditionalFormatting sqref="B43:C43">
    <cfRule type="expression" dxfId="82" priority="12">
      <formula>#REF!="ONE"</formula>
    </cfRule>
  </conditionalFormatting>
  <conditionalFormatting sqref="B43:C43">
    <cfRule type="expression" dxfId="81" priority="11">
      <formula>#REF!="ONE"</formula>
    </cfRule>
  </conditionalFormatting>
  <conditionalFormatting sqref="B43:C43">
    <cfRule type="expression" dxfId="80" priority="10">
      <formula>#REF!="ONE"</formula>
    </cfRule>
  </conditionalFormatting>
  <conditionalFormatting sqref="B46:C46">
    <cfRule type="expression" dxfId="79" priority="9">
      <formula>#REF!="ONE"</formula>
    </cfRule>
  </conditionalFormatting>
  <conditionalFormatting sqref="B46:C46">
    <cfRule type="expression" dxfId="78" priority="8">
      <formula>#REF!="ONE"</formula>
    </cfRule>
  </conditionalFormatting>
  <conditionalFormatting sqref="B49:C49">
    <cfRule type="expression" dxfId="77" priority="7">
      <formula>#REF!="ONE"</formula>
    </cfRule>
  </conditionalFormatting>
  <conditionalFormatting sqref="B49:C49">
    <cfRule type="expression" dxfId="76" priority="6">
      <formula>#REF!="ONE"</formula>
    </cfRule>
  </conditionalFormatting>
  <conditionalFormatting sqref="B49:C49">
    <cfRule type="expression" dxfId="75" priority="5">
      <formula>#REF!="ONE"</formula>
    </cfRule>
  </conditionalFormatting>
  <conditionalFormatting sqref="B49:C49">
    <cfRule type="expression" dxfId="74" priority="4">
      <formula>#REF!="ONE"</formula>
    </cfRule>
  </conditionalFormatting>
  <conditionalFormatting sqref="B52:C52">
    <cfRule type="expression" dxfId="73" priority="3">
      <formula>#REF!="ONE"</formula>
    </cfRule>
  </conditionalFormatting>
  <conditionalFormatting sqref="B52:C52">
    <cfRule type="expression" dxfId="72" priority="2">
      <formula>#REF!="ONE"</formula>
    </cfRule>
  </conditionalFormatting>
  <conditionalFormatting sqref="B52:C52">
    <cfRule type="expression" dxfId="71" priority="1">
      <formula>#REF!="ONE"</formula>
    </cfRule>
  </conditionalFormatting>
  <pageMargins left="0.27" right="0.17" top="0.17" bottom="0.2" header="0.18" footer="0.17"/>
  <pageSetup scale="4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5"/>
  <sheetViews>
    <sheetView view="pageBreakPreview" zoomScale="85" zoomScaleNormal="85" zoomScaleSheetLayoutView="85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27.109375" style="8" bestFit="1" customWidth="1"/>
    <col min="2" max="2" width="10.44140625" style="8" customWidth="1"/>
    <col min="3" max="3" width="14" style="8" hidden="1" customWidth="1"/>
    <col min="4" max="4" width="15.109375" style="8" customWidth="1"/>
    <col min="5" max="5" width="13.109375" style="8" customWidth="1"/>
    <col min="6" max="6" width="17.44140625" style="8" customWidth="1"/>
    <col min="7" max="7" width="24" style="174" customWidth="1"/>
    <col min="8" max="8" width="10.109375" style="8" hidden="1" customWidth="1"/>
    <col min="9" max="9" width="14.5546875" style="8" customWidth="1"/>
    <col min="10" max="10" width="15.109375" style="8" customWidth="1"/>
    <col min="11" max="11" width="18.88671875" style="8" customWidth="1"/>
    <col min="12" max="12" width="16.109375" style="8" customWidth="1"/>
    <col min="13" max="13" width="15.88671875" style="8" hidden="1" customWidth="1"/>
    <col min="14" max="14" width="21.5546875" style="8" customWidth="1"/>
    <col min="15" max="15" width="15.5546875" style="8" customWidth="1"/>
    <col min="16" max="255" width="8.88671875" style="8"/>
    <col min="256" max="256" width="10.44140625" style="8" customWidth="1"/>
    <col min="257" max="257" width="26.5546875" style="8" customWidth="1"/>
    <col min="258" max="259" width="12.5546875" style="8" customWidth="1"/>
    <col min="260" max="260" width="15" style="8" customWidth="1"/>
    <col min="261" max="261" width="11.109375" style="8" customWidth="1"/>
    <col min="262" max="262" width="12" style="8" customWidth="1"/>
    <col min="263" max="263" width="34.109375" style="8" customWidth="1"/>
    <col min="264" max="264" width="9.88671875" style="8" customWidth="1"/>
    <col min="265" max="265" width="8.88671875" style="8"/>
    <col min="266" max="266" width="14.5546875" style="8" customWidth="1"/>
    <col min="267" max="267" width="12" style="8" customWidth="1"/>
    <col min="268" max="268" width="10.88671875" style="8" customWidth="1"/>
    <col min="269" max="269" width="18" style="8" customWidth="1"/>
    <col min="270" max="270" width="16.109375" style="8" customWidth="1"/>
    <col min="271" max="511" width="8.88671875" style="8"/>
    <col min="512" max="512" width="10.44140625" style="8" customWidth="1"/>
    <col min="513" max="513" width="26.5546875" style="8" customWidth="1"/>
    <col min="514" max="515" width="12.5546875" style="8" customWidth="1"/>
    <col min="516" max="516" width="15" style="8" customWidth="1"/>
    <col min="517" max="517" width="11.109375" style="8" customWidth="1"/>
    <col min="518" max="518" width="12" style="8" customWidth="1"/>
    <col min="519" max="519" width="34.109375" style="8" customWidth="1"/>
    <col min="520" max="520" width="9.88671875" style="8" customWidth="1"/>
    <col min="521" max="521" width="8.88671875" style="8"/>
    <col min="522" max="522" width="14.5546875" style="8" customWidth="1"/>
    <col min="523" max="523" width="12" style="8" customWidth="1"/>
    <col min="524" max="524" width="10.88671875" style="8" customWidth="1"/>
    <col min="525" max="525" width="18" style="8" customWidth="1"/>
    <col min="526" max="526" width="16.109375" style="8" customWidth="1"/>
    <col min="527" max="767" width="8.88671875" style="8"/>
    <col min="768" max="768" width="10.44140625" style="8" customWidth="1"/>
    <col min="769" max="769" width="26.5546875" style="8" customWidth="1"/>
    <col min="770" max="771" width="12.5546875" style="8" customWidth="1"/>
    <col min="772" max="772" width="15" style="8" customWidth="1"/>
    <col min="773" max="773" width="11.109375" style="8" customWidth="1"/>
    <col min="774" max="774" width="12" style="8" customWidth="1"/>
    <col min="775" max="775" width="34.109375" style="8" customWidth="1"/>
    <col min="776" max="776" width="9.88671875" style="8" customWidth="1"/>
    <col min="777" max="777" width="8.88671875" style="8"/>
    <col min="778" max="778" width="14.5546875" style="8" customWidth="1"/>
    <col min="779" max="779" width="12" style="8" customWidth="1"/>
    <col min="780" max="780" width="10.88671875" style="8" customWidth="1"/>
    <col min="781" max="781" width="18" style="8" customWidth="1"/>
    <col min="782" max="782" width="16.109375" style="8" customWidth="1"/>
    <col min="783" max="1023" width="8.88671875" style="8"/>
    <col min="1024" max="1024" width="10.44140625" style="8" customWidth="1"/>
    <col min="1025" max="1025" width="26.5546875" style="8" customWidth="1"/>
    <col min="1026" max="1027" width="12.5546875" style="8" customWidth="1"/>
    <col min="1028" max="1028" width="15" style="8" customWidth="1"/>
    <col min="1029" max="1029" width="11.109375" style="8" customWidth="1"/>
    <col min="1030" max="1030" width="12" style="8" customWidth="1"/>
    <col min="1031" max="1031" width="34.109375" style="8" customWidth="1"/>
    <col min="1032" max="1032" width="9.88671875" style="8" customWidth="1"/>
    <col min="1033" max="1033" width="8.88671875" style="8"/>
    <col min="1034" max="1034" width="14.5546875" style="8" customWidth="1"/>
    <col min="1035" max="1035" width="12" style="8" customWidth="1"/>
    <col min="1036" max="1036" width="10.88671875" style="8" customWidth="1"/>
    <col min="1037" max="1037" width="18" style="8" customWidth="1"/>
    <col min="1038" max="1038" width="16.109375" style="8" customWidth="1"/>
    <col min="1039" max="1279" width="8.88671875" style="8"/>
    <col min="1280" max="1280" width="10.44140625" style="8" customWidth="1"/>
    <col min="1281" max="1281" width="26.5546875" style="8" customWidth="1"/>
    <col min="1282" max="1283" width="12.5546875" style="8" customWidth="1"/>
    <col min="1284" max="1284" width="15" style="8" customWidth="1"/>
    <col min="1285" max="1285" width="11.109375" style="8" customWidth="1"/>
    <col min="1286" max="1286" width="12" style="8" customWidth="1"/>
    <col min="1287" max="1287" width="34.109375" style="8" customWidth="1"/>
    <col min="1288" max="1288" width="9.88671875" style="8" customWidth="1"/>
    <col min="1289" max="1289" width="8.88671875" style="8"/>
    <col min="1290" max="1290" width="14.5546875" style="8" customWidth="1"/>
    <col min="1291" max="1291" width="12" style="8" customWidth="1"/>
    <col min="1292" max="1292" width="10.88671875" style="8" customWidth="1"/>
    <col min="1293" max="1293" width="18" style="8" customWidth="1"/>
    <col min="1294" max="1294" width="16.109375" style="8" customWidth="1"/>
    <col min="1295" max="1535" width="8.88671875" style="8"/>
    <col min="1536" max="1536" width="10.44140625" style="8" customWidth="1"/>
    <col min="1537" max="1537" width="26.5546875" style="8" customWidth="1"/>
    <col min="1538" max="1539" width="12.5546875" style="8" customWidth="1"/>
    <col min="1540" max="1540" width="15" style="8" customWidth="1"/>
    <col min="1541" max="1541" width="11.109375" style="8" customWidth="1"/>
    <col min="1542" max="1542" width="12" style="8" customWidth="1"/>
    <col min="1543" max="1543" width="34.109375" style="8" customWidth="1"/>
    <col min="1544" max="1544" width="9.88671875" style="8" customWidth="1"/>
    <col min="1545" max="1545" width="8.88671875" style="8"/>
    <col min="1546" max="1546" width="14.5546875" style="8" customWidth="1"/>
    <col min="1547" max="1547" width="12" style="8" customWidth="1"/>
    <col min="1548" max="1548" width="10.88671875" style="8" customWidth="1"/>
    <col min="1549" max="1549" width="18" style="8" customWidth="1"/>
    <col min="1550" max="1550" width="16.109375" style="8" customWidth="1"/>
    <col min="1551" max="1791" width="8.88671875" style="8"/>
    <col min="1792" max="1792" width="10.44140625" style="8" customWidth="1"/>
    <col min="1793" max="1793" width="26.5546875" style="8" customWidth="1"/>
    <col min="1794" max="1795" width="12.5546875" style="8" customWidth="1"/>
    <col min="1796" max="1796" width="15" style="8" customWidth="1"/>
    <col min="1797" max="1797" width="11.109375" style="8" customWidth="1"/>
    <col min="1798" max="1798" width="12" style="8" customWidth="1"/>
    <col min="1799" max="1799" width="34.109375" style="8" customWidth="1"/>
    <col min="1800" max="1800" width="9.88671875" style="8" customWidth="1"/>
    <col min="1801" max="1801" width="8.88671875" style="8"/>
    <col min="1802" max="1802" width="14.5546875" style="8" customWidth="1"/>
    <col min="1803" max="1803" width="12" style="8" customWidth="1"/>
    <col min="1804" max="1804" width="10.88671875" style="8" customWidth="1"/>
    <col min="1805" max="1805" width="18" style="8" customWidth="1"/>
    <col min="1806" max="1806" width="16.109375" style="8" customWidth="1"/>
    <col min="1807" max="2047" width="8.88671875" style="8"/>
    <col min="2048" max="2048" width="10.44140625" style="8" customWidth="1"/>
    <col min="2049" max="2049" width="26.5546875" style="8" customWidth="1"/>
    <col min="2050" max="2051" width="12.5546875" style="8" customWidth="1"/>
    <col min="2052" max="2052" width="15" style="8" customWidth="1"/>
    <col min="2053" max="2053" width="11.109375" style="8" customWidth="1"/>
    <col min="2054" max="2054" width="12" style="8" customWidth="1"/>
    <col min="2055" max="2055" width="34.109375" style="8" customWidth="1"/>
    <col min="2056" max="2056" width="9.88671875" style="8" customWidth="1"/>
    <col min="2057" max="2057" width="8.88671875" style="8"/>
    <col min="2058" max="2058" width="14.5546875" style="8" customWidth="1"/>
    <col min="2059" max="2059" width="12" style="8" customWidth="1"/>
    <col min="2060" max="2060" width="10.88671875" style="8" customWidth="1"/>
    <col min="2061" max="2061" width="18" style="8" customWidth="1"/>
    <col min="2062" max="2062" width="16.109375" style="8" customWidth="1"/>
    <col min="2063" max="2303" width="8.88671875" style="8"/>
    <col min="2304" max="2304" width="10.44140625" style="8" customWidth="1"/>
    <col min="2305" max="2305" width="26.5546875" style="8" customWidth="1"/>
    <col min="2306" max="2307" width="12.5546875" style="8" customWidth="1"/>
    <col min="2308" max="2308" width="15" style="8" customWidth="1"/>
    <col min="2309" max="2309" width="11.109375" style="8" customWidth="1"/>
    <col min="2310" max="2310" width="12" style="8" customWidth="1"/>
    <col min="2311" max="2311" width="34.109375" style="8" customWidth="1"/>
    <col min="2312" max="2312" width="9.88671875" style="8" customWidth="1"/>
    <col min="2313" max="2313" width="8.88671875" style="8"/>
    <col min="2314" max="2314" width="14.5546875" style="8" customWidth="1"/>
    <col min="2315" max="2315" width="12" style="8" customWidth="1"/>
    <col min="2316" max="2316" width="10.88671875" style="8" customWidth="1"/>
    <col min="2317" max="2317" width="18" style="8" customWidth="1"/>
    <col min="2318" max="2318" width="16.109375" style="8" customWidth="1"/>
    <col min="2319" max="2559" width="8.88671875" style="8"/>
    <col min="2560" max="2560" width="10.44140625" style="8" customWidth="1"/>
    <col min="2561" max="2561" width="26.5546875" style="8" customWidth="1"/>
    <col min="2562" max="2563" width="12.5546875" style="8" customWidth="1"/>
    <col min="2564" max="2564" width="15" style="8" customWidth="1"/>
    <col min="2565" max="2565" width="11.109375" style="8" customWidth="1"/>
    <col min="2566" max="2566" width="12" style="8" customWidth="1"/>
    <col min="2567" max="2567" width="34.109375" style="8" customWidth="1"/>
    <col min="2568" max="2568" width="9.88671875" style="8" customWidth="1"/>
    <col min="2569" max="2569" width="8.88671875" style="8"/>
    <col min="2570" max="2570" width="14.5546875" style="8" customWidth="1"/>
    <col min="2571" max="2571" width="12" style="8" customWidth="1"/>
    <col min="2572" max="2572" width="10.88671875" style="8" customWidth="1"/>
    <col min="2573" max="2573" width="18" style="8" customWidth="1"/>
    <col min="2574" max="2574" width="16.109375" style="8" customWidth="1"/>
    <col min="2575" max="2815" width="8.88671875" style="8"/>
    <col min="2816" max="2816" width="10.44140625" style="8" customWidth="1"/>
    <col min="2817" max="2817" width="26.5546875" style="8" customWidth="1"/>
    <col min="2818" max="2819" width="12.5546875" style="8" customWidth="1"/>
    <col min="2820" max="2820" width="15" style="8" customWidth="1"/>
    <col min="2821" max="2821" width="11.109375" style="8" customWidth="1"/>
    <col min="2822" max="2822" width="12" style="8" customWidth="1"/>
    <col min="2823" max="2823" width="34.109375" style="8" customWidth="1"/>
    <col min="2824" max="2824" width="9.88671875" style="8" customWidth="1"/>
    <col min="2825" max="2825" width="8.88671875" style="8"/>
    <col min="2826" max="2826" width="14.5546875" style="8" customWidth="1"/>
    <col min="2827" max="2827" width="12" style="8" customWidth="1"/>
    <col min="2828" max="2828" width="10.88671875" style="8" customWidth="1"/>
    <col min="2829" max="2829" width="18" style="8" customWidth="1"/>
    <col min="2830" max="2830" width="16.109375" style="8" customWidth="1"/>
    <col min="2831" max="3071" width="8.88671875" style="8"/>
    <col min="3072" max="3072" width="10.44140625" style="8" customWidth="1"/>
    <col min="3073" max="3073" width="26.5546875" style="8" customWidth="1"/>
    <col min="3074" max="3075" width="12.5546875" style="8" customWidth="1"/>
    <col min="3076" max="3076" width="15" style="8" customWidth="1"/>
    <col min="3077" max="3077" width="11.109375" style="8" customWidth="1"/>
    <col min="3078" max="3078" width="12" style="8" customWidth="1"/>
    <col min="3079" max="3079" width="34.109375" style="8" customWidth="1"/>
    <col min="3080" max="3080" width="9.88671875" style="8" customWidth="1"/>
    <col min="3081" max="3081" width="8.88671875" style="8"/>
    <col min="3082" max="3082" width="14.5546875" style="8" customWidth="1"/>
    <col min="3083" max="3083" width="12" style="8" customWidth="1"/>
    <col min="3084" max="3084" width="10.88671875" style="8" customWidth="1"/>
    <col min="3085" max="3085" width="18" style="8" customWidth="1"/>
    <col min="3086" max="3086" width="16.109375" style="8" customWidth="1"/>
    <col min="3087" max="3327" width="8.88671875" style="8"/>
    <col min="3328" max="3328" width="10.44140625" style="8" customWidth="1"/>
    <col min="3329" max="3329" width="26.5546875" style="8" customWidth="1"/>
    <col min="3330" max="3331" width="12.5546875" style="8" customWidth="1"/>
    <col min="3332" max="3332" width="15" style="8" customWidth="1"/>
    <col min="3333" max="3333" width="11.109375" style="8" customWidth="1"/>
    <col min="3334" max="3334" width="12" style="8" customWidth="1"/>
    <col min="3335" max="3335" width="34.109375" style="8" customWidth="1"/>
    <col min="3336" max="3336" width="9.88671875" style="8" customWidth="1"/>
    <col min="3337" max="3337" width="8.88671875" style="8"/>
    <col min="3338" max="3338" width="14.5546875" style="8" customWidth="1"/>
    <col min="3339" max="3339" width="12" style="8" customWidth="1"/>
    <col min="3340" max="3340" width="10.88671875" style="8" customWidth="1"/>
    <col min="3341" max="3341" width="18" style="8" customWidth="1"/>
    <col min="3342" max="3342" width="16.109375" style="8" customWidth="1"/>
    <col min="3343" max="3583" width="8.88671875" style="8"/>
    <col min="3584" max="3584" width="10.44140625" style="8" customWidth="1"/>
    <col min="3585" max="3585" width="26.5546875" style="8" customWidth="1"/>
    <col min="3586" max="3587" width="12.5546875" style="8" customWidth="1"/>
    <col min="3588" max="3588" width="15" style="8" customWidth="1"/>
    <col min="3589" max="3589" width="11.109375" style="8" customWidth="1"/>
    <col min="3590" max="3590" width="12" style="8" customWidth="1"/>
    <col min="3591" max="3591" width="34.109375" style="8" customWidth="1"/>
    <col min="3592" max="3592" width="9.88671875" style="8" customWidth="1"/>
    <col min="3593" max="3593" width="8.88671875" style="8"/>
    <col min="3594" max="3594" width="14.5546875" style="8" customWidth="1"/>
    <col min="3595" max="3595" width="12" style="8" customWidth="1"/>
    <col min="3596" max="3596" width="10.88671875" style="8" customWidth="1"/>
    <col min="3597" max="3597" width="18" style="8" customWidth="1"/>
    <col min="3598" max="3598" width="16.109375" style="8" customWidth="1"/>
    <col min="3599" max="3839" width="8.88671875" style="8"/>
    <col min="3840" max="3840" width="10.44140625" style="8" customWidth="1"/>
    <col min="3841" max="3841" width="26.5546875" style="8" customWidth="1"/>
    <col min="3842" max="3843" width="12.5546875" style="8" customWidth="1"/>
    <col min="3844" max="3844" width="15" style="8" customWidth="1"/>
    <col min="3845" max="3845" width="11.109375" style="8" customWidth="1"/>
    <col min="3846" max="3846" width="12" style="8" customWidth="1"/>
    <col min="3847" max="3847" width="34.109375" style="8" customWidth="1"/>
    <col min="3848" max="3848" width="9.88671875" style="8" customWidth="1"/>
    <col min="3849" max="3849" width="8.88671875" style="8"/>
    <col min="3850" max="3850" width="14.5546875" style="8" customWidth="1"/>
    <col min="3851" max="3851" width="12" style="8" customWidth="1"/>
    <col min="3852" max="3852" width="10.88671875" style="8" customWidth="1"/>
    <col min="3853" max="3853" width="18" style="8" customWidth="1"/>
    <col min="3854" max="3854" width="16.109375" style="8" customWidth="1"/>
    <col min="3855" max="4095" width="8.88671875" style="8"/>
    <col min="4096" max="4096" width="10.44140625" style="8" customWidth="1"/>
    <col min="4097" max="4097" width="26.5546875" style="8" customWidth="1"/>
    <col min="4098" max="4099" width="12.5546875" style="8" customWidth="1"/>
    <col min="4100" max="4100" width="15" style="8" customWidth="1"/>
    <col min="4101" max="4101" width="11.109375" style="8" customWidth="1"/>
    <col min="4102" max="4102" width="12" style="8" customWidth="1"/>
    <col min="4103" max="4103" width="34.109375" style="8" customWidth="1"/>
    <col min="4104" max="4104" width="9.88671875" style="8" customWidth="1"/>
    <col min="4105" max="4105" width="8.88671875" style="8"/>
    <col min="4106" max="4106" width="14.5546875" style="8" customWidth="1"/>
    <col min="4107" max="4107" width="12" style="8" customWidth="1"/>
    <col min="4108" max="4108" width="10.88671875" style="8" customWidth="1"/>
    <col min="4109" max="4109" width="18" style="8" customWidth="1"/>
    <col min="4110" max="4110" width="16.109375" style="8" customWidth="1"/>
    <col min="4111" max="4351" width="8.88671875" style="8"/>
    <col min="4352" max="4352" width="10.44140625" style="8" customWidth="1"/>
    <col min="4353" max="4353" width="26.5546875" style="8" customWidth="1"/>
    <col min="4354" max="4355" width="12.5546875" style="8" customWidth="1"/>
    <col min="4356" max="4356" width="15" style="8" customWidth="1"/>
    <col min="4357" max="4357" width="11.109375" style="8" customWidth="1"/>
    <col min="4358" max="4358" width="12" style="8" customWidth="1"/>
    <col min="4359" max="4359" width="34.109375" style="8" customWidth="1"/>
    <col min="4360" max="4360" width="9.88671875" style="8" customWidth="1"/>
    <col min="4361" max="4361" width="8.88671875" style="8"/>
    <col min="4362" max="4362" width="14.5546875" style="8" customWidth="1"/>
    <col min="4363" max="4363" width="12" style="8" customWidth="1"/>
    <col min="4364" max="4364" width="10.88671875" style="8" customWidth="1"/>
    <col min="4365" max="4365" width="18" style="8" customWidth="1"/>
    <col min="4366" max="4366" width="16.109375" style="8" customWidth="1"/>
    <col min="4367" max="4607" width="8.88671875" style="8"/>
    <col min="4608" max="4608" width="10.44140625" style="8" customWidth="1"/>
    <col min="4609" max="4609" width="26.5546875" style="8" customWidth="1"/>
    <col min="4610" max="4611" width="12.5546875" style="8" customWidth="1"/>
    <col min="4612" max="4612" width="15" style="8" customWidth="1"/>
    <col min="4613" max="4613" width="11.109375" style="8" customWidth="1"/>
    <col min="4614" max="4614" width="12" style="8" customWidth="1"/>
    <col min="4615" max="4615" width="34.109375" style="8" customWidth="1"/>
    <col min="4616" max="4616" width="9.88671875" style="8" customWidth="1"/>
    <col min="4617" max="4617" width="8.88671875" style="8"/>
    <col min="4618" max="4618" width="14.5546875" style="8" customWidth="1"/>
    <col min="4619" max="4619" width="12" style="8" customWidth="1"/>
    <col min="4620" max="4620" width="10.88671875" style="8" customWidth="1"/>
    <col min="4621" max="4621" width="18" style="8" customWidth="1"/>
    <col min="4622" max="4622" width="16.109375" style="8" customWidth="1"/>
    <col min="4623" max="4863" width="8.88671875" style="8"/>
    <col min="4864" max="4864" width="10.44140625" style="8" customWidth="1"/>
    <col min="4865" max="4865" width="26.5546875" style="8" customWidth="1"/>
    <col min="4866" max="4867" width="12.5546875" style="8" customWidth="1"/>
    <col min="4868" max="4868" width="15" style="8" customWidth="1"/>
    <col min="4869" max="4869" width="11.109375" style="8" customWidth="1"/>
    <col min="4870" max="4870" width="12" style="8" customWidth="1"/>
    <col min="4871" max="4871" width="34.109375" style="8" customWidth="1"/>
    <col min="4872" max="4872" width="9.88671875" style="8" customWidth="1"/>
    <col min="4873" max="4873" width="8.88671875" style="8"/>
    <col min="4874" max="4874" width="14.5546875" style="8" customWidth="1"/>
    <col min="4875" max="4875" width="12" style="8" customWidth="1"/>
    <col min="4876" max="4876" width="10.88671875" style="8" customWidth="1"/>
    <col min="4877" max="4877" width="18" style="8" customWidth="1"/>
    <col min="4878" max="4878" width="16.109375" style="8" customWidth="1"/>
    <col min="4879" max="5119" width="8.88671875" style="8"/>
    <col min="5120" max="5120" width="10.44140625" style="8" customWidth="1"/>
    <col min="5121" max="5121" width="26.5546875" style="8" customWidth="1"/>
    <col min="5122" max="5123" width="12.5546875" style="8" customWidth="1"/>
    <col min="5124" max="5124" width="15" style="8" customWidth="1"/>
    <col min="5125" max="5125" width="11.109375" style="8" customWidth="1"/>
    <col min="5126" max="5126" width="12" style="8" customWidth="1"/>
    <col min="5127" max="5127" width="34.109375" style="8" customWidth="1"/>
    <col min="5128" max="5128" width="9.88671875" style="8" customWidth="1"/>
    <col min="5129" max="5129" width="8.88671875" style="8"/>
    <col min="5130" max="5130" width="14.5546875" style="8" customWidth="1"/>
    <col min="5131" max="5131" width="12" style="8" customWidth="1"/>
    <col min="5132" max="5132" width="10.88671875" style="8" customWidth="1"/>
    <col min="5133" max="5133" width="18" style="8" customWidth="1"/>
    <col min="5134" max="5134" width="16.109375" style="8" customWidth="1"/>
    <col min="5135" max="5375" width="8.88671875" style="8"/>
    <col min="5376" max="5376" width="10.44140625" style="8" customWidth="1"/>
    <col min="5377" max="5377" width="26.5546875" style="8" customWidth="1"/>
    <col min="5378" max="5379" width="12.5546875" style="8" customWidth="1"/>
    <col min="5380" max="5380" width="15" style="8" customWidth="1"/>
    <col min="5381" max="5381" width="11.109375" style="8" customWidth="1"/>
    <col min="5382" max="5382" width="12" style="8" customWidth="1"/>
    <col min="5383" max="5383" width="34.109375" style="8" customWidth="1"/>
    <col min="5384" max="5384" width="9.88671875" style="8" customWidth="1"/>
    <col min="5385" max="5385" width="8.88671875" style="8"/>
    <col min="5386" max="5386" width="14.5546875" style="8" customWidth="1"/>
    <col min="5387" max="5387" width="12" style="8" customWidth="1"/>
    <col min="5388" max="5388" width="10.88671875" style="8" customWidth="1"/>
    <col min="5389" max="5389" width="18" style="8" customWidth="1"/>
    <col min="5390" max="5390" width="16.109375" style="8" customWidth="1"/>
    <col min="5391" max="5631" width="8.88671875" style="8"/>
    <col min="5632" max="5632" width="10.44140625" style="8" customWidth="1"/>
    <col min="5633" max="5633" width="26.5546875" style="8" customWidth="1"/>
    <col min="5634" max="5635" width="12.5546875" style="8" customWidth="1"/>
    <col min="5636" max="5636" width="15" style="8" customWidth="1"/>
    <col min="5637" max="5637" width="11.109375" style="8" customWidth="1"/>
    <col min="5638" max="5638" width="12" style="8" customWidth="1"/>
    <col min="5639" max="5639" width="34.109375" style="8" customWidth="1"/>
    <col min="5640" max="5640" width="9.88671875" style="8" customWidth="1"/>
    <col min="5641" max="5641" width="8.88671875" style="8"/>
    <col min="5642" max="5642" width="14.5546875" style="8" customWidth="1"/>
    <col min="5643" max="5643" width="12" style="8" customWidth="1"/>
    <col min="5644" max="5644" width="10.88671875" style="8" customWidth="1"/>
    <col min="5645" max="5645" width="18" style="8" customWidth="1"/>
    <col min="5646" max="5646" width="16.109375" style="8" customWidth="1"/>
    <col min="5647" max="5887" width="8.88671875" style="8"/>
    <col min="5888" max="5888" width="10.44140625" style="8" customWidth="1"/>
    <col min="5889" max="5889" width="26.5546875" style="8" customWidth="1"/>
    <col min="5890" max="5891" width="12.5546875" style="8" customWidth="1"/>
    <col min="5892" max="5892" width="15" style="8" customWidth="1"/>
    <col min="5893" max="5893" width="11.109375" style="8" customWidth="1"/>
    <col min="5894" max="5894" width="12" style="8" customWidth="1"/>
    <col min="5895" max="5895" width="34.109375" style="8" customWidth="1"/>
    <col min="5896" max="5896" width="9.88671875" style="8" customWidth="1"/>
    <col min="5897" max="5897" width="8.88671875" style="8"/>
    <col min="5898" max="5898" width="14.5546875" style="8" customWidth="1"/>
    <col min="5899" max="5899" width="12" style="8" customWidth="1"/>
    <col min="5900" max="5900" width="10.88671875" style="8" customWidth="1"/>
    <col min="5901" max="5901" width="18" style="8" customWidth="1"/>
    <col min="5902" max="5902" width="16.109375" style="8" customWidth="1"/>
    <col min="5903" max="6143" width="8.88671875" style="8"/>
    <col min="6144" max="6144" width="10.44140625" style="8" customWidth="1"/>
    <col min="6145" max="6145" width="26.5546875" style="8" customWidth="1"/>
    <col min="6146" max="6147" width="12.5546875" style="8" customWidth="1"/>
    <col min="6148" max="6148" width="15" style="8" customWidth="1"/>
    <col min="6149" max="6149" width="11.109375" style="8" customWidth="1"/>
    <col min="6150" max="6150" width="12" style="8" customWidth="1"/>
    <col min="6151" max="6151" width="34.109375" style="8" customWidth="1"/>
    <col min="6152" max="6152" width="9.88671875" style="8" customWidth="1"/>
    <col min="6153" max="6153" width="8.88671875" style="8"/>
    <col min="6154" max="6154" width="14.5546875" style="8" customWidth="1"/>
    <col min="6155" max="6155" width="12" style="8" customWidth="1"/>
    <col min="6156" max="6156" width="10.88671875" style="8" customWidth="1"/>
    <col min="6157" max="6157" width="18" style="8" customWidth="1"/>
    <col min="6158" max="6158" width="16.109375" style="8" customWidth="1"/>
    <col min="6159" max="6399" width="8.88671875" style="8"/>
    <col min="6400" max="6400" width="10.44140625" style="8" customWidth="1"/>
    <col min="6401" max="6401" width="26.5546875" style="8" customWidth="1"/>
    <col min="6402" max="6403" width="12.5546875" style="8" customWidth="1"/>
    <col min="6404" max="6404" width="15" style="8" customWidth="1"/>
    <col min="6405" max="6405" width="11.109375" style="8" customWidth="1"/>
    <col min="6406" max="6406" width="12" style="8" customWidth="1"/>
    <col min="6407" max="6407" width="34.109375" style="8" customWidth="1"/>
    <col min="6408" max="6408" width="9.88671875" style="8" customWidth="1"/>
    <col min="6409" max="6409" width="8.88671875" style="8"/>
    <col min="6410" max="6410" width="14.5546875" style="8" customWidth="1"/>
    <col min="6411" max="6411" width="12" style="8" customWidth="1"/>
    <col min="6412" max="6412" width="10.88671875" style="8" customWidth="1"/>
    <col min="6413" max="6413" width="18" style="8" customWidth="1"/>
    <col min="6414" max="6414" width="16.109375" style="8" customWidth="1"/>
    <col min="6415" max="6655" width="8.88671875" style="8"/>
    <col min="6656" max="6656" width="10.44140625" style="8" customWidth="1"/>
    <col min="6657" max="6657" width="26.5546875" style="8" customWidth="1"/>
    <col min="6658" max="6659" width="12.5546875" style="8" customWidth="1"/>
    <col min="6660" max="6660" width="15" style="8" customWidth="1"/>
    <col min="6661" max="6661" width="11.109375" style="8" customWidth="1"/>
    <col min="6662" max="6662" width="12" style="8" customWidth="1"/>
    <col min="6663" max="6663" width="34.109375" style="8" customWidth="1"/>
    <col min="6664" max="6664" width="9.88671875" style="8" customWidth="1"/>
    <col min="6665" max="6665" width="8.88671875" style="8"/>
    <col min="6666" max="6666" width="14.5546875" style="8" customWidth="1"/>
    <col min="6667" max="6667" width="12" style="8" customWidth="1"/>
    <col min="6668" max="6668" width="10.88671875" style="8" customWidth="1"/>
    <col min="6669" max="6669" width="18" style="8" customWidth="1"/>
    <col min="6670" max="6670" width="16.109375" style="8" customWidth="1"/>
    <col min="6671" max="6911" width="8.88671875" style="8"/>
    <col min="6912" max="6912" width="10.44140625" style="8" customWidth="1"/>
    <col min="6913" max="6913" width="26.5546875" style="8" customWidth="1"/>
    <col min="6914" max="6915" width="12.5546875" style="8" customWidth="1"/>
    <col min="6916" max="6916" width="15" style="8" customWidth="1"/>
    <col min="6917" max="6917" width="11.109375" style="8" customWidth="1"/>
    <col min="6918" max="6918" width="12" style="8" customWidth="1"/>
    <col min="6919" max="6919" width="34.109375" style="8" customWidth="1"/>
    <col min="6920" max="6920" width="9.88671875" style="8" customWidth="1"/>
    <col min="6921" max="6921" width="8.88671875" style="8"/>
    <col min="6922" max="6922" width="14.5546875" style="8" customWidth="1"/>
    <col min="6923" max="6923" width="12" style="8" customWidth="1"/>
    <col min="6924" max="6924" width="10.88671875" style="8" customWidth="1"/>
    <col min="6925" max="6925" width="18" style="8" customWidth="1"/>
    <col min="6926" max="6926" width="16.109375" style="8" customWidth="1"/>
    <col min="6927" max="7167" width="8.88671875" style="8"/>
    <col min="7168" max="7168" width="10.44140625" style="8" customWidth="1"/>
    <col min="7169" max="7169" width="26.5546875" style="8" customWidth="1"/>
    <col min="7170" max="7171" width="12.5546875" style="8" customWidth="1"/>
    <col min="7172" max="7172" width="15" style="8" customWidth="1"/>
    <col min="7173" max="7173" width="11.109375" style="8" customWidth="1"/>
    <col min="7174" max="7174" width="12" style="8" customWidth="1"/>
    <col min="7175" max="7175" width="34.109375" style="8" customWidth="1"/>
    <col min="7176" max="7176" width="9.88671875" style="8" customWidth="1"/>
    <col min="7177" max="7177" width="8.88671875" style="8"/>
    <col min="7178" max="7178" width="14.5546875" style="8" customWidth="1"/>
    <col min="7179" max="7179" width="12" style="8" customWidth="1"/>
    <col min="7180" max="7180" width="10.88671875" style="8" customWidth="1"/>
    <col min="7181" max="7181" width="18" style="8" customWidth="1"/>
    <col min="7182" max="7182" width="16.109375" style="8" customWidth="1"/>
    <col min="7183" max="7423" width="8.88671875" style="8"/>
    <col min="7424" max="7424" width="10.44140625" style="8" customWidth="1"/>
    <col min="7425" max="7425" width="26.5546875" style="8" customWidth="1"/>
    <col min="7426" max="7427" width="12.5546875" style="8" customWidth="1"/>
    <col min="7428" max="7428" width="15" style="8" customWidth="1"/>
    <col min="7429" max="7429" width="11.109375" style="8" customWidth="1"/>
    <col min="7430" max="7430" width="12" style="8" customWidth="1"/>
    <col min="7431" max="7431" width="34.109375" style="8" customWidth="1"/>
    <col min="7432" max="7432" width="9.88671875" style="8" customWidth="1"/>
    <col min="7433" max="7433" width="8.88671875" style="8"/>
    <col min="7434" max="7434" width="14.5546875" style="8" customWidth="1"/>
    <col min="7435" max="7435" width="12" style="8" customWidth="1"/>
    <col min="7436" max="7436" width="10.88671875" style="8" customWidth="1"/>
    <col min="7437" max="7437" width="18" style="8" customWidth="1"/>
    <col min="7438" max="7438" width="16.109375" style="8" customWidth="1"/>
    <col min="7439" max="7679" width="8.88671875" style="8"/>
    <col min="7680" max="7680" width="10.44140625" style="8" customWidth="1"/>
    <col min="7681" max="7681" width="26.5546875" style="8" customWidth="1"/>
    <col min="7682" max="7683" width="12.5546875" style="8" customWidth="1"/>
    <col min="7684" max="7684" width="15" style="8" customWidth="1"/>
    <col min="7685" max="7685" width="11.109375" style="8" customWidth="1"/>
    <col min="7686" max="7686" width="12" style="8" customWidth="1"/>
    <col min="7687" max="7687" width="34.109375" style="8" customWidth="1"/>
    <col min="7688" max="7688" width="9.88671875" style="8" customWidth="1"/>
    <col min="7689" max="7689" width="8.88671875" style="8"/>
    <col min="7690" max="7690" width="14.5546875" style="8" customWidth="1"/>
    <col min="7691" max="7691" width="12" style="8" customWidth="1"/>
    <col min="7692" max="7692" width="10.88671875" style="8" customWidth="1"/>
    <col min="7693" max="7693" width="18" style="8" customWidth="1"/>
    <col min="7694" max="7694" width="16.109375" style="8" customWidth="1"/>
    <col min="7695" max="7935" width="8.88671875" style="8"/>
    <col min="7936" max="7936" width="10.44140625" style="8" customWidth="1"/>
    <col min="7937" max="7937" width="26.5546875" style="8" customWidth="1"/>
    <col min="7938" max="7939" width="12.5546875" style="8" customWidth="1"/>
    <col min="7940" max="7940" width="15" style="8" customWidth="1"/>
    <col min="7941" max="7941" width="11.109375" style="8" customWidth="1"/>
    <col min="7942" max="7942" width="12" style="8" customWidth="1"/>
    <col min="7943" max="7943" width="34.109375" style="8" customWidth="1"/>
    <col min="7944" max="7944" width="9.88671875" style="8" customWidth="1"/>
    <col min="7945" max="7945" width="8.88671875" style="8"/>
    <col min="7946" max="7946" width="14.5546875" style="8" customWidth="1"/>
    <col min="7947" max="7947" width="12" style="8" customWidth="1"/>
    <col min="7948" max="7948" width="10.88671875" style="8" customWidth="1"/>
    <col min="7949" max="7949" width="18" style="8" customWidth="1"/>
    <col min="7950" max="7950" width="16.109375" style="8" customWidth="1"/>
    <col min="7951" max="8191" width="8.88671875" style="8"/>
    <col min="8192" max="8192" width="10.44140625" style="8" customWidth="1"/>
    <col min="8193" max="8193" width="26.5546875" style="8" customWidth="1"/>
    <col min="8194" max="8195" width="12.5546875" style="8" customWidth="1"/>
    <col min="8196" max="8196" width="15" style="8" customWidth="1"/>
    <col min="8197" max="8197" width="11.109375" style="8" customWidth="1"/>
    <col min="8198" max="8198" width="12" style="8" customWidth="1"/>
    <col min="8199" max="8199" width="34.109375" style="8" customWidth="1"/>
    <col min="8200" max="8200" width="9.88671875" style="8" customWidth="1"/>
    <col min="8201" max="8201" width="8.88671875" style="8"/>
    <col min="8202" max="8202" width="14.5546875" style="8" customWidth="1"/>
    <col min="8203" max="8203" width="12" style="8" customWidth="1"/>
    <col min="8204" max="8204" width="10.88671875" style="8" customWidth="1"/>
    <col min="8205" max="8205" width="18" style="8" customWidth="1"/>
    <col min="8206" max="8206" width="16.109375" style="8" customWidth="1"/>
    <col min="8207" max="8447" width="8.88671875" style="8"/>
    <col min="8448" max="8448" width="10.44140625" style="8" customWidth="1"/>
    <col min="8449" max="8449" width="26.5546875" style="8" customWidth="1"/>
    <col min="8450" max="8451" width="12.5546875" style="8" customWidth="1"/>
    <col min="8452" max="8452" width="15" style="8" customWidth="1"/>
    <col min="8453" max="8453" width="11.109375" style="8" customWidth="1"/>
    <col min="8454" max="8454" width="12" style="8" customWidth="1"/>
    <col min="8455" max="8455" width="34.109375" style="8" customWidth="1"/>
    <col min="8456" max="8456" width="9.88671875" style="8" customWidth="1"/>
    <col min="8457" max="8457" width="8.88671875" style="8"/>
    <col min="8458" max="8458" width="14.5546875" style="8" customWidth="1"/>
    <col min="8459" max="8459" width="12" style="8" customWidth="1"/>
    <col min="8460" max="8460" width="10.88671875" style="8" customWidth="1"/>
    <col min="8461" max="8461" width="18" style="8" customWidth="1"/>
    <col min="8462" max="8462" width="16.109375" style="8" customWidth="1"/>
    <col min="8463" max="8703" width="8.88671875" style="8"/>
    <col min="8704" max="8704" width="10.44140625" style="8" customWidth="1"/>
    <col min="8705" max="8705" width="26.5546875" style="8" customWidth="1"/>
    <col min="8706" max="8707" width="12.5546875" style="8" customWidth="1"/>
    <col min="8708" max="8708" width="15" style="8" customWidth="1"/>
    <col min="8709" max="8709" width="11.109375" style="8" customWidth="1"/>
    <col min="8710" max="8710" width="12" style="8" customWidth="1"/>
    <col min="8711" max="8711" width="34.109375" style="8" customWidth="1"/>
    <col min="8712" max="8712" width="9.88671875" style="8" customWidth="1"/>
    <col min="8713" max="8713" width="8.88671875" style="8"/>
    <col min="8714" max="8714" width="14.5546875" style="8" customWidth="1"/>
    <col min="8715" max="8715" width="12" style="8" customWidth="1"/>
    <col min="8716" max="8716" width="10.88671875" style="8" customWidth="1"/>
    <col min="8717" max="8717" width="18" style="8" customWidth="1"/>
    <col min="8718" max="8718" width="16.109375" style="8" customWidth="1"/>
    <col min="8719" max="8959" width="8.88671875" style="8"/>
    <col min="8960" max="8960" width="10.44140625" style="8" customWidth="1"/>
    <col min="8961" max="8961" width="26.5546875" style="8" customWidth="1"/>
    <col min="8962" max="8963" width="12.5546875" style="8" customWidth="1"/>
    <col min="8964" max="8964" width="15" style="8" customWidth="1"/>
    <col min="8965" max="8965" width="11.109375" style="8" customWidth="1"/>
    <col min="8966" max="8966" width="12" style="8" customWidth="1"/>
    <col min="8967" max="8967" width="34.109375" style="8" customWidth="1"/>
    <col min="8968" max="8968" width="9.88671875" style="8" customWidth="1"/>
    <col min="8969" max="8969" width="8.88671875" style="8"/>
    <col min="8970" max="8970" width="14.5546875" style="8" customWidth="1"/>
    <col min="8971" max="8971" width="12" style="8" customWidth="1"/>
    <col min="8972" max="8972" width="10.88671875" style="8" customWidth="1"/>
    <col min="8973" max="8973" width="18" style="8" customWidth="1"/>
    <col min="8974" max="8974" width="16.109375" style="8" customWidth="1"/>
    <col min="8975" max="9215" width="8.88671875" style="8"/>
    <col min="9216" max="9216" width="10.44140625" style="8" customWidth="1"/>
    <col min="9217" max="9217" width="26.5546875" style="8" customWidth="1"/>
    <col min="9218" max="9219" width="12.5546875" style="8" customWidth="1"/>
    <col min="9220" max="9220" width="15" style="8" customWidth="1"/>
    <col min="9221" max="9221" width="11.109375" style="8" customWidth="1"/>
    <col min="9222" max="9222" width="12" style="8" customWidth="1"/>
    <col min="9223" max="9223" width="34.109375" style="8" customWidth="1"/>
    <col min="9224" max="9224" width="9.88671875" style="8" customWidth="1"/>
    <col min="9225" max="9225" width="8.88671875" style="8"/>
    <col min="9226" max="9226" width="14.5546875" style="8" customWidth="1"/>
    <col min="9227" max="9227" width="12" style="8" customWidth="1"/>
    <col min="9228" max="9228" width="10.88671875" style="8" customWidth="1"/>
    <col min="9229" max="9229" width="18" style="8" customWidth="1"/>
    <col min="9230" max="9230" width="16.109375" style="8" customWidth="1"/>
    <col min="9231" max="9471" width="8.88671875" style="8"/>
    <col min="9472" max="9472" width="10.44140625" style="8" customWidth="1"/>
    <col min="9473" max="9473" width="26.5546875" style="8" customWidth="1"/>
    <col min="9474" max="9475" width="12.5546875" style="8" customWidth="1"/>
    <col min="9476" max="9476" width="15" style="8" customWidth="1"/>
    <col min="9477" max="9477" width="11.109375" style="8" customWidth="1"/>
    <col min="9478" max="9478" width="12" style="8" customWidth="1"/>
    <col min="9479" max="9479" width="34.109375" style="8" customWidth="1"/>
    <col min="9480" max="9480" width="9.88671875" style="8" customWidth="1"/>
    <col min="9481" max="9481" width="8.88671875" style="8"/>
    <col min="9482" max="9482" width="14.5546875" style="8" customWidth="1"/>
    <col min="9483" max="9483" width="12" style="8" customWidth="1"/>
    <col min="9484" max="9484" width="10.88671875" style="8" customWidth="1"/>
    <col min="9485" max="9485" width="18" style="8" customWidth="1"/>
    <col min="9486" max="9486" width="16.109375" style="8" customWidth="1"/>
    <col min="9487" max="9727" width="8.88671875" style="8"/>
    <col min="9728" max="9728" width="10.44140625" style="8" customWidth="1"/>
    <col min="9729" max="9729" width="26.5546875" style="8" customWidth="1"/>
    <col min="9730" max="9731" width="12.5546875" style="8" customWidth="1"/>
    <col min="9732" max="9732" width="15" style="8" customWidth="1"/>
    <col min="9733" max="9733" width="11.109375" style="8" customWidth="1"/>
    <col min="9734" max="9734" width="12" style="8" customWidth="1"/>
    <col min="9735" max="9735" width="34.109375" style="8" customWidth="1"/>
    <col min="9736" max="9736" width="9.88671875" style="8" customWidth="1"/>
    <col min="9737" max="9737" width="8.88671875" style="8"/>
    <col min="9738" max="9738" width="14.5546875" style="8" customWidth="1"/>
    <col min="9739" max="9739" width="12" style="8" customWidth="1"/>
    <col min="9740" max="9740" width="10.88671875" style="8" customWidth="1"/>
    <col min="9741" max="9741" width="18" style="8" customWidth="1"/>
    <col min="9742" max="9742" width="16.109375" style="8" customWidth="1"/>
    <col min="9743" max="9983" width="8.88671875" style="8"/>
    <col min="9984" max="9984" width="10.44140625" style="8" customWidth="1"/>
    <col min="9985" max="9985" width="26.5546875" style="8" customWidth="1"/>
    <col min="9986" max="9987" width="12.5546875" style="8" customWidth="1"/>
    <col min="9988" max="9988" width="15" style="8" customWidth="1"/>
    <col min="9989" max="9989" width="11.109375" style="8" customWidth="1"/>
    <col min="9990" max="9990" width="12" style="8" customWidth="1"/>
    <col min="9991" max="9991" width="34.109375" style="8" customWidth="1"/>
    <col min="9992" max="9992" width="9.88671875" style="8" customWidth="1"/>
    <col min="9993" max="9993" width="8.88671875" style="8"/>
    <col min="9994" max="9994" width="14.5546875" style="8" customWidth="1"/>
    <col min="9995" max="9995" width="12" style="8" customWidth="1"/>
    <col min="9996" max="9996" width="10.88671875" style="8" customWidth="1"/>
    <col min="9997" max="9997" width="18" style="8" customWidth="1"/>
    <col min="9998" max="9998" width="16.109375" style="8" customWidth="1"/>
    <col min="9999" max="10239" width="8.88671875" style="8"/>
    <col min="10240" max="10240" width="10.44140625" style="8" customWidth="1"/>
    <col min="10241" max="10241" width="26.5546875" style="8" customWidth="1"/>
    <col min="10242" max="10243" width="12.5546875" style="8" customWidth="1"/>
    <col min="10244" max="10244" width="15" style="8" customWidth="1"/>
    <col min="10245" max="10245" width="11.109375" style="8" customWidth="1"/>
    <col min="10246" max="10246" width="12" style="8" customWidth="1"/>
    <col min="10247" max="10247" width="34.109375" style="8" customWidth="1"/>
    <col min="10248" max="10248" width="9.88671875" style="8" customWidth="1"/>
    <col min="10249" max="10249" width="8.88671875" style="8"/>
    <col min="10250" max="10250" width="14.5546875" style="8" customWidth="1"/>
    <col min="10251" max="10251" width="12" style="8" customWidth="1"/>
    <col min="10252" max="10252" width="10.88671875" style="8" customWidth="1"/>
    <col min="10253" max="10253" width="18" style="8" customWidth="1"/>
    <col min="10254" max="10254" width="16.109375" style="8" customWidth="1"/>
    <col min="10255" max="10495" width="8.88671875" style="8"/>
    <col min="10496" max="10496" width="10.44140625" style="8" customWidth="1"/>
    <col min="10497" max="10497" width="26.5546875" style="8" customWidth="1"/>
    <col min="10498" max="10499" width="12.5546875" style="8" customWidth="1"/>
    <col min="10500" max="10500" width="15" style="8" customWidth="1"/>
    <col min="10501" max="10501" width="11.109375" style="8" customWidth="1"/>
    <col min="10502" max="10502" width="12" style="8" customWidth="1"/>
    <col min="10503" max="10503" width="34.109375" style="8" customWidth="1"/>
    <col min="10504" max="10504" width="9.88671875" style="8" customWidth="1"/>
    <col min="10505" max="10505" width="8.88671875" style="8"/>
    <col min="10506" max="10506" width="14.5546875" style="8" customWidth="1"/>
    <col min="10507" max="10507" width="12" style="8" customWidth="1"/>
    <col min="10508" max="10508" width="10.88671875" style="8" customWidth="1"/>
    <col min="10509" max="10509" width="18" style="8" customWidth="1"/>
    <col min="10510" max="10510" width="16.109375" style="8" customWidth="1"/>
    <col min="10511" max="10751" width="8.88671875" style="8"/>
    <col min="10752" max="10752" width="10.44140625" style="8" customWidth="1"/>
    <col min="10753" max="10753" width="26.5546875" style="8" customWidth="1"/>
    <col min="10754" max="10755" width="12.5546875" style="8" customWidth="1"/>
    <col min="10756" max="10756" width="15" style="8" customWidth="1"/>
    <col min="10757" max="10757" width="11.109375" style="8" customWidth="1"/>
    <col min="10758" max="10758" width="12" style="8" customWidth="1"/>
    <col min="10759" max="10759" width="34.109375" style="8" customWidth="1"/>
    <col min="10760" max="10760" width="9.88671875" style="8" customWidth="1"/>
    <col min="10761" max="10761" width="8.88671875" style="8"/>
    <col min="10762" max="10762" width="14.5546875" style="8" customWidth="1"/>
    <col min="10763" max="10763" width="12" style="8" customWidth="1"/>
    <col min="10764" max="10764" width="10.88671875" style="8" customWidth="1"/>
    <col min="10765" max="10765" width="18" style="8" customWidth="1"/>
    <col min="10766" max="10766" width="16.109375" style="8" customWidth="1"/>
    <col min="10767" max="11007" width="8.88671875" style="8"/>
    <col min="11008" max="11008" width="10.44140625" style="8" customWidth="1"/>
    <col min="11009" max="11009" width="26.5546875" style="8" customWidth="1"/>
    <col min="11010" max="11011" width="12.5546875" style="8" customWidth="1"/>
    <col min="11012" max="11012" width="15" style="8" customWidth="1"/>
    <col min="11013" max="11013" width="11.109375" style="8" customWidth="1"/>
    <col min="11014" max="11014" width="12" style="8" customWidth="1"/>
    <col min="11015" max="11015" width="34.109375" style="8" customWidth="1"/>
    <col min="11016" max="11016" width="9.88671875" style="8" customWidth="1"/>
    <col min="11017" max="11017" width="8.88671875" style="8"/>
    <col min="11018" max="11018" width="14.5546875" style="8" customWidth="1"/>
    <col min="11019" max="11019" width="12" style="8" customWidth="1"/>
    <col min="11020" max="11020" width="10.88671875" style="8" customWidth="1"/>
    <col min="11021" max="11021" width="18" style="8" customWidth="1"/>
    <col min="11022" max="11022" width="16.109375" style="8" customWidth="1"/>
    <col min="11023" max="11263" width="8.88671875" style="8"/>
    <col min="11264" max="11264" width="10.44140625" style="8" customWidth="1"/>
    <col min="11265" max="11265" width="26.5546875" style="8" customWidth="1"/>
    <col min="11266" max="11267" width="12.5546875" style="8" customWidth="1"/>
    <col min="11268" max="11268" width="15" style="8" customWidth="1"/>
    <col min="11269" max="11269" width="11.109375" style="8" customWidth="1"/>
    <col min="11270" max="11270" width="12" style="8" customWidth="1"/>
    <col min="11271" max="11271" width="34.109375" style="8" customWidth="1"/>
    <col min="11272" max="11272" width="9.88671875" style="8" customWidth="1"/>
    <col min="11273" max="11273" width="8.88671875" style="8"/>
    <col min="11274" max="11274" width="14.5546875" style="8" customWidth="1"/>
    <col min="11275" max="11275" width="12" style="8" customWidth="1"/>
    <col min="11276" max="11276" width="10.88671875" style="8" customWidth="1"/>
    <col min="11277" max="11277" width="18" style="8" customWidth="1"/>
    <col min="11278" max="11278" width="16.109375" style="8" customWidth="1"/>
    <col min="11279" max="11519" width="8.88671875" style="8"/>
    <col min="11520" max="11520" width="10.44140625" style="8" customWidth="1"/>
    <col min="11521" max="11521" width="26.5546875" style="8" customWidth="1"/>
    <col min="11522" max="11523" width="12.5546875" style="8" customWidth="1"/>
    <col min="11524" max="11524" width="15" style="8" customWidth="1"/>
    <col min="11525" max="11525" width="11.109375" style="8" customWidth="1"/>
    <col min="11526" max="11526" width="12" style="8" customWidth="1"/>
    <col min="11527" max="11527" width="34.109375" style="8" customWidth="1"/>
    <col min="11528" max="11528" width="9.88671875" style="8" customWidth="1"/>
    <col min="11529" max="11529" width="8.88671875" style="8"/>
    <col min="11530" max="11530" width="14.5546875" style="8" customWidth="1"/>
    <col min="11531" max="11531" width="12" style="8" customWidth="1"/>
    <col min="11532" max="11532" width="10.88671875" style="8" customWidth="1"/>
    <col min="11533" max="11533" width="18" style="8" customWidth="1"/>
    <col min="11534" max="11534" width="16.109375" style="8" customWidth="1"/>
    <col min="11535" max="11775" width="8.88671875" style="8"/>
    <col min="11776" max="11776" width="10.44140625" style="8" customWidth="1"/>
    <col min="11777" max="11777" width="26.5546875" style="8" customWidth="1"/>
    <col min="11778" max="11779" width="12.5546875" style="8" customWidth="1"/>
    <col min="11780" max="11780" width="15" style="8" customWidth="1"/>
    <col min="11781" max="11781" width="11.109375" style="8" customWidth="1"/>
    <col min="11782" max="11782" width="12" style="8" customWidth="1"/>
    <col min="11783" max="11783" width="34.109375" style="8" customWidth="1"/>
    <col min="11784" max="11784" width="9.88671875" style="8" customWidth="1"/>
    <col min="11785" max="11785" width="8.88671875" style="8"/>
    <col min="11786" max="11786" width="14.5546875" style="8" customWidth="1"/>
    <col min="11787" max="11787" width="12" style="8" customWidth="1"/>
    <col min="11788" max="11788" width="10.88671875" style="8" customWidth="1"/>
    <col min="11789" max="11789" width="18" style="8" customWidth="1"/>
    <col min="11790" max="11790" width="16.109375" style="8" customWidth="1"/>
    <col min="11791" max="12031" width="8.88671875" style="8"/>
    <col min="12032" max="12032" width="10.44140625" style="8" customWidth="1"/>
    <col min="12033" max="12033" width="26.5546875" style="8" customWidth="1"/>
    <col min="12034" max="12035" width="12.5546875" style="8" customWidth="1"/>
    <col min="12036" max="12036" width="15" style="8" customWidth="1"/>
    <col min="12037" max="12037" width="11.109375" style="8" customWidth="1"/>
    <col min="12038" max="12038" width="12" style="8" customWidth="1"/>
    <col min="12039" max="12039" width="34.109375" style="8" customWidth="1"/>
    <col min="12040" max="12040" width="9.88671875" style="8" customWidth="1"/>
    <col min="12041" max="12041" width="8.88671875" style="8"/>
    <col min="12042" max="12042" width="14.5546875" style="8" customWidth="1"/>
    <col min="12043" max="12043" width="12" style="8" customWidth="1"/>
    <col min="12044" max="12044" width="10.88671875" style="8" customWidth="1"/>
    <col min="12045" max="12045" width="18" style="8" customWidth="1"/>
    <col min="12046" max="12046" width="16.109375" style="8" customWidth="1"/>
    <col min="12047" max="12287" width="8.88671875" style="8"/>
    <col min="12288" max="12288" width="10.44140625" style="8" customWidth="1"/>
    <col min="12289" max="12289" width="26.5546875" style="8" customWidth="1"/>
    <col min="12290" max="12291" width="12.5546875" style="8" customWidth="1"/>
    <col min="12292" max="12292" width="15" style="8" customWidth="1"/>
    <col min="12293" max="12293" width="11.109375" style="8" customWidth="1"/>
    <col min="12294" max="12294" width="12" style="8" customWidth="1"/>
    <col min="12295" max="12295" width="34.109375" style="8" customWidth="1"/>
    <col min="12296" max="12296" width="9.88671875" style="8" customWidth="1"/>
    <col min="12297" max="12297" width="8.88671875" style="8"/>
    <col min="12298" max="12298" width="14.5546875" style="8" customWidth="1"/>
    <col min="12299" max="12299" width="12" style="8" customWidth="1"/>
    <col min="12300" max="12300" width="10.88671875" style="8" customWidth="1"/>
    <col min="12301" max="12301" width="18" style="8" customWidth="1"/>
    <col min="12302" max="12302" width="16.109375" style="8" customWidth="1"/>
    <col min="12303" max="12543" width="8.88671875" style="8"/>
    <col min="12544" max="12544" width="10.44140625" style="8" customWidth="1"/>
    <col min="12545" max="12545" width="26.5546875" style="8" customWidth="1"/>
    <col min="12546" max="12547" width="12.5546875" style="8" customWidth="1"/>
    <col min="12548" max="12548" width="15" style="8" customWidth="1"/>
    <col min="12549" max="12549" width="11.109375" style="8" customWidth="1"/>
    <col min="12550" max="12550" width="12" style="8" customWidth="1"/>
    <col min="12551" max="12551" width="34.109375" style="8" customWidth="1"/>
    <col min="12552" max="12552" width="9.88671875" style="8" customWidth="1"/>
    <col min="12553" max="12553" width="8.88671875" style="8"/>
    <col min="12554" max="12554" width="14.5546875" style="8" customWidth="1"/>
    <col min="12555" max="12555" width="12" style="8" customWidth="1"/>
    <col min="12556" max="12556" width="10.88671875" style="8" customWidth="1"/>
    <col min="12557" max="12557" width="18" style="8" customWidth="1"/>
    <col min="12558" max="12558" width="16.109375" style="8" customWidth="1"/>
    <col min="12559" max="12799" width="8.88671875" style="8"/>
    <col min="12800" max="12800" width="10.44140625" style="8" customWidth="1"/>
    <col min="12801" max="12801" width="26.5546875" style="8" customWidth="1"/>
    <col min="12802" max="12803" width="12.5546875" style="8" customWidth="1"/>
    <col min="12804" max="12804" width="15" style="8" customWidth="1"/>
    <col min="12805" max="12805" width="11.109375" style="8" customWidth="1"/>
    <col min="12806" max="12806" width="12" style="8" customWidth="1"/>
    <col min="12807" max="12807" width="34.109375" style="8" customWidth="1"/>
    <col min="12808" max="12808" width="9.88671875" style="8" customWidth="1"/>
    <col min="12809" max="12809" width="8.88671875" style="8"/>
    <col min="12810" max="12810" width="14.5546875" style="8" customWidth="1"/>
    <col min="12811" max="12811" width="12" style="8" customWidth="1"/>
    <col min="12812" max="12812" width="10.88671875" style="8" customWidth="1"/>
    <col min="12813" max="12813" width="18" style="8" customWidth="1"/>
    <col min="12814" max="12814" width="16.109375" style="8" customWidth="1"/>
    <col min="12815" max="13055" width="8.88671875" style="8"/>
    <col min="13056" max="13056" width="10.44140625" style="8" customWidth="1"/>
    <col min="13057" max="13057" width="26.5546875" style="8" customWidth="1"/>
    <col min="13058" max="13059" width="12.5546875" style="8" customWidth="1"/>
    <col min="13060" max="13060" width="15" style="8" customWidth="1"/>
    <col min="13061" max="13061" width="11.109375" style="8" customWidth="1"/>
    <col min="13062" max="13062" width="12" style="8" customWidth="1"/>
    <col min="13063" max="13063" width="34.109375" style="8" customWidth="1"/>
    <col min="13064" max="13064" width="9.88671875" style="8" customWidth="1"/>
    <col min="13065" max="13065" width="8.88671875" style="8"/>
    <col min="13066" max="13066" width="14.5546875" style="8" customWidth="1"/>
    <col min="13067" max="13067" width="12" style="8" customWidth="1"/>
    <col min="13068" max="13068" width="10.88671875" style="8" customWidth="1"/>
    <col min="13069" max="13069" width="18" style="8" customWidth="1"/>
    <col min="13070" max="13070" width="16.109375" style="8" customWidth="1"/>
    <col min="13071" max="13311" width="8.88671875" style="8"/>
    <col min="13312" max="13312" width="10.44140625" style="8" customWidth="1"/>
    <col min="13313" max="13313" width="26.5546875" style="8" customWidth="1"/>
    <col min="13314" max="13315" width="12.5546875" style="8" customWidth="1"/>
    <col min="13316" max="13316" width="15" style="8" customWidth="1"/>
    <col min="13317" max="13317" width="11.109375" style="8" customWidth="1"/>
    <col min="13318" max="13318" width="12" style="8" customWidth="1"/>
    <col min="13319" max="13319" width="34.109375" style="8" customWidth="1"/>
    <col min="13320" max="13320" width="9.88671875" style="8" customWidth="1"/>
    <col min="13321" max="13321" width="8.88671875" style="8"/>
    <col min="13322" max="13322" width="14.5546875" style="8" customWidth="1"/>
    <col min="13323" max="13323" width="12" style="8" customWidth="1"/>
    <col min="13324" max="13324" width="10.88671875" style="8" customWidth="1"/>
    <col min="13325" max="13325" width="18" style="8" customWidth="1"/>
    <col min="13326" max="13326" width="16.109375" style="8" customWidth="1"/>
    <col min="13327" max="13567" width="8.88671875" style="8"/>
    <col min="13568" max="13568" width="10.44140625" style="8" customWidth="1"/>
    <col min="13569" max="13569" width="26.5546875" style="8" customWidth="1"/>
    <col min="13570" max="13571" width="12.5546875" style="8" customWidth="1"/>
    <col min="13572" max="13572" width="15" style="8" customWidth="1"/>
    <col min="13573" max="13573" width="11.109375" style="8" customWidth="1"/>
    <col min="13574" max="13574" width="12" style="8" customWidth="1"/>
    <col min="13575" max="13575" width="34.109375" style="8" customWidth="1"/>
    <col min="13576" max="13576" width="9.88671875" style="8" customWidth="1"/>
    <col min="13577" max="13577" width="8.88671875" style="8"/>
    <col min="13578" max="13578" width="14.5546875" style="8" customWidth="1"/>
    <col min="13579" max="13579" width="12" style="8" customWidth="1"/>
    <col min="13580" max="13580" width="10.88671875" style="8" customWidth="1"/>
    <col min="13581" max="13581" width="18" style="8" customWidth="1"/>
    <col min="13582" max="13582" width="16.109375" style="8" customWidth="1"/>
    <col min="13583" max="13823" width="8.88671875" style="8"/>
    <col min="13824" max="13824" width="10.44140625" style="8" customWidth="1"/>
    <col min="13825" max="13825" width="26.5546875" style="8" customWidth="1"/>
    <col min="13826" max="13827" width="12.5546875" style="8" customWidth="1"/>
    <col min="13828" max="13828" width="15" style="8" customWidth="1"/>
    <col min="13829" max="13829" width="11.109375" style="8" customWidth="1"/>
    <col min="13830" max="13830" width="12" style="8" customWidth="1"/>
    <col min="13831" max="13831" width="34.109375" style="8" customWidth="1"/>
    <col min="13832" max="13832" width="9.88671875" style="8" customWidth="1"/>
    <col min="13833" max="13833" width="8.88671875" style="8"/>
    <col min="13834" max="13834" width="14.5546875" style="8" customWidth="1"/>
    <col min="13835" max="13835" width="12" style="8" customWidth="1"/>
    <col min="13836" max="13836" width="10.88671875" style="8" customWidth="1"/>
    <col min="13837" max="13837" width="18" style="8" customWidth="1"/>
    <col min="13838" max="13838" width="16.109375" style="8" customWidth="1"/>
    <col min="13839" max="14079" width="8.88671875" style="8"/>
    <col min="14080" max="14080" width="10.44140625" style="8" customWidth="1"/>
    <col min="14081" max="14081" width="26.5546875" style="8" customWidth="1"/>
    <col min="14082" max="14083" width="12.5546875" style="8" customWidth="1"/>
    <col min="14084" max="14084" width="15" style="8" customWidth="1"/>
    <col min="14085" max="14085" width="11.109375" style="8" customWidth="1"/>
    <col min="14086" max="14086" width="12" style="8" customWidth="1"/>
    <col min="14087" max="14087" width="34.109375" style="8" customWidth="1"/>
    <col min="14088" max="14088" width="9.88671875" style="8" customWidth="1"/>
    <col min="14089" max="14089" width="8.88671875" style="8"/>
    <col min="14090" max="14090" width="14.5546875" style="8" customWidth="1"/>
    <col min="14091" max="14091" width="12" style="8" customWidth="1"/>
    <col min="14092" max="14092" width="10.88671875" style="8" customWidth="1"/>
    <col min="14093" max="14093" width="18" style="8" customWidth="1"/>
    <col min="14094" max="14094" width="16.109375" style="8" customWidth="1"/>
    <col min="14095" max="14335" width="8.88671875" style="8"/>
    <col min="14336" max="14336" width="10.44140625" style="8" customWidth="1"/>
    <col min="14337" max="14337" width="26.5546875" style="8" customWidth="1"/>
    <col min="14338" max="14339" width="12.5546875" style="8" customWidth="1"/>
    <col min="14340" max="14340" width="15" style="8" customWidth="1"/>
    <col min="14341" max="14341" width="11.109375" style="8" customWidth="1"/>
    <col min="14342" max="14342" width="12" style="8" customWidth="1"/>
    <col min="14343" max="14343" width="34.109375" style="8" customWidth="1"/>
    <col min="14344" max="14344" width="9.88671875" style="8" customWidth="1"/>
    <col min="14345" max="14345" width="8.88671875" style="8"/>
    <col min="14346" max="14346" width="14.5546875" style="8" customWidth="1"/>
    <col min="14347" max="14347" width="12" style="8" customWidth="1"/>
    <col min="14348" max="14348" width="10.88671875" style="8" customWidth="1"/>
    <col min="14349" max="14349" width="18" style="8" customWidth="1"/>
    <col min="14350" max="14350" width="16.109375" style="8" customWidth="1"/>
    <col min="14351" max="14591" width="8.88671875" style="8"/>
    <col min="14592" max="14592" width="10.44140625" style="8" customWidth="1"/>
    <col min="14593" max="14593" width="26.5546875" style="8" customWidth="1"/>
    <col min="14594" max="14595" width="12.5546875" style="8" customWidth="1"/>
    <col min="14596" max="14596" width="15" style="8" customWidth="1"/>
    <col min="14597" max="14597" width="11.109375" style="8" customWidth="1"/>
    <col min="14598" max="14598" width="12" style="8" customWidth="1"/>
    <col min="14599" max="14599" width="34.109375" style="8" customWidth="1"/>
    <col min="14600" max="14600" width="9.88671875" style="8" customWidth="1"/>
    <col min="14601" max="14601" width="8.88671875" style="8"/>
    <col min="14602" max="14602" width="14.5546875" style="8" customWidth="1"/>
    <col min="14603" max="14603" width="12" style="8" customWidth="1"/>
    <col min="14604" max="14604" width="10.88671875" style="8" customWidth="1"/>
    <col min="14605" max="14605" width="18" style="8" customWidth="1"/>
    <col min="14606" max="14606" width="16.109375" style="8" customWidth="1"/>
    <col min="14607" max="14847" width="8.88671875" style="8"/>
    <col min="14848" max="14848" width="10.44140625" style="8" customWidth="1"/>
    <col min="14849" max="14849" width="26.5546875" style="8" customWidth="1"/>
    <col min="14850" max="14851" width="12.5546875" style="8" customWidth="1"/>
    <col min="14852" max="14852" width="15" style="8" customWidth="1"/>
    <col min="14853" max="14853" width="11.109375" style="8" customWidth="1"/>
    <col min="14854" max="14854" width="12" style="8" customWidth="1"/>
    <col min="14855" max="14855" width="34.109375" style="8" customWidth="1"/>
    <col min="14856" max="14856" width="9.88671875" style="8" customWidth="1"/>
    <col min="14857" max="14857" width="8.88671875" style="8"/>
    <col min="14858" max="14858" width="14.5546875" style="8" customWidth="1"/>
    <col min="14859" max="14859" width="12" style="8" customWidth="1"/>
    <col min="14860" max="14860" width="10.88671875" style="8" customWidth="1"/>
    <col min="14861" max="14861" width="18" style="8" customWidth="1"/>
    <col min="14862" max="14862" width="16.109375" style="8" customWidth="1"/>
    <col min="14863" max="15103" width="8.88671875" style="8"/>
    <col min="15104" max="15104" width="10.44140625" style="8" customWidth="1"/>
    <col min="15105" max="15105" width="26.5546875" style="8" customWidth="1"/>
    <col min="15106" max="15107" width="12.5546875" style="8" customWidth="1"/>
    <col min="15108" max="15108" width="15" style="8" customWidth="1"/>
    <col min="15109" max="15109" width="11.109375" style="8" customWidth="1"/>
    <col min="15110" max="15110" width="12" style="8" customWidth="1"/>
    <col min="15111" max="15111" width="34.109375" style="8" customWidth="1"/>
    <col min="15112" max="15112" width="9.88671875" style="8" customWidth="1"/>
    <col min="15113" max="15113" width="8.88671875" style="8"/>
    <col min="15114" max="15114" width="14.5546875" style="8" customWidth="1"/>
    <col min="15115" max="15115" width="12" style="8" customWidth="1"/>
    <col min="15116" max="15116" width="10.88671875" style="8" customWidth="1"/>
    <col min="15117" max="15117" width="18" style="8" customWidth="1"/>
    <col min="15118" max="15118" width="16.109375" style="8" customWidth="1"/>
    <col min="15119" max="15359" width="8.88671875" style="8"/>
    <col min="15360" max="15360" width="10.44140625" style="8" customWidth="1"/>
    <col min="15361" max="15361" width="26.5546875" style="8" customWidth="1"/>
    <col min="15362" max="15363" width="12.5546875" style="8" customWidth="1"/>
    <col min="15364" max="15364" width="15" style="8" customWidth="1"/>
    <col min="15365" max="15365" width="11.109375" style="8" customWidth="1"/>
    <col min="15366" max="15366" width="12" style="8" customWidth="1"/>
    <col min="15367" max="15367" width="34.109375" style="8" customWidth="1"/>
    <col min="15368" max="15368" width="9.88671875" style="8" customWidth="1"/>
    <col min="15369" max="15369" width="8.88671875" style="8"/>
    <col min="15370" max="15370" width="14.5546875" style="8" customWidth="1"/>
    <col min="15371" max="15371" width="12" style="8" customWidth="1"/>
    <col min="15372" max="15372" width="10.88671875" style="8" customWidth="1"/>
    <col min="15373" max="15373" width="18" style="8" customWidth="1"/>
    <col min="15374" max="15374" width="16.109375" style="8" customWidth="1"/>
    <col min="15375" max="15615" width="8.88671875" style="8"/>
    <col min="15616" max="15616" width="10.44140625" style="8" customWidth="1"/>
    <col min="15617" max="15617" width="26.5546875" style="8" customWidth="1"/>
    <col min="15618" max="15619" width="12.5546875" style="8" customWidth="1"/>
    <col min="15620" max="15620" width="15" style="8" customWidth="1"/>
    <col min="15621" max="15621" width="11.109375" style="8" customWidth="1"/>
    <col min="15622" max="15622" width="12" style="8" customWidth="1"/>
    <col min="15623" max="15623" width="34.109375" style="8" customWidth="1"/>
    <col min="15624" max="15624" width="9.88671875" style="8" customWidth="1"/>
    <col min="15625" max="15625" width="8.88671875" style="8"/>
    <col min="15626" max="15626" width="14.5546875" style="8" customWidth="1"/>
    <col min="15627" max="15627" width="12" style="8" customWidth="1"/>
    <col min="15628" max="15628" width="10.88671875" style="8" customWidth="1"/>
    <col min="15629" max="15629" width="18" style="8" customWidth="1"/>
    <col min="15630" max="15630" width="16.109375" style="8" customWidth="1"/>
    <col min="15631" max="15871" width="8.88671875" style="8"/>
    <col min="15872" max="15872" width="10.44140625" style="8" customWidth="1"/>
    <col min="15873" max="15873" width="26.5546875" style="8" customWidth="1"/>
    <col min="15874" max="15875" width="12.5546875" style="8" customWidth="1"/>
    <col min="15876" max="15876" width="15" style="8" customWidth="1"/>
    <col min="15877" max="15877" width="11.109375" style="8" customWidth="1"/>
    <col min="15878" max="15878" width="12" style="8" customWidth="1"/>
    <col min="15879" max="15879" width="34.109375" style="8" customWidth="1"/>
    <col min="15880" max="15880" width="9.88671875" style="8" customWidth="1"/>
    <col min="15881" max="15881" width="8.88671875" style="8"/>
    <col min="15882" max="15882" width="14.5546875" style="8" customWidth="1"/>
    <col min="15883" max="15883" width="12" style="8" customWidth="1"/>
    <col min="15884" max="15884" width="10.88671875" style="8" customWidth="1"/>
    <col min="15885" max="15885" width="18" style="8" customWidth="1"/>
    <col min="15886" max="15886" width="16.109375" style="8" customWidth="1"/>
    <col min="15887" max="16127" width="8.88671875" style="8"/>
    <col min="16128" max="16128" width="10.44140625" style="8" customWidth="1"/>
    <col min="16129" max="16129" width="26.5546875" style="8" customWidth="1"/>
    <col min="16130" max="16131" width="12.5546875" style="8" customWidth="1"/>
    <col min="16132" max="16132" width="15" style="8" customWidth="1"/>
    <col min="16133" max="16133" width="11.109375" style="8" customWidth="1"/>
    <col min="16134" max="16134" width="12" style="8" customWidth="1"/>
    <col min="16135" max="16135" width="34.109375" style="8" customWidth="1"/>
    <col min="16136" max="16136" width="9.88671875" style="8" customWidth="1"/>
    <col min="16137" max="16137" width="8.88671875" style="8"/>
    <col min="16138" max="16138" width="14.5546875" style="8" customWidth="1"/>
    <col min="16139" max="16139" width="12" style="8" customWidth="1"/>
    <col min="16140" max="16140" width="10.88671875" style="8" customWidth="1"/>
    <col min="16141" max="16141" width="18" style="8" customWidth="1"/>
    <col min="16142" max="16142" width="16.109375" style="8" customWidth="1"/>
    <col min="16143" max="16378" width="8.88671875" style="8"/>
    <col min="16379" max="16384" width="9.109375" style="8" customWidth="1"/>
  </cols>
  <sheetData>
    <row r="4" spans="1:15" ht="31.8" x14ac:dyDescent="0.25">
      <c r="E4" s="10" t="s">
        <v>436</v>
      </c>
    </row>
    <row r="5" spans="1:15" ht="17.399999999999999" customHeight="1" thickBot="1" x14ac:dyDescent="0.3">
      <c r="E5" s="10"/>
    </row>
    <row r="6" spans="1:15" s="19" customFormat="1" ht="20.25" customHeight="1" x14ac:dyDescent="0.3">
      <c r="A6" s="300" t="s">
        <v>9</v>
      </c>
      <c r="B6" s="300" t="s">
        <v>0</v>
      </c>
      <c r="C6" s="300" t="s">
        <v>1</v>
      </c>
      <c r="D6" s="15" t="s">
        <v>2</v>
      </c>
      <c r="E6" s="15" t="s">
        <v>2</v>
      </c>
      <c r="F6" s="15" t="s">
        <v>163</v>
      </c>
      <c r="G6" s="304" t="s">
        <v>12</v>
      </c>
      <c r="H6" s="302" t="s">
        <v>10</v>
      </c>
      <c r="I6" s="300" t="s">
        <v>288</v>
      </c>
      <c r="J6" s="298" t="s">
        <v>2</v>
      </c>
      <c r="K6" s="18" t="s">
        <v>365</v>
      </c>
      <c r="L6" s="17" t="s">
        <v>366</v>
      </c>
      <c r="M6" s="18" t="s">
        <v>367</v>
      </c>
      <c r="N6" s="18" t="s">
        <v>368</v>
      </c>
      <c r="O6" s="18" t="s">
        <v>369</v>
      </c>
    </row>
    <row r="7" spans="1:15" s="19" customFormat="1" ht="20.25" customHeight="1" x14ac:dyDescent="0.3">
      <c r="A7" s="301"/>
      <c r="B7" s="301"/>
      <c r="C7" s="301"/>
      <c r="D7" s="20" t="s">
        <v>209</v>
      </c>
      <c r="E7" s="20" t="s">
        <v>162</v>
      </c>
      <c r="F7" s="20" t="s">
        <v>168</v>
      </c>
      <c r="G7" s="305"/>
      <c r="H7" s="303"/>
      <c r="I7" s="301"/>
      <c r="J7" s="299" t="s">
        <v>168</v>
      </c>
      <c r="K7" s="17" t="s">
        <v>174</v>
      </c>
      <c r="L7" s="18" t="s">
        <v>176</v>
      </c>
      <c r="M7" s="17" t="s">
        <v>178</v>
      </c>
      <c r="N7" s="18" t="s">
        <v>175</v>
      </c>
      <c r="O7" s="18" t="s">
        <v>177</v>
      </c>
    </row>
    <row r="8" spans="1:15" ht="20.399999999999999" customHeight="1" x14ac:dyDescent="0.3">
      <c r="A8" s="178" t="s">
        <v>352</v>
      </c>
      <c r="B8" s="178" t="s">
        <v>296</v>
      </c>
      <c r="C8" s="151"/>
      <c r="D8" s="152"/>
      <c r="E8" s="152"/>
      <c r="F8" s="153"/>
      <c r="G8" s="235" t="s">
        <v>429</v>
      </c>
      <c r="H8" s="225"/>
      <c r="I8" s="220" t="s">
        <v>414</v>
      </c>
      <c r="J8" s="242">
        <v>43953</v>
      </c>
      <c r="K8" s="236"/>
      <c r="L8" s="236">
        <f>J8+9</f>
        <v>43962</v>
      </c>
      <c r="M8" s="236"/>
      <c r="N8" s="236">
        <f>J8+7</f>
        <v>43960</v>
      </c>
      <c r="O8" s="236">
        <f>J8+10</f>
        <v>43963</v>
      </c>
    </row>
    <row r="9" spans="1:15" ht="20.399999999999999" customHeight="1" x14ac:dyDescent="0.3">
      <c r="A9" s="188" t="s">
        <v>633</v>
      </c>
      <c r="B9" s="188" t="s">
        <v>634</v>
      </c>
      <c r="C9" s="191">
        <f>E9-1</f>
        <v>43944</v>
      </c>
      <c r="D9" s="328">
        <v>43944</v>
      </c>
      <c r="E9" s="328">
        <f>D9+1</f>
        <v>43945</v>
      </c>
      <c r="F9" s="329">
        <f t="shared" ref="F9:F37" si="0">E9+2</f>
        <v>43947</v>
      </c>
      <c r="G9" s="217" t="s">
        <v>433</v>
      </c>
      <c r="H9" s="218"/>
      <c r="I9" s="217" t="s">
        <v>399</v>
      </c>
      <c r="J9" s="297">
        <v>43587</v>
      </c>
      <c r="K9" s="213">
        <f>J9+7</f>
        <v>43594</v>
      </c>
      <c r="L9" s="213"/>
      <c r="M9" s="213" t="s">
        <v>193</v>
      </c>
      <c r="N9" s="213"/>
      <c r="O9" s="213"/>
    </row>
    <row r="10" spans="1:15" ht="20.399999999999999" customHeight="1" x14ac:dyDescent="0.3">
      <c r="A10" s="189" t="s">
        <v>153</v>
      </c>
      <c r="B10" s="189" t="s">
        <v>289</v>
      </c>
      <c r="C10" s="219"/>
      <c r="D10" s="330"/>
      <c r="E10" s="330"/>
      <c r="F10" s="331"/>
      <c r="G10" s="220" t="s">
        <v>430</v>
      </c>
      <c r="H10" s="221"/>
      <c r="I10" s="220" t="s">
        <v>415</v>
      </c>
      <c r="J10" s="236">
        <f>J8+7</f>
        <v>43960</v>
      </c>
      <c r="K10" s="236"/>
      <c r="L10" s="236">
        <f>J10+9</f>
        <v>43969</v>
      </c>
      <c r="M10" s="236"/>
      <c r="N10" s="236">
        <f>J10+7</f>
        <v>43967</v>
      </c>
      <c r="O10" s="236">
        <f>J10+10</f>
        <v>43970</v>
      </c>
    </row>
    <row r="11" spans="1:15" ht="20.399999999999999" customHeight="1" x14ac:dyDescent="0.3">
      <c r="A11" s="188" t="s">
        <v>633</v>
      </c>
      <c r="B11" s="188" t="s">
        <v>635</v>
      </c>
      <c r="C11" s="191">
        <f t="shared" ref="C11:C37" si="1">E11-1</f>
        <v>43951</v>
      </c>
      <c r="D11" s="328">
        <f>D9+7</f>
        <v>43951</v>
      </c>
      <c r="E11" s="328">
        <f>D11+1</f>
        <v>43952</v>
      </c>
      <c r="F11" s="329">
        <f t="shared" si="0"/>
        <v>43954</v>
      </c>
      <c r="G11" s="217" t="s">
        <v>434</v>
      </c>
      <c r="H11" s="222"/>
      <c r="I11" s="217" t="s">
        <v>400</v>
      </c>
      <c r="J11" s="244">
        <f>J9+7</f>
        <v>43594</v>
      </c>
      <c r="K11" s="213">
        <f>J11+7</f>
        <v>43601</v>
      </c>
      <c r="L11" s="213"/>
      <c r="M11" s="213">
        <f>J11+8</f>
        <v>43602</v>
      </c>
      <c r="N11" s="213"/>
      <c r="O11" s="213"/>
    </row>
    <row r="12" spans="1:15" ht="20.399999999999999" customHeight="1" x14ac:dyDescent="0.3">
      <c r="A12" s="189" t="s">
        <v>309</v>
      </c>
      <c r="B12" s="189"/>
      <c r="C12" s="219"/>
      <c r="D12" s="330"/>
      <c r="E12" s="330"/>
      <c r="F12" s="331"/>
      <c r="G12" s="220" t="s">
        <v>431</v>
      </c>
      <c r="H12" s="223"/>
      <c r="I12" s="220" t="s">
        <v>416</v>
      </c>
      <c r="J12" s="236">
        <f>J10+7</f>
        <v>43967</v>
      </c>
      <c r="K12" s="236"/>
      <c r="L12" s="236">
        <f>J12+9</f>
        <v>43976</v>
      </c>
      <c r="M12" s="236"/>
      <c r="N12" s="236">
        <f>J12+7</f>
        <v>43974</v>
      </c>
      <c r="O12" s="236">
        <f>J12+10</f>
        <v>43977</v>
      </c>
    </row>
    <row r="13" spans="1:15" ht="20.399999999999999" customHeight="1" x14ac:dyDescent="0.3">
      <c r="A13" s="188" t="s">
        <v>633</v>
      </c>
      <c r="B13" s="188" t="s">
        <v>636</v>
      </c>
      <c r="C13" s="191">
        <f t="shared" si="1"/>
        <v>43958</v>
      </c>
      <c r="D13" s="328">
        <f>D11+7</f>
        <v>43958</v>
      </c>
      <c r="E13" s="328">
        <f>D13+1</f>
        <v>43959</v>
      </c>
      <c r="F13" s="329">
        <f t="shared" si="0"/>
        <v>43961</v>
      </c>
      <c r="G13" s="217" t="s">
        <v>435</v>
      </c>
      <c r="H13" s="218"/>
      <c r="I13" s="217" t="s">
        <v>401</v>
      </c>
      <c r="J13" s="244">
        <f t="shared" ref="J13" si="2">J11+7</f>
        <v>43601</v>
      </c>
      <c r="K13" s="213">
        <f>J13+7</f>
        <v>43608</v>
      </c>
      <c r="L13" s="213"/>
      <c r="M13" s="213">
        <f>J13+8</f>
        <v>43609</v>
      </c>
      <c r="N13" s="213"/>
      <c r="O13" s="213"/>
    </row>
    <row r="14" spans="1:15" ht="20.399999999999999" customHeight="1" x14ac:dyDescent="0.3">
      <c r="A14" s="189" t="s">
        <v>352</v>
      </c>
      <c r="B14" s="189" t="s">
        <v>353</v>
      </c>
      <c r="C14" s="219"/>
      <c r="D14" s="330"/>
      <c r="E14" s="330"/>
      <c r="F14" s="331"/>
      <c r="G14" s="220" t="s">
        <v>432</v>
      </c>
      <c r="H14" s="221"/>
      <c r="I14" s="220" t="s">
        <v>417</v>
      </c>
      <c r="J14" s="236">
        <f t="shared" ref="J14:J37" si="3">J12+7</f>
        <v>43974</v>
      </c>
      <c r="K14" s="236"/>
      <c r="L14" s="236">
        <f>J14+9</f>
        <v>43983</v>
      </c>
      <c r="M14" s="236"/>
      <c r="N14" s="236">
        <f>J14+7</f>
        <v>43981</v>
      </c>
      <c r="O14" s="236">
        <f>J14+10</f>
        <v>43984</v>
      </c>
    </row>
    <row r="15" spans="1:15" ht="20.399999999999999" customHeight="1" x14ac:dyDescent="0.3">
      <c r="A15" s="188" t="s">
        <v>633</v>
      </c>
      <c r="B15" s="188" t="s">
        <v>637</v>
      </c>
      <c r="C15" s="191">
        <f t="shared" si="1"/>
        <v>43965</v>
      </c>
      <c r="D15" s="328">
        <f>D13+7</f>
        <v>43965</v>
      </c>
      <c r="E15" s="328">
        <f>D15+1</f>
        <v>43966</v>
      </c>
      <c r="F15" s="329">
        <f t="shared" si="0"/>
        <v>43968</v>
      </c>
      <c r="G15" s="217" t="s">
        <v>433</v>
      </c>
      <c r="H15" s="222"/>
      <c r="I15" s="217" t="s">
        <v>402</v>
      </c>
      <c r="J15" s="244">
        <f t="shared" si="3"/>
        <v>43608</v>
      </c>
      <c r="K15" s="213">
        <f>J15+7</f>
        <v>43615</v>
      </c>
      <c r="L15" s="213"/>
      <c r="M15" s="213">
        <f>J15+8</f>
        <v>43616</v>
      </c>
      <c r="N15" s="213"/>
      <c r="O15" s="213"/>
    </row>
    <row r="16" spans="1:15" ht="20.399999999999999" customHeight="1" x14ac:dyDescent="0.3">
      <c r="A16" s="189" t="s">
        <v>352</v>
      </c>
      <c r="B16" s="189" t="s">
        <v>354</v>
      </c>
      <c r="C16" s="219"/>
      <c r="D16" s="330"/>
      <c r="E16" s="330"/>
      <c r="F16" s="331"/>
      <c r="G16" s="220" t="s">
        <v>429</v>
      </c>
      <c r="H16" s="223"/>
      <c r="I16" s="220" t="s">
        <v>418</v>
      </c>
      <c r="J16" s="236">
        <f t="shared" si="3"/>
        <v>43981</v>
      </c>
      <c r="K16" s="236"/>
      <c r="L16" s="236">
        <f>J16+9</f>
        <v>43990</v>
      </c>
      <c r="M16" s="236"/>
      <c r="N16" s="236">
        <f>J16+7</f>
        <v>43988</v>
      </c>
      <c r="O16" s="236">
        <f>J16+10</f>
        <v>43991</v>
      </c>
    </row>
    <row r="17" spans="1:15" ht="20.399999999999999" customHeight="1" x14ac:dyDescent="0.3">
      <c r="A17" s="188" t="s">
        <v>633</v>
      </c>
      <c r="B17" s="188" t="s">
        <v>638</v>
      </c>
      <c r="C17" s="191">
        <f t="shared" si="1"/>
        <v>43972</v>
      </c>
      <c r="D17" s="328">
        <f>D15+7</f>
        <v>43972</v>
      </c>
      <c r="E17" s="328">
        <f>D17+1</f>
        <v>43973</v>
      </c>
      <c r="F17" s="329">
        <f t="shared" si="0"/>
        <v>43975</v>
      </c>
      <c r="G17" s="217" t="s">
        <v>434</v>
      </c>
      <c r="H17" s="218"/>
      <c r="I17" s="217" t="s">
        <v>403</v>
      </c>
      <c r="J17" s="244">
        <f t="shared" si="3"/>
        <v>43615</v>
      </c>
      <c r="K17" s="213">
        <f>J17+7</f>
        <v>43622</v>
      </c>
      <c r="L17" s="213"/>
      <c r="M17" s="213">
        <f>J17+8</f>
        <v>43623</v>
      </c>
      <c r="N17" s="213"/>
      <c r="O17" s="213"/>
    </row>
    <row r="18" spans="1:15" ht="20.399999999999999" customHeight="1" x14ac:dyDescent="0.3">
      <c r="A18" s="189" t="s">
        <v>352</v>
      </c>
      <c r="B18" s="189" t="s">
        <v>355</v>
      </c>
      <c r="C18" s="219"/>
      <c r="D18" s="330"/>
      <c r="E18" s="330"/>
      <c r="F18" s="331"/>
      <c r="G18" s="220" t="s">
        <v>430</v>
      </c>
      <c r="H18" s="221"/>
      <c r="I18" s="220" t="s">
        <v>419</v>
      </c>
      <c r="J18" s="236">
        <f t="shared" si="3"/>
        <v>43988</v>
      </c>
      <c r="K18" s="236"/>
      <c r="L18" s="236">
        <f>J18+9</f>
        <v>43997</v>
      </c>
      <c r="M18" s="236"/>
      <c r="N18" s="236">
        <f>J18+7</f>
        <v>43995</v>
      </c>
      <c r="O18" s="236">
        <f>J18+10</f>
        <v>43998</v>
      </c>
    </row>
    <row r="19" spans="1:15" ht="20.399999999999999" customHeight="1" x14ac:dyDescent="0.3">
      <c r="A19" s="188" t="s">
        <v>633</v>
      </c>
      <c r="B19" s="188" t="s">
        <v>639</v>
      </c>
      <c r="C19" s="191">
        <f t="shared" si="1"/>
        <v>43979</v>
      </c>
      <c r="D19" s="328">
        <f>D17+7</f>
        <v>43979</v>
      </c>
      <c r="E19" s="328">
        <f>D19+1</f>
        <v>43980</v>
      </c>
      <c r="F19" s="329">
        <f t="shared" si="0"/>
        <v>43982</v>
      </c>
      <c r="G19" s="217" t="s">
        <v>435</v>
      </c>
      <c r="H19" s="218"/>
      <c r="I19" s="217" t="s">
        <v>404</v>
      </c>
      <c r="J19" s="244">
        <f t="shared" si="3"/>
        <v>43622</v>
      </c>
      <c r="K19" s="213">
        <f>J19+7</f>
        <v>43629</v>
      </c>
      <c r="L19" s="213"/>
      <c r="M19" s="213">
        <f>J19+8</f>
        <v>43630</v>
      </c>
      <c r="N19" s="213"/>
      <c r="O19" s="213"/>
    </row>
    <row r="20" spans="1:15" ht="20.399999999999999" customHeight="1" x14ac:dyDescent="0.3">
      <c r="A20" s="189" t="s">
        <v>352</v>
      </c>
      <c r="B20" s="189" t="s">
        <v>356</v>
      </c>
      <c r="C20" s="219"/>
      <c r="D20" s="330"/>
      <c r="E20" s="330"/>
      <c r="F20" s="331"/>
      <c r="G20" s="220" t="s">
        <v>431</v>
      </c>
      <c r="H20" s="221"/>
      <c r="I20" s="220" t="s">
        <v>420</v>
      </c>
      <c r="J20" s="236">
        <f t="shared" si="3"/>
        <v>43995</v>
      </c>
      <c r="K20" s="236"/>
      <c r="L20" s="236">
        <f>J20+9</f>
        <v>44004</v>
      </c>
      <c r="M20" s="236"/>
      <c r="N20" s="236">
        <f>J20+7</f>
        <v>44002</v>
      </c>
      <c r="O20" s="236">
        <f>J20+10</f>
        <v>44005</v>
      </c>
    </row>
    <row r="21" spans="1:15" ht="20.399999999999999" customHeight="1" x14ac:dyDescent="0.3">
      <c r="A21" s="188" t="s">
        <v>633</v>
      </c>
      <c r="B21" s="188" t="s">
        <v>640</v>
      </c>
      <c r="C21" s="191">
        <f t="shared" si="1"/>
        <v>43986</v>
      </c>
      <c r="D21" s="328">
        <f>D19+7</f>
        <v>43986</v>
      </c>
      <c r="E21" s="328">
        <f>D21+1</f>
        <v>43987</v>
      </c>
      <c r="F21" s="329">
        <f t="shared" si="0"/>
        <v>43989</v>
      </c>
      <c r="G21" s="217" t="s">
        <v>433</v>
      </c>
      <c r="H21" s="218"/>
      <c r="I21" s="217" t="s">
        <v>405</v>
      </c>
      <c r="J21" s="244">
        <f t="shared" si="3"/>
        <v>43629</v>
      </c>
      <c r="K21" s="213">
        <f>J21+7</f>
        <v>43636</v>
      </c>
      <c r="L21" s="213"/>
      <c r="M21" s="213">
        <f>J21+8</f>
        <v>43637</v>
      </c>
      <c r="N21" s="213"/>
      <c r="O21" s="213"/>
    </row>
    <row r="22" spans="1:15" ht="20.399999999999999" customHeight="1" x14ac:dyDescent="0.3">
      <c r="A22" s="189" t="s">
        <v>352</v>
      </c>
      <c r="B22" s="189" t="s">
        <v>290</v>
      </c>
      <c r="C22" s="219"/>
      <c r="D22" s="330"/>
      <c r="E22" s="330"/>
      <c r="F22" s="331"/>
      <c r="G22" s="220" t="s">
        <v>432</v>
      </c>
      <c r="H22" s="221"/>
      <c r="I22" s="220" t="s">
        <v>421</v>
      </c>
      <c r="J22" s="236">
        <f t="shared" si="3"/>
        <v>44002</v>
      </c>
      <c r="K22" s="236"/>
      <c r="L22" s="236">
        <f>J22+9</f>
        <v>44011</v>
      </c>
      <c r="M22" s="236"/>
      <c r="N22" s="236">
        <f>J22+7</f>
        <v>44009</v>
      </c>
      <c r="O22" s="236">
        <f>J22+10</f>
        <v>44012</v>
      </c>
    </row>
    <row r="23" spans="1:15" ht="20.399999999999999" customHeight="1" x14ac:dyDescent="0.3">
      <c r="A23" s="188" t="s">
        <v>633</v>
      </c>
      <c r="B23" s="188" t="s">
        <v>641</v>
      </c>
      <c r="C23" s="191">
        <f t="shared" si="1"/>
        <v>43993</v>
      </c>
      <c r="D23" s="328">
        <f>D21+7</f>
        <v>43993</v>
      </c>
      <c r="E23" s="328">
        <f>D23+1</f>
        <v>43994</v>
      </c>
      <c r="F23" s="329">
        <f t="shared" si="0"/>
        <v>43996</v>
      </c>
      <c r="G23" s="217" t="s">
        <v>434</v>
      </c>
      <c r="H23" s="222"/>
      <c r="I23" s="217" t="s">
        <v>406</v>
      </c>
      <c r="J23" s="244">
        <f t="shared" si="3"/>
        <v>43636</v>
      </c>
      <c r="K23" s="213">
        <f>J23+7</f>
        <v>43643</v>
      </c>
      <c r="L23" s="213"/>
      <c r="M23" s="213">
        <f>J23+8</f>
        <v>43644</v>
      </c>
      <c r="N23" s="213"/>
      <c r="O23" s="213"/>
    </row>
    <row r="24" spans="1:15" ht="20.399999999999999" customHeight="1" x14ac:dyDescent="0.3">
      <c r="A24" s="189" t="s">
        <v>352</v>
      </c>
      <c r="B24" s="189" t="s">
        <v>291</v>
      </c>
      <c r="C24" s="219"/>
      <c r="D24" s="330"/>
      <c r="E24" s="330"/>
      <c r="F24" s="331"/>
      <c r="G24" s="220" t="s">
        <v>429</v>
      </c>
      <c r="H24" s="223"/>
      <c r="I24" s="220" t="s">
        <v>422</v>
      </c>
      <c r="J24" s="236">
        <f t="shared" si="3"/>
        <v>44009</v>
      </c>
      <c r="K24" s="236"/>
      <c r="L24" s="236">
        <f>J24+9</f>
        <v>44018</v>
      </c>
      <c r="M24" s="236"/>
      <c r="N24" s="236">
        <f>J24+7</f>
        <v>44016</v>
      </c>
      <c r="O24" s="236">
        <f>J24+10</f>
        <v>44019</v>
      </c>
    </row>
    <row r="25" spans="1:15" ht="20.399999999999999" customHeight="1" x14ac:dyDescent="0.3">
      <c r="A25" s="188" t="s">
        <v>633</v>
      </c>
      <c r="B25" s="188" t="s">
        <v>642</v>
      </c>
      <c r="C25" s="191">
        <f t="shared" si="1"/>
        <v>44000</v>
      </c>
      <c r="D25" s="328">
        <f>D23+7</f>
        <v>44000</v>
      </c>
      <c r="E25" s="328">
        <f>D25+1</f>
        <v>44001</v>
      </c>
      <c r="F25" s="329">
        <f t="shared" si="0"/>
        <v>44003</v>
      </c>
      <c r="G25" s="217" t="s">
        <v>435</v>
      </c>
      <c r="H25" s="218"/>
      <c r="I25" s="217" t="s">
        <v>407</v>
      </c>
      <c r="J25" s="244">
        <f t="shared" si="3"/>
        <v>43643</v>
      </c>
      <c r="K25" s="213">
        <f>J25+7</f>
        <v>43650</v>
      </c>
      <c r="L25" s="213"/>
      <c r="M25" s="213">
        <f>J25+8</f>
        <v>43651</v>
      </c>
      <c r="N25" s="213"/>
      <c r="O25" s="213"/>
    </row>
    <row r="26" spans="1:15" ht="20.399999999999999" customHeight="1" x14ac:dyDescent="0.3">
      <c r="A26" s="189" t="s">
        <v>352</v>
      </c>
      <c r="B26" s="189" t="s">
        <v>292</v>
      </c>
      <c r="C26" s="219"/>
      <c r="D26" s="330"/>
      <c r="E26" s="330"/>
      <c r="F26" s="331"/>
      <c r="G26" s="220" t="s">
        <v>430</v>
      </c>
      <c r="H26" s="221"/>
      <c r="I26" s="220" t="s">
        <v>423</v>
      </c>
      <c r="J26" s="236">
        <f t="shared" si="3"/>
        <v>44016</v>
      </c>
      <c r="K26" s="236"/>
      <c r="L26" s="236">
        <f>J26+9</f>
        <v>44025</v>
      </c>
      <c r="M26" s="236"/>
      <c r="N26" s="236">
        <f>J26+7</f>
        <v>44023</v>
      </c>
      <c r="O26" s="236">
        <f>J26+10</f>
        <v>44026</v>
      </c>
    </row>
    <row r="27" spans="1:15" ht="20.399999999999999" customHeight="1" x14ac:dyDescent="0.3">
      <c r="A27" s="188" t="s">
        <v>633</v>
      </c>
      <c r="B27" s="188" t="s">
        <v>643</v>
      </c>
      <c r="C27" s="191">
        <f t="shared" si="1"/>
        <v>44007</v>
      </c>
      <c r="D27" s="328">
        <f>D25+7</f>
        <v>44007</v>
      </c>
      <c r="E27" s="328">
        <f>D27+1</f>
        <v>44008</v>
      </c>
      <c r="F27" s="329">
        <f t="shared" si="0"/>
        <v>44010</v>
      </c>
      <c r="G27" s="217" t="s">
        <v>433</v>
      </c>
      <c r="H27" s="222"/>
      <c r="I27" s="217" t="s">
        <v>408</v>
      </c>
      <c r="J27" s="244">
        <f t="shared" si="3"/>
        <v>43650</v>
      </c>
      <c r="K27" s="213">
        <f>J27+7</f>
        <v>43657</v>
      </c>
      <c r="L27" s="213"/>
      <c r="M27" s="213">
        <f>J27+8</f>
        <v>43658</v>
      </c>
      <c r="N27" s="213"/>
      <c r="O27" s="213"/>
    </row>
    <row r="28" spans="1:15" ht="20.399999999999999" customHeight="1" x14ac:dyDescent="0.3">
      <c r="A28" s="189" t="s">
        <v>352</v>
      </c>
      <c r="B28" s="189" t="s">
        <v>293</v>
      </c>
      <c r="C28" s="219"/>
      <c r="D28" s="330"/>
      <c r="E28" s="330"/>
      <c r="F28" s="331"/>
      <c r="G28" s="220" t="s">
        <v>431</v>
      </c>
      <c r="H28" s="223"/>
      <c r="I28" s="220" t="s">
        <v>424</v>
      </c>
      <c r="J28" s="236">
        <f t="shared" si="3"/>
        <v>44023</v>
      </c>
      <c r="K28" s="236"/>
      <c r="L28" s="236">
        <f>J28+9</f>
        <v>44032</v>
      </c>
      <c r="M28" s="236"/>
      <c r="N28" s="236">
        <f>J28+7</f>
        <v>44030</v>
      </c>
      <c r="O28" s="236">
        <f>J28+10</f>
        <v>44033</v>
      </c>
    </row>
    <row r="29" spans="1:15" ht="20.399999999999999" customHeight="1" x14ac:dyDescent="0.3">
      <c r="A29" s="188" t="s">
        <v>633</v>
      </c>
      <c r="B29" s="188" t="s">
        <v>644</v>
      </c>
      <c r="C29" s="191">
        <f t="shared" si="1"/>
        <v>44014</v>
      </c>
      <c r="D29" s="328">
        <f>D27+7</f>
        <v>44014</v>
      </c>
      <c r="E29" s="328">
        <f>D29+1</f>
        <v>44015</v>
      </c>
      <c r="F29" s="329">
        <f t="shared" si="0"/>
        <v>44017</v>
      </c>
      <c r="G29" s="217" t="s">
        <v>434</v>
      </c>
      <c r="H29" s="224"/>
      <c r="I29" s="217" t="s">
        <v>409</v>
      </c>
      <c r="J29" s="244">
        <f t="shared" si="3"/>
        <v>43657</v>
      </c>
      <c r="K29" s="213">
        <f>J29+7</f>
        <v>43664</v>
      </c>
      <c r="L29" s="213"/>
      <c r="M29" s="213">
        <f>J29+8</f>
        <v>43665</v>
      </c>
      <c r="N29" s="213"/>
      <c r="O29" s="213"/>
    </row>
    <row r="30" spans="1:15" ht="20.399999999999999" customHeight="1" x14ac:dyDescent="0.3">
      <c r="A30" s="189" t="s">
        <v>352</v>
      </c>
      <c r="B30" s="189" t="s">
        <v>294</v>
      </c>
      <c r="C30" s="219"/>
      <c r="D30" s="330"/>
      <c r="E30" s="330"/>
      <c r="F30" s="331"/>
      <c r="G30" s="220" t="s">
        <v>432</v>
      </c>
      <c r="H30" s="225"/>
      <c r="I30" s="220" t="s">
        <v>425</v>
      </c>
      <c r="J30" s="236">
        <f t="shared" si="3"/>
        <v>44030</v>
      </c>
      <c r="K30" s="236"/>
      <c r="L30" s="236">
        <f>J30+9</f>
        <v>44039</v>
      </c>
      <c r="M30" s="236"/>
      <c r="N30" s="236">
        <f>J30+7</f>
        <v>44037</v>
      </c>
      <c r="O30" s="236">
        <f>J30+10</f>
        <v>44040</v>
      </c>
    </row>
    <row r="31" spans="1:15" ht="20.399999999999999" customHeight="1" x14ac:dyDescent="0.3">
      <c r="A31" s="188" t="s">
        <v>633</v>
      </c>
      <c r="B31" s="188" t="s">
        <v>645</v>
      </c>
      <c r="C31" s="191">
        <f t="shared" si="1"/>
        <v>44021</v>
      </c>
      <c r="D31" s="328">
        <f>D29+7</f>
        <v>44021</v>
      </c>
      <c r="E31" s="328">
        <f>D31+1</f>
        <v>44022</v>
      </c>
      <c r="F31" s="329">
        <f t="shared" si="0"/>
        <v>44024</v>
      </c>
      <c r="G31" s="217" t="s">
        <v>435</v>
      </c>
      <c r="H31" s="218"/>
      <c r="I31" s="217" t="s">
        <v>410</v>
      </c>
      <c r="J31" s="244">
        <f t="shared" si="3"/>
        <v>43664</v>
      </c>
      <c r="K31" s="213">
        <f>J31+7</f>
        <v>43671</v>
      </c>
      <c r="L31" s="213"/>
      <c r="M31" s="213">
        <f>J31+8</f>
        <v>43672</v>
      </c>
      <c r="N31" s="213"/>
      <c r="O31" s="213"/>
    </row>
    <row r="32" spans="1:15" ht="20.399999999999999" customHeight="1" x14ac:dyDescent="0.3">
      <c r="A32" s="189" t="s">
        <v>352</v>
      </c>
      <c r="B32" s="189" t="s">
        <v>295</v>
      </c>
      <c r="C32" s="219"/>
      <c r="D32" s="330"/>
      <c r="E32" s="330"/>
      <c r="F32" s="331"/>
      <c r="G32" s="220" t="s">
        <v>429</v>
      </c>
      <c r="H32" s="221"/>
      <c r="I32" s="220" t="s">
        <v>426</v>
      </c>
      <c r="J32" s="236">
        <f t="shared" si="3"/>
        <v>44037</v>
      </c>
      <c r="K32" s="236"/>
      <c r="L32" s="236">
        <f>J32+9</f>
        <v>44046</v>
      </c>
      <c r="M32" s="236"/>
      <c r="N32" s="236">
        <f>J32+7</f>
        <v>44044</v>
      </c>
      <c r="O32" s="236">
        <f>J32+10</f>
        <v>44047</v>
      </c>
    </row>
    <row r="33" spans="1:15" ht="20.399999999999999" customHeight="1" x14ac:dyDescent="0.3">
      <c r="A33" s="188" t="s">
        <v>633</v>
      </c>
      <c r="B33" s="188" t="s">
        <v>646</v>
      </c>
      <c r="C33" s="191">
        <f t="shared" si="1"/>
        <v>44028</v>
      </c>
      <c r="D33" s="328">
        <f>D31+7</f>
        <v>44028</v>
      </c>
      <c r="E33" s="328">
        <f>D33+1</f>
        <v>44029</v>
      </c>
      <c r="F33" s="329">
        <f>E33+2</f>
        <v>44031</v>
      </c>
      <c r="G33" s="217" t="s">
        <v>433</v>
      </c>
      <c r="H33" s="222"/>
      <c r="I33" s="217" t="s">
        <v>411</v>
      </c>
      <c r="J33" s="244">
        <f t="shared" si="3"/>
        <v>43671</v>
      </c>
      <c r="K33" s="213">
        <f>J33+7</f>
        <v>43678</v>
      </c>
      <c r="L33" s="213"/>
      <c r="M33" s="213">
        <f>J33+8</f>
        <v>43679</v>
      </c>
      <c r="N33" s="213"/>
      <c r="O33" s="213"/>
    </row>
    <row r="34" spans="1:15" ht="20.399999999999999" customHeight="1" x14ac:dyDescent="0.3">
      <c r="A34" s="189" t="s">
        <v>352</v>
      </c>
      <c r="B34" s="189" t="s">
        <v>297</v>
      </c>
      <c r="C34" s="219"/>
      <c r="D34" s="330"/>
      <c r="E34" s="330"/>
      <c r="F34" s="331"/>
      <c r="G34" s="220" t="s">
        <v>430</v>
      </c>
      <c r="H34" s="223"/>
      <c r="I34" s="220" t="s">
        <v>427</v>
      </c>
      <c r="J34" s="236">
        <f t="shared" si="3"/>
        <v>44044</v>
      </c>
      <c r="K34" s="236"/>
      <c r="L34" s="236">
        <f>J34+9</f>
        <v>44053</v>
      </c>
      <c r="M34" s="236"/>
      <c r="N34" s="236">
        <f>J34+7</f>
        <v>44051</v>
      </c>
      <c r="O34" s="236">
        <f>J34+10</f>
        <v>44054</v>
      </c>
    </row>
    <row r="35" spans="1:15" ht="20.399999999999999" customHeight="1" x14ac:dyDescent="0.3">
      <c r="A35" s="188" t="s">
        <v>633</v>
      </c>
      <c r="B35" s="188" t="s">
        <v>647</v>
      </c>
      <c r="C35" s="191">
        <f t="shared" si="1"/>
        <v>44035</v>
      </c>
      <c r="D35" s="328">
        <f t="shared" ref="D35" si="4">D33+7</f>
        <v>44035</v>
      </c>
      <c r="E35" s="328">
        <f>D35+1</f>
        <v>44036</v>
      </c>
      <c r="F35" s="329">
        <f t="shared" si="0"/>
        <v>44038</v>
      </c>
      <c r="G35" s="217" t="s">
        <v>434</v>
      </c>
      <c r="H35" s="218"/>
      <c r="I35" s="217" t="s">
        <v>412</v>
      </c>
      <c r="J35" s="244">
        <f t="shared" si="3"/>
        <v>43678</v>
      </c>
      <c r="K35" s="213">
        <f>J35+7</f>
        <v>43685</v>
      </c>
      <c r="L35" s="213"/>
      <c r="M35" s="213">
        <f>J35+8</f>
        <v>43686</v>
      </c>
      <c r="N35" s="213"/>
      <c r="O35" s="213"/>
    </row>
    <row r="36" spans="1:15" ht="20.399999999999999" customHeight="1" x14ac:dyDescent="0.3">
      <c r="A36" s="189" t="s">
        <v>352</v>
      </c>
      <c r="B36" s="189" t="s">
        <v>357</v>
      </c>
      <c r="C36" s="219"/>
      <c r="D36" s="330"/>
      <c r="E36" s="330"/>
      <c r="F36" s="331"/>
      <c r="G36" s="220" t="s">
        <v>431</v>
      </c>
      <c r="H36" s="221"/>
      <c r="I36" s="220" t="s">
        <v>428</v>
      </c>
      <c r="J36" s="236">
        <f t="shared" si="3"/>
        <v>44051</v>
      </c>
      <c r="K36" s="236"/>
      <c r="L36" s="236">
        <f>J36+9</f>
        <v>44060</v>
      </c>
      <c r="M36" s="236"/>
      <c r="N36" s="236">
        <f>J36+7</f>
        <v>44058</v>
      </c>
      <c r="O36" s="236">
        <f>J36+10</f>
        <v>44061</v>
      </c>
    </row>
    <row r="37" spans="1:15" ht="20.399999999999999" customHeight="1" x14ac:dyDescent="0.3">
      <c r="A37" s="190" t="s">
        <v>633</v>
      </c>
      <c r="B37" s="190" t="s">
        <v>648</v>
      </c>
      <c r="C37" s="191">
        <f t="shared" si="1"/>
        <v>44042</v>
      </c>
      <c r="D37" s="328">
        <f>D35+7</f>
        <v>44042</v>
      </c>
      <c r="E37" s="328">
        <f>D37+1</f>
        <v>44043</v>
      </c>
      <c r="F37" s="329">
        <f t="shared" si="0"/>
        <v>44045</v>
      </c>
      <c r="G37" s="217" t="s">
        <v>435</v>
      </c>
      <c r="H37" s="222"/>
      <c r="I37" s="217" t="s">
        <v>413</v>
      </c>
      <c r="J37" s="244">
        <f t="shared" si="3"/>
        <v>43685</v>
      </c>
      <c r="K37" s="213">
        <f>J37+7</f>
        <v>43692</v>
      </c>
      <c r="L37" s="213"/>
      <c r="M37" s="213">
        <f>J37+8</f>
        <v>43693</v>
      </c>
      <c r="N37" s="213"/>
      <c r="O37" s="213"/>
    </row>
    <row r="38" spans="1:15" ht="15.6" x14ac:dyDescent="0.3">
      <c r="A38" s="39" t="s">
        <v>25</v>
      </c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.6" x14ac:dyDescent="0.3">
      <c r="A39" s="43" t="s">
        <v>244</v>
      </c>
      <c r="B39" s="45"/>
      <c r="C39" s="45"/>
      <c r="D39" s="45"/>
      <c r="E39" s="45"/>
      <c r="F39" s="46"/>
      <c r="G39" s="175"/>
      <c r="H39" s="46"/>
      <c r="I39" s="46"/>
      <c r="J39" s="47"/>
      <c r="K39" s="85" t="s">
        <v>158</v>
      </c>
      <c r="L39" s="85"/>
      <c r="M39" s="47"/>
      <c r="N39" s="47"/>
      <c r="O39" s="47"/>
    </row>
    <row r="40" spans="1:15" ht="15.6" x14ac:dyDescent="0.3">
      <c r="A40" s="44" t="s">
        <v>245</v>
      </c>
      <c r="B40" s="43"/>
      <c r="C40" s="43"/>
      <c r="D40" s="43"/>
      <c r="E40" s="43"/>
      <c r="F40" s="46"/>
      <c r="G40" s="175"/>
      <c r="H40" s="46"/>
      <c r="I40" s="46"/>
      <c r="J40" s="49"/>
      <c r="K40" s="86" t="s">
        <v>159</v>
      </c>
      <c r="L40" s="86"/>
      <c r="M40" s="49"/>
      <c r="N40" s="49"/>
      <c r="O40" s="49"/>
    </row>
    <row r="41" spans="1:15" ht="15.6" x14ac:dyDescent="0.3">
      <c r="A41" s="51"/>
      <c r="B41" s="46"/>
      <c r="C41" s="46"/>
      <c r="D41" s="52"/>
      <c r="E41" s="52"/>
      <c r="F41" s="52"/>
      <c r="G41" s="176"/>
      <c r="H41" s="52"/>
      <c r="I41" s="52"/>
      <c r="J41" s="53"/>
      <c r="K41" s="86" t="s">
        <v>160</v>
      </c>
      <c r="L41" s="86"/>
      <c r="M41" s="53"/>
      <c r="N41" s="53"/>
      <c r="O41" s="53"/>
    </row>
    <row r="42" spans="1:15" ht="15.6" x14ac:dyDescent="0.3">
      <c r="A42" s="54"/>
      <c r="B42" s="46"/>
      <c r="C42" s="46"/>
      <c r="D42" s="52"/>
      <c r="E42" s="52"/>
      <c r="F42" s="52"/>
      <c r="G42" s="176"/>
      <c r="H42" s="52"/>
      <c r="I42" s="52"/>
      <c r="J42" s="55"/>
      <c r="K42" s="86" t="s">
        <v>161</v>
      </c>
      <c r="L42" s="86"/>
      <c r="M42" s="55"/>
      <c r="N42" s="55"/>
      <c r="O42" s="55"/>
    </row>
    <row r="43" spans="1:15" ht="15.6" x14ac:dyDescent="0.3">
      <c r="A43" s="50"/>
      <c r="B43" s="46"/>
      <c r="C43" s="46"/>
      <c r="D43" s="46"/>
      <c r="E43" s="46"/>
      <c r="F43" s="46"/>
      <c r="G43" s="175"/>
      <c r="H43" s="46"/>
      <c r="I43" s="46"/>
      <c r="J43" s="56"/>
      <c r="K43" s="97" t="s">
        <v>144</v>
      </c>
      <c r="L43" s="97"/>
      <c r="M43" s="56"/>
      <c r="N43" s="56"/>
      <c r="O43" s="56"/>
    </row>
    <row r="44" spans="1:15" x14ac:dyDescent="0.25">
      <c r="A44" s="46"/>
      <c r="B44" s="46"/>
      <c r="C44" s="46"/>
      <c r="D44" s="46"/>
      <c r="E44" s="46"/>
      <c r="F44" s="46"/>
      <c r="G44" s="175"/>
      <c r="H44" s="46"/>
      <c r="I44" s="46"/>
      <c r="J44" s="46"/>
      <c r="K44" s="86" t="s">
        <v>195</v>
      </c>
      <c r="L44" s="86"/>
      <c r="M44" s="46"/>
      <c r="N44" s="46"/>
      <c r="O44" s="46"/>
    </row>
    <row r="45" spans="1:15" x14ac:dyDescent="0.25">
      <c r="A45" s="46"/>
      <c r="B45" s="46"/>
      <c r="C45" s="46"/>
      <c r="D45" s="46"/>
      <c r="E45" s="46"/>
      <c r="F45" s="46"/>
      <c r="G45" s="175"/>
      <c r="H45" s="46"/>
      <c r="I45" s="46"/>
      <c r="J45" s="46"/>
      <c r="K45" s="46"/>
      <c r="L45" s="46"/>
      <c r="M45" s="46"/>
      <c r="N45" s="46"/>
      <c r="O45" s="46"/>
    </row>
  </sheetData>
  <mergeCells count="6">
    <mergeCell ref="I6:I7"/>
    <mergeCell ref="A6:A7"/>
    <mergeCell ref="B6:B7"/>
    <mergeCell ref="C6:C7"/>
    <mergeCell ref="G6:G7"/>
    <mergeCell ref="H6:H7"/>
  </mergeCells>
  <conditionalFormatting sqref="G8:I37">
    <cfRule type="expression" dxfId="70" priority="1">
      <formula>#REF!="ONE"</formula>
    </cfRule>
  </conditionalFormatting>
  <pageMargins left="0.7" right="0.7" top="0.75" bottom="0.75" header="0.3" footer="0.3"/>
  <pageSetup paperSize="9" scale="42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1:O45"/>
  <sheetViews>
    <sheetView view="pageBreakPreview" zoomScale="85" zoomScaleNormal="60" zoomScaleSheetLayoutView="85" workbookViewId="0">
      <pane ySplit="5" topLeftCell="A22" activePane="bottomLeft" state="frozen"/>
      <selection activeCell="O20" sqref="O20"/>
      <selection pane="bottomLeft" activeCell="A9" sqref="A9:F37"/>
    </sheetView>
  </sheetViews>
  <sheetFormatPr defaultRowHeight="13.2" x14ac:dyDescent="0.25"/>
  <cols>
    <col min="1" max="1" width="27.109375" style="8" bestFit="1" customWidth="1"/>
    <col min="2" max="2" width="13.21875" style="8" bestFit="1" customWidth="1"/>
    <col min="3" max="3" width="14" style="8" hidden="1" customWidth="1"/>
    <col min="4" max="4" width="15.109375" style="8" customWidth="1"/>
    <col min="5" max="5" width="13.109375" style="8" customWidth="1"/>
    <col min="6" max="6" width="17.44140625" style="8" customWidth="1"/>
    <col min="7" max="7" width="25.88671875" style="8" bestFit="1" customWidth="1"/>
    <col min="8" max="8" width="10.109375" style="8" hidden="1" customWidth="1"/>
    <col min="9" max="9" width="16.21875" style="8" customWidth="1"/>
    <col min="10" max="10" width="15.109375" style="8" customWidth="1"/>
    <col min="11" max="11" width="18.88671875" style="8" customWidth="1"/>
    <col min="12" max="12" width="16.109375" style="8" customWidth="1"/>
    <col min="13" max="13" width="15.88671875" style="8" customWidth="1"/>
    <col min="14" max="14" width="21.5546875" style="8" customWidth="1"/>
    <col min="15" max="15" width="15.5546875" style="8" customWidth="1"/>
    <col min="16" max="255" width="8.88671875" style="8"/>
    <col min="256" max="256" width="10.44140625" style="8" customWidth="1"/>
    <col min="257" max="257" width="26.5546875" style="8" customWidth="1"/>
    <col min="258" max="259" width="12.5546875" style="8" customWidth="1"/>
    <col min="260" max="260" width="15" style="8" customWidth="1"/>
    <col min="261" max="261" width="11.109375" style="8" customWidth="1"/>
    <col min="262" max="262" width="12" style="8" customWidth="1"/>
    <col min="263" max="263" width="34.109375" style="8" customWidth="1"/>
    <col min="264" max="264" width="9.88671875" style="8" customWidth="1"/>
    <col min="265" max="265" width="8.88671875" style="8"/>
    <col min="266" max="266" width="14.5546875" style="8" customWidth="1"/>
    <col min="267" max="267" width="12" style="8" customWidth="1"/>
    <col min="268" max="268" width="10.88671875" style="8" customWidth="1"/>
    <col min="269" max="269" width="18" style="8" customWidth="1"/>
    <col min="270" max="270" width="16.109375" style="8" customWidth="1"/>
    <col min="271" max="511" width="8.88671875" style="8"/>
    <col min="512" max="512" width="10.44140625" style="8" customWidth="1"/>
    <col min="513" max="513" width="26.5546875" style="8" customWidth="1"/>
    <col min="514" max="515" width="12.5546875" style="8" customWidth="1"/>
    <col min="516" max="516" width="15" style="8" customWidth="1"/>
    <col min="517" max="517" width="11.109375" style="8" customWidth="1"/>
    <col min="518" max="518" width="12" style="8" customWidth="1"/>
    <col min="519" max="519" width="34.109375" style="8" customWidth="1"/>
    <col min="520" max="520" width="9.88671875" style="8" customWidth="1"/>
    <col min="521" max="521" width="8.88671875" style="8"/>
    <col min="522" max="522" width="14.5546875" style="8" customWidth="1"/>
    <col min="523" max="523" width="12" style="8" customWidth="1"/>
    <col min="524" max="524" width="10.88671875" style="8" customWidth="1"/>
    <col min="525" max="525" width="18" style="8" customWidth="1"/>
    <col min="526" max="526" width="16.109375" style="8" customWidth="1"/>
    <col min="527" max="767" width="8.88671875" style="8"/>
    <col min="768" max="768" width="10.44140625" style="8" customWidth="1"/>
    <col min="769" max="769" width="26.5546875" style="8" customWidth="1"/>
    <col min="770" max="771" width="12.5546875" style="8" customWidth="1"/>
    <col min="772" max="772" width="15" style="8" customWidth="1"/>
    <col min="773" max="773" width="11.109375" style="8" customWidth="1"/>
    <col min="774" max="774" width="12" style="8" customWidth="1"/>
    <col min="775" max="775" width="34.109375" style="8" customWidth="1"/>
    <col min="776" max="776" width="9.88671875" style="8" customWidth="1"/>
    <col min="777" max="777" width="8.88671875" style="8"/>
    <col min="778" max="778" width="14.5546875" style="8" customWidth="1"/>
    <col min="779" max="779" width="12" style="8" customWidth="1"/>
    <col min="780" max="780" width="10.88671875" style="8" customWidth="1"/>
    <col min="781" max="781" width="18" style="8" customWidth="1"/>
    <col min="782" max="782" width="16.109375" style="8" customWidth="1"/>
    <col min="783" max="1023" width="8.88671875" style="8"/>
    <col min="1024" max="1024" width="10.44140625" style="8" customWidth="1"/>
    <col min="1025" max="1025" width="26.5546875" style="8" customWidth="1"/>
    <col min="1026" max="1027" width="12.5546875" style="8" customWidth="1"/>
    <col min="1028" max="1028" width="15" style="8" customWidth="1"/>
    <col min="1029" max="1029" width="11.109375" style="8" customWidth="1"/>
    <col min="1030" max="1030" width="12" style="8" customWidth="1"/>
    <col min="1031" max="1031" width="34.109375" style="8" customWidth="1"/>
    <col min="1032" max="1032" width="9.88671875" style="8" customWidth="1"/>
    <col min="1033" max="1033" width="8.88671875" style="8"/>
    <col min="1034" max="1034" width="14.5546875" style="8" customWidth="1"/>
    <col min="1035" max="1035" width="12" style="8" customWidth="1"/>
    <col min="1036" max="1036" width="10.88671875" style="8" customWidth="1"/>
    <col min="1037" max="1037" width="18" style="8" customWidth="1"/>
    <col min="1038" max="1038" width="16.109375" style="8" customWidth="1"/>
    <col min="1039" max="1279" width="8.88671875" style="8"/>
    <col min="1280" max="1280" width="10.44140625" style="8" customWidth="1"/>
    <col min="1281" max="1281" width="26.5546875" style="8" customWidth="1"/>
    <col min="1282" max="1283" width="12.5546875" style="8" customWidth="1"/>
    <col min="1284" max="1284" width="15" style="8" customWidth="1"/>
    <col min="1285" max="1285" width="11.109375" style="8" customWidth="1"/>
    <col min="1286" max="1286" width="12" style="8" customWidth="1"/>
    <col min="1287" max="1287" width="34.109375" style="8" customWidth="1"/>
    <col min="1288" max="1288" width="9.88671875" style="8" customWidth="1"/>
    <col min="1289" max="1289" width="8.88671875" style="8"/>
    <col min="1290" max="1290" width="14.5546875" style="8" customWidth="1"/>
    <col min="1291" max="1291" width="12" style="8" customWidth="1"/>
    <col min="1292" max="1292" width="10.88671875" style="8" customWidth="1"/>
    <col min="1293" max="1293" width="18" style="8" customWidth="1"/>
    <col min="1294" max="1294" width="16.109375" style="8" customWidth="1"/>
    <col min="1295" max="1535" width="8.88671875" style="8"/>
    <col min="1536" max="1536" width="10.44140625" style="8" customWidth="1"/>
    <col min="1537" max="1537" width="26.5546875" style="8" customWidth="1"/>
    <col min="1538" max="1539" width="12.5546875" style="8" customWidth="1"/>
    <col min="1540" max="1540" width="15" style="8" customWidth="1"/>
    <col min="1541" max="1541" width="11.109375" style="8" customWidth="1"/>
    <col min="1542" max="1542" width="12" style="8" customWidth="1"/>
    <col min="1543" max="1543" width="34.109375" style="8" customWidth="1"/>
    <col min="1544" max="1544" width="9.88671875" style="8" customWidth="1"/>
    <col min="1545" max="1545" width="8.88671875" style="8"/>
    <col min="1546" max="1546" width="14.5546875" style="8" customWidth="1"/>
    <col min="1547" max="1547" width="12" style="8" customWidth="1"/>
    <col min="1548" max="1548" width="10.88671875" style="8" customWidth="1"/>
    <col min="1549" max="1549" width="18" style="8" customWidth="1"/>
    <col min="1550" max="1550" width="16.109375" style="8" customWidth="1"/>
    <col min="1551" max="1791" width="8.88671875" style="8"/>
    <col min="1792" max="1792" width="10.44140625" style="8" customWidth="1"/>
    <col min="1793" max="1793" width="26.5546875" style="8" customWidth="1"/>
    <col min="1794" max="1795" width="12.5546875" style="8" customWidth="1"/>
    <col min="1796" max="1796" width="15" style="8" customWidth="1"/>
    <col min="1797" max="1797" width="11.109375" style="8" customWidth="1"/>
    <col min="1798" max="1798" width="12" style="8" customWidth="1"/>
    <col min="1799" max="1799" width="34.109375" style="8" customWidth="1"/>
    <col min="1800" max="1800" width="9.88671875" style="8" customWidth="1"/>
    <col min="1801" max="1801" width="8.88671875" style="8"/>
    <col min="1802" max="1802" width="14.5546875" style="8" customWidth="1"/>
    <col min="1803" max="1803" width="12" style="8" customWidth="1"/>
    <col min="1804" max="1804" width="10.88671875" style="8" customWidth="1"/>
    <col min="1805" max="1805" width="18" style="8" customWidth="1"/>
    <col min="1806" max="1806" width="16.109375" style="8" customWidth="1"/>
    <col min="1807" max="2047" width="8.88671875" style="8"/>
    <col min="2048" max="2048" width="10.44140625" style="8" customWidth="1"/>
    <col min="2049" max="2049" width="26.5546875" style="8" customWidth="1"/>
    <col min="2050" max="2051" width="12.5546875" style="8" customWidth="1"/>
    <col min="2052" max="2052" width="15" style="8" customWidth="1"/>
    <col min="2053" max="2053" width="11.109375" style="8" customWidth="1"/>
    <col min="2054" max="2054" width="12" style="8" customWidth="1"/>
    <col min="2055" max="2055" width="34.109375" style="8" customWidth="1"/>
    <col min="2056" max="2056" width="9.88671875" style="8" customWidth="1"/>
    <col min="2057" max="2057" width="8.88671875" style="8"/>
    <col min="2058" max="2058" width="14.5546875" style="8" customWidth="1"/>
    <col min="2059" max="2059" width="12" style="8" customWidth="1"/>
    <col min="2060" max="2060" width="10.88671875" style="8" customWidth="1"/>
    <col min="2061" max="2061" width="18" style="8" customWidth="1"/>
    <col min="2062" max="2062" width="16.109375" style="8" customWidth="1"/>
    <col min="2063" max="2303" width="8.88671875" style="8"/>
    <col min="2304" max="2304" width="10.44140625" style="8" customWidth="1"/>
    <col min="2305" max="2305" width="26.5546875" style="8" customWidth="1"/>
    <col min="2306" max="2307" width="12.5546875" style="8" customWidth="1"/>
    <col min="2308" max="2308" width="15" style="8" customWidth="1"/>
    <col min="2309" max="2309" width="11.109375" style="8" customWidth="1"/>
    <col min="2310" max="2310" width="12" style="8" customWidth="1"/>
    <col min="2311" max="2311" width="34.109375" style="8" customWidth="1"/>
    <col min="2312" max="2312" width="9.88671875" style="8" customWidth="1"/>
    <col min="2313" max="2313" width="8.88671875" style="8"/>
    <col min="2314" max="2314" width="14.5546875" style="8" customWidth="1"/>
    <col min="2315" max="2315" width="12" style="8" customWidth="1"/>
    <col min="2316" max="2316" width="10.88671875" style="8" customWidth="1"/>
    <col min="2317" max="2317" width="18" style="8" customWidth="1"/>
    <col min="2318" max="2318" width="16.109375" style="8" customWidth="1"/>
    <col min="2319" max="2559" width="8.88671875" style="8"/>
    <col min="2560" max="2560" width="10.44140625" style="8" customWidth="1"/>
    <col min="2561" max="2561" width="26.5546875" style="8" customWidth="1"/>
    <col min="2562" max="2563" width="12.5546875" style="8" customWidth="1"/>
    <col min="2564" max="2564" width="15" style="8" customWidth="1"/>
    <col min="2565" max="2565" width="11.109375" style="8" customWidth="1"/>
    <col min="2566" max="2566" width="12" style="8" customWidth="1"/>
    <col min="2567" max="2567" width="34.109375" style="8" customWidth="1"/>
    <col min="2568" max="2568" width="9.88671875" style="8" customWidth="1"/>
    <col min="2569" max="2569" width="8.88671875" style="8"/>
    <col min="2570" max="2570" width="14.5546875" style="8" customWidth="1"/>
    <col min="2571" max="2571" width="12" style="8" customWidth="1"/>
    <col min="2572" max="2572" width="10.88671875" style="8" customWidth="1"/>
    <col min="2573" max="2573" width="18" style="8" customWidth="1"/>
    <col min="2574" max="2574" width="16.109375" style="8" customWidth="1"/>
    <col min="2575" max="2815" width="8.88671875" style="8"/>
    <col min="2816" max="2816" width="10.44140625" style="8" customWidth="1"/>
    <col min="2817" max="2817" width="26.5546875" style="8" customWidth="1"/>
    <col min="2818" max="2819" width="12.5546875" style="8" customWidth="1"/>
    <col min="2820" max="2820" width="15" style="8" customWidth="1"/>
    <col min="2821" max="2821" width="11.109375" style="8" customWidth="1"/>
    <col min="2822" max="2822" width="12" style="8" customWidth="1"/>
    <col min="2823" max="2823" width="34.109375" style="8" customWidth="1"/>
    <col min="2824" max="2824" width="9.88671875" style="8" customWidth="1"/>
    <col min="2825" max="2825" width="8.88671875" style="8"/>
    <col min="2826" max="2826" width="14.5546875" style="8" customWidth="1"/>
    <col min="2827" max="2827" width="12" style="8" customWidth="1"/>
    <col min="2828" max="2828" width="10.88671875" style="8" customWidth="1"/>
    <col min="2829" max="2829" width="18" style="8" customWidth="1"/>
    <col min="2830" max="2830" width="16.109375" style="8" customWidth="1"/>
    <col min="2831" max="3071" width="8.88671875" style="8"/>
    <col min="3072" max="3072" width="10.44140625" style="8" customWidth="1"/>
    <col min="3073" max="3073" width="26.5546875" style="8" customWidth="1"/>
    <col min="3074" max="3075" width="12.5546875" style="8" customWidth="1"/>
    <col min="3076" max="3076" width="15" style="8" customWidth="1"/>
    <col min="3077" max="3077" width="11.109375" style="8" customWidth="1"/>
    <col min="3078" max="3078" width="12" style="8" customWidth="1"/>
    <col min="3079" max="3079" width="34.109375" style="8" customWidth="1"/>
    <col min="3080" max="3080" width="9.88671875" style="8" customWidth="1"/>
    <col min="3081" max="3081" width="8.88671875" style="8"/>
    <col min="3082" max="3082" width="14.5546875" style="8" customWidth="1"/>
    <col min="3083" max="3083" width="12" style="8" customWidth="1"/>
    <col min="3084" max="3084" width="10.88671875" style="8" customWidth="1"/>
    <col min="3085" max="3085" width="18" style="8" customWidth="1"/>
    <col min="3086" max="3086" width="16.109375" style="8" customWidth="1"/>
    <col min="3087" max="3327" width="8.88671875" style="8"/>
    <col min="3328" max="3328" width="10.44140625" style="8" customWidth="1"/>
    <col min="3329" max="3329" width="26.5546875" style="8" customWidth="1"/>
    <col min="3330" max="3331" width="12.5546875" style="8" customWidth="1"/>
    <col min="3332" max="3332" width="15" style="8" customWidth="1"/>
    <col min="3333" max="3333" width="11.109375" style="8" customWidth="1"/>
    <col min="3334" max="3334" width="12" style="8" customWidth="1"/>
    <col min="3335" max="3335" width="34.109375" style="8" customWidth="1"/>
    <col min="3336" max="3336" width="9.88671875" style="8" customWidth="1"/>
    <col min="3337" max="3337" width="8.88671875" style="8"/>
    <col min="3338" max="3338" width="14.5546875" style="8" customWidth="1"/>
    <col min="3339" max="3339" width="12" style="8" customWidth="1"/>
    <col min="3340" max="3340" width="10.88671875" style="8" customWidth="1"/>
    <col min="3341" max="3341" width="18" style="8" customWidth="1"/>
    <col min="3342" max="3342" width="16.109375" style="8" customWidth="1"/>
    <col min="3343" max="3583" width="8.88671875" style="8"/>
    <col min="3584" max="3584" width="10.44140625" style="8" customWidth="1"/>
    <col min="3585" max="3585" width="26.5546875" style="8" customWidth="1"/>
    <col min="3586" max="3587" width="12.5546875" style="8" customWidth="1"/>
    <col min="3588" max="3588" width="15" style="8" customWidth="1"/>
    <col min="3589" max="3589" width="11.109375" style="8" customWidth="1"/>
    <col min="3590" max="3590" width="12" style="8" customWidth="1"/>
    <col min="3591" max="3591" width="34.109375" style="8" customWidth="1"/>
    <col min="3592" max="3592" width="9.88671875" style="8" customWidth="1"/>
    <col min="3593" max="3593" width="8.88671875" style="8"/>
    <col min="3594" max="3594" width="14.5546875" style="8" customWidth="1"/>
    <col min="3595" max="3595" width="12" style="8" customWidth="1"/>
    <col min="3596" max="3596" width="10.88671875" style="8" customWidth="1"/>
    <col min="3597" max="3597" width="18" style="8" customWidth="1"/>
    <col min="3598" max="3598" width="16.109375" style="8" customWidth="1"/>
    <col min="3599" max="3839" width="8.88671875" style="8"/>
    <col min="3840" max="3840" width="10.44140625" style="8" customWidth="1"/>
    <col min="3841" max="3841" width="26.5546875" style="8" customWidth="1"/>
    <col min="3842" max="3843" width="12.5546875" style="8" customWidth="1"/>
    <col min="3844" max="3844" width="15" style="8" customWidth="1"/>
    <col min="3845" max="3845" width="11.109375" style="8" customWidth="1"/>
    <col min="3846" max="3846" width="12" style="8" customWidth="1"/>
    <col min="3847" max="3847" width="34.109375" style="8" customWidth="1"/>
    <col min="3848" max="3848" width="9.88671875" style="8" customWidth="1"/>
    <col min="3849" max="3849" width="8.88671875" style="8"/>
    <col min="3850" max="3850" width="14.5546875" style="8" customWidth="1"/>
    <col min="3851" max="3851" width="12" style="8" customWidth="1"/>
    <col min="3852" max="3852" width="10.88671875" style="8" customWidth="1"/>
    <col min="3853" max="3853" width="18" style="8" customWidth="1"/>
    <col min="3854" max="3854" width="16.109375" style="8" customWidth="1"/>
    <col min="3855" max="4095" width="8.88671875" style="8"/>
    <col min="4096" max="4096" width="10.44140625" style="8" customWidth="1"/>
    <col min="4097" max="4097" width="26.5546875" style="8" customWidth="1"/>
    <col min="4098" max="4099" width="12.5546875" style="8" customWidth="1"/>
    <col min="4100" max="4100" width="15" style="8" customWidth="1"/>
    <col min="4101" max="4101" width="11.109375" style="8" customWidth="1"/>
    <col min="4102" max="4102" width="12" style="8" customWidth="1"/>
    <col min="4103" max="4103" width="34.109375" style="8" customWidth="1"/>
    <col min="4104" max="4104" width="9.88671875" style="8" customWidth="1"/>
    <col min="4105" max="4105" width="8.88671875" style="8"/>
    <col min="4106" max="4106" width="14.5546875" style="8" customWidth="1"/>
    <col min="4107" max="4107" width="12" style="8" customWidth="1"/>
    <col min="4108" max="4108" width="10.88671875" style="8" customWidth="1"/>
    <col min="4109" max="4109" width="18" style="8" customWidth="1"/>
    <col min="4110" max="4110" width="16.109375" style="8" customWidth="1"/>
    <col min="4111" max="4351" width="8.88671875" style="8"/>
    <col min="4352" max="4352" width="10.44140625" style="8" customWidth="1"/>
    <col min="4353" max="4353" width="26.5546875" style="8" customWidth="1"/>
    <col min="4354" max="4355" width="12.5546875" style="8" customWidth="1"/>
    <col min="4356" max="4356" width="15" style="8" customWidth="1"/>
    <col min="4357" max="4357" width="11.109375" style="8" customWidth="1"/>
    <col min="4358" max="4358" width="12" style="8" customWidth="1"/>
    <col min="4359" max="4359" width="34.109375" style="8" customWidth="1"/>
    <col min="4360" max="4360" width="9.88671875" style="8" customWidth="1"/>
    <col min="4361" max="4361" width="8.88671875" style="8"/>
    <col min="4362" max="4362" width="14.5546875" style="8" customWidth="1"/>
    <col min="4363" max="4363" width="12" style="8" customWidth="1"/>
    <col min="4364" max="4364" width="10.88671875" style="8" customWidth="1"/>
    <col min="4365" max="4365" width="18" style="8" customWidth="1"/>
    <col min="4366" max="4366" width="16.109375" style="8" customWidth="1"/>
    <col min="4367" max="4607" width="8.88671875" style="8"/>
    <col min="4608" max="4608" width="10.44140625" style="8" customWidth="1"/>
    <col min="4609" max="4609" width="26.5546875" style="8" customWidth="1"/>
    <col min="4610" max="4611" width="12.5546875" style="8" customWidth="1"/>
    <col min="4612" max="4612" width="15" style="8" customWidth="1"/>
    <col min="4613" max="4613" width="11.109375" style="8" customWidth="1"/>
    <col min="4614" max="4614" width="12" style="8" customWidth="1"/>
    <col min="4615" max="4615" width="34.109375" style="8" customWidth="1"/>
    <col min="4616" max="4616" width="9.88671875" style="8" customWidth="1"/>
    <col min="4617" max="4617" width="8.88671875" style="8"/>
    <col min="4618" max="4618" width="14.5546875" style="8" customWidth="1"/>
    <col min="4619" max="4619" width="12" style="8" customWidth="1"/>
    <col min="4620" max="4620" width="10.88671875" style="8" customWidth="1"/>
    <col min="4621" max="4621" width="18" style="8" customWidth="1"/>
    <col min="4622" max="4622" width="16.109375" style="8" customWidth="1"/>
    <col min="4623" max="4863" width="8.88671875" style="8"/>
    <col min="4864" max="4864" width="10.44140625" style="8" customWidth="1"/>
    <col min="4865" max="4865" width="26.5546875" style="8" customWidth="1"/>
    <col min="4866" max="4867" width="12.5546875" style="8" customWidth="1"/>
    <col min="4868" max="4868" width="15" style="8" customWidth="1"/>
    <col min="4869" max="4869" width="11.109375" style="8" customWidth="1"/>
    <col min="4870" max="4870" width="12" style="8" customWidth="1"/>
    <col min="4871" max="4871" width="34.109375" style="8" customWidth="1"/>
    <col min="4872" max="4872" width="9.88671875" style="8" customWidth="1"/>
    <col min="4873" max="4873" width="8.88671875" style="8"/>
    <col min="4874" max="4874" width="14.5546875" style="8" customWidth="1"/>
    <col min="4875" max="4875" width="12" style="8" customWidth="1"/>
    <col min="4876" max="4876" width="10.88671875" style="8" customWidth="1"/>
    <col min="4877" max="4877" width="18" style="8" customWidth="1"/>
    <col min="4878" max="4878" width="16.109375" style="8" customWidth="1"/>
    <col min="4879" max="5119" width="8.88671875" style="8"/>
    <col min="5120" max="5120" width="10.44140625" style="8" customWidth="1"/>
    <col min="5121" max="5121" width="26.5546875" style="8" customWidth="1"/>
    <col min="5122" max="5123" width="12.5546875" style="8" customWidth="1"/>
    <col min="5124" max="5124" width="15" style="8" customWidth="1"/>
    <col min="5125" max="5125" width="11.109375" style="8" customWidth="1"/>
    <col min="5126" max="5126" width="12" style="8" customWidth="1"/>
    <col min="5127" max="5127" width="34.109375" style="8" customWidth="1"/>
    <col min="5128" max="5128" width="9.88671875" style="8" customWidth="1"/>
    <col min="5129" max="5129" width="8.88671875" style="8"/>
    <col min="5130" max="5130" width="14.5546875" style="8" customWidth="1"/>
    <col min="5131" max="5131" width="12" style="8" customWidth="1"/>
    <col min="5132" max="5132" width="10.88671875" style="8" customWidth="1"/>
    <col min="5133" max="5133" width="18" style="8" customWidth="1"/>
    <col min="5134" max="5134" width="16.109375" style="8" customWidth="1"/>
    <col min="5135" max="5375" width="8.88671875" style="8"/>
    <col min="5376" max="5376" width="10.44140625" style="8" customWidth="1"/>
    <col min="5377" max="5377" width="26.5546875" style="8" customWidth="1"/>
    <col min="5378" max="5379" width="12.5546875" style="8" customWidth="1"/>
    <col min="5380" max="5380" width="15" style="8" customWidth="1"/>
    <col min="5381" max="5381" width="11.109375" style="8" customWidth="1"/>
    <col min="5382" max="5382" width="12" style="8" customWidth="1"/>
    <col min="5383" max="5383" width="34.109375" style="8" customWidth="1"/>
    <col min="5384" max="5384" width="9.88671875" style="8" customWidth="1"/>
    <col min="5385" max="5385" width="8.88671875" style="8"/>
    <col min="5386" max="5386" width="14.5546875" style="8" customWidth="1"/>
    <col min="5387" max="5387" width="12" style="8" customWidth="1"/>
    <col min="5388" max="5388" width="10.88671875" style="8" customWidth="1"/>
    <col min="5389" max="5389" width="18" style="8" customWidth="1"/>
    <col min="5390" max="5390" width="16.109375" style="8" customWidth="1"/>
    <col min="5391" max="5631" width="8.88671875" style="8"/>
    <col min="5632" max="5632" width="10.44140625" style="8" customWidth="1"/>
    <col min="5633" max="5633" width="26.5546875" style="8" customWidth="1"/>
    <col min="5634" max="5635" width="12.5546875" style="8" customWidth="1"/>
    <col min="5636" max="5636" width="15" style="8" customWidth="1"/>
    <col min="5637" max="5637" width="11.109375" style="8" customWidth="1"/>
    <col min="5638" max="5638" width="12" style="8" customWidth="1"/>
    <col min="5639" max="5639" width="34.109375" style="8" customWidth="1"/>
    <col min="5640" max="5640" width="9.88671875" style="8" customWidth="1"/>
    <col min="5641" max="5641" width="8.88671875" style="8"/>
    <col min="5642" max="5642" width="14.5546875" style="8" customWidth="1"/>
    <col min="5643" max="5643" width="12" style="8" customWidth="1"/>
    <col min="5644" max="5644" width="10.88671875" style="8" customWidth="1"/>
    <col min="5645" max="5645" width="18" style="8" customWidth="1"/>
    <col min="5646" max="5646" width="16.109375" style="8" customWidth="1"/>
    <col min="5647" max="5887" width="8.88671875" style="8"/>
    <col min="5888" max="5888" width="10.44140625" style="8" customWidth="1"/>
    <col min="5889" max="5889" width="26.5546875" style="8" customWidth="1"/>
    <col min="5890" max="5891" width="12.5546875" style="8" customWidth="1"/>
    <col min="5892" max="5892" width="15" style="8" customWidth="1"/>
    <col min="5893" max="5893" width="11.109375" style="8" customWidth="1"/>
    <col min="5894" max="5894" width="12" style="8" customWidth="1"/>
    <col min="5895" max="5895" width="34.109375" style="8" customWidth="1"/>
    <col min="5896" max="5896" width="9.88671875" style="8" customWidth="1"/>
    <col min="5897" max="5897" width="8.88671875" style="8"/>
    <col min="5898" max="5898" width="14.5546875" style="8" customWidth="1"/>
    <col min="5899" max="5899" width="12" style="8" customWidth="1"/>
    <col min="5900" max="5900" width="10.88671875" style="8" customWidth="1"/>
    <col min="5901" max="5901" width="18" style="8" customWidth="1"/>
    <col min="5902" max="5902" width="16.109375" style="8" customWidth="1"/>
    <col min="5903" max="6143" width="8.88671875" style="8"/>
    <col min="6144" max="6144" width="10.44140625" style="8" customWidth="1"/>
    <col min="6145" max="6145" width="26.5546875" style="8" customWidth="1"/>
    <col min="6146" max="6147" width="12.5546875" style="8" customWidth="1"/>
    <col min="6148" max="6148" width="15" style="8" customWidth="1"/>
    <col min="6149" max="6149" width="11.109375" style="8" customWidth="1"/>
    <col min="6150" max="6150" width="12" style="8" customWidth="1"/>
    <col min="6151" max="6151" width="34.109375" style="8" customWidth="1"/>
    <col min="6152" max="6152" width="9.88671875" style="8" customWidth="1"/>
    <col min="6153" max="6153" width="8.88671875" style="8"/>
    <col min="6154" max="6154" width="14.5546875" style="8" customWidth="1"/>
    <col min="6155" max="6155" width="12" style="8" customWidth="1"/>
    <col min="6156" max="6156" width="10.88671875" style="8" customWidth="1"/>
    <col min="6157" max="6157" width="18" style="8" customWidth="1"/>
    <col min="6158" max="6158" width="16.109375" style="8" customWidth="1"/>
    <col min="6159" max="6399" width="8.88671875" style="8"/>
    <col min="6400" max="6400" width="10.44140625" style="8" customWidth="1"/>
    <col min="6401" max="6401" width="26.5546875" style="8" customWidth="1"/>
    <col min="6402" max="6403" width="12.5546875" style="8" customWidth="1"/>
    <col min="6404" max="6404" width="15" style="8" customWidth="1"/>
    <col min="6405" max="6405" width="11.109375" style="8" customWidth="1"/>
    <col min="6406" max="6406" width="12" style="8" customWidth="1"/>
    <col min="6407" max="6407" width="34.109375" style="8" customWidth="1"/>
    <col min="6408" max="6408" width="9.88671875" style="8" customWidth="1"/>
    <col min="6409" max="6409" width="8.88671875" style="8"/>
    <col min="6410" max="6410" width="14.5546875" style="8" customWidth="1"/>
    <col min="6411" max="6411" width="12" style="8" customWidth="1"/>
    <col min="6412" max="6412" width="10.88671875" style="8" customWidth="1"/>
    <col min="6413" max="6413" width="18" style="8" customWidth="1"/>
    <col min="6414" max="6414" width="16.109375" style="8" customWidth="1"/>
    <col min="6415" max="6655" width="8.88671875" style="8"/>
    <col min="6656" max="6656" width="10.44140625" style="8" customWidth="1"/>
    <col min="6657" max="6657" width="26.5546875" style="8" customWidth="1"/>
    <col min="6658" max="6659" width="12.5546875" style="8" customWidth="1"/>
    <col min="6660" max="6660" width="15" style="8" customWidth="1"/>
    <col min="6661" max="6661" width="11.109375" style="8" customWidth="1"/>
    <col min="6662" max="6662" width="12" style="8" customWidth="1"/>
    <col min="6663" max="6663" width="34.109375" style="8" customWidth="1"/>
    <col min="6664" max="6664" width="9.88671875" style="8" customWidth="1"/>
    <col min="6665" max="6665" width="8.88671875" style="8"/>
    <col min="6666" max="6666" width="14.5546875" style="8" customWidth="1"/>
    <col min="6667" max="6667" width="12" style="8" customWidth="1"/>
    <col min="6668" max="6668" width="10.88671875" style="8" customWidth="1"/>
    <col min="6669" max="6669" width="18" style="8" customWidth="1"/>
    <col min="6670" max="6670" width="16.109375" style="8" customWidth="1"/>
    <col min="6671" max="6911" width="8.88671875" style="8"/>
    <col min="6912" max="6912" width="10.44140625" style="8" customWidth="1"/>
    <col min="6913" max="6913" width="26.5546875" style="8" customWidth="1"/>
    <col min="6914" max="6915" width="12.5546875" style="8" customWidth="1"/>
    <col min="6916" max="6916" width="15" style="8" customWidth="1"/>
    <col min="6917" max="6917" width="11.109375" style="8" customWidth="1"/>
    <col min="6918" max="6918" width="12" style="8" customWidth="1"/>
    <col min="6919" max="6919" width="34.109375" style="8" customWidth="1"/>
    <col min="6920" max="6920" width="9.88671875" style="8" customWidth="1"/>
    <col min="6921" max="6921" width="8.88671875" style="8"/>
    <col min="6922" max="6922" width="14.5546875" style="8" customWidth="1"/>
    <col min="6923" max="6923" width="12" style="8" customWidth="1"/>
    <col min="6924" max="6924" width="10.88671875" style="8" customWidth="1"/>
    <col min="6925" max="6925" width="18" style="8" customWidth="1"/>
    <col min="6926" max="6926" width="16.109375" style="8" customWidth="1"/>
    <col min="6927" max="7167" width="8.88671875" style="8"/>
    <col min="7168" max="7168" width="10.44140625" style="8" customWidth="1"/>
    <col min="7169" max="7169" width="26.5546875" style="8" customWidth="1"/>
    <col min="7170" max="7171" width="12.5546875" style="8" customWidth="1"/>
    <col min="7172" max="7172" width="15" style="8" customWidth="1"/>
    <col min="7173" max="7173" width="11.109375" style="8" customWidth="1"/>
    <col min="7174" max="7174" width="12" style="8" customWidth="1"/>
    <col min="7175" max="7175" width="34.109375" style="8" customWidth="1"/>
    <col min="7176" max="7176" width="9.88671875" style="8" customWidth="1"/>
    <col min="7177" max="7177" width="8.88671875" style="8"/>
    <col min="7178" max="7178" width="14.5546875" style="8" customWidth="1"/>
    <col min="7179" max="7179" width="12" style="8" customWidth="1"/>
    <col min="7180" max="7180" width="10.88671875" style="8" customWidth="1"/>
    <col min="7181" max="7181" width="18" style="8" customWidth="1"/>
    <col min="7182" max="7182" width="16.109375" style="8" customWidth="1"/>
    <col min="7183" max="7423" width="8.88671875" style="8"/>
    <col min="7424" max="7424" width="10.44140625" style="8" customWidth="1"/>
    <col min="7425" max="7425" width="26.5546875" style="8" customWidth="1"/>
    <col min="7426" max="7427" width="12.5546875" style="8" customWidth="1"/>
    <col min="7428" max="7428" width="15" style="8" customWidth="1"/>
    <col min="7429" max="7429" width="11.109375" style="8" customWidth="1"/>
    <col min="7430" max="7430" width="12" style="8" customWidth="1"/>
    <col min="7431" max="7431" width="34.109375" style="8" customWidth="1"/>
    <col min="7432" max="7432" width="9.88671875" style="8" customWidth="1"/>
    <col min="7433" max="7433" width="8.88671875" style="8"/>
    <col min="7434" max="7434" width="14.5546875" style="8" customWidth="1"/>
    <col min="7435" max="7435" width="12" style="8" customWidth="1"/>
    <col min="7436" max="7436" width="10.88671875" style="8" customWidth="1"/>
    <col min="7437" max="7437" width="18" style="8" customWidth="1"/>
    <col min="7438" max="7438" width="16.109375" style="8" customWidth="1"/>
    <col min="7439" max="7679" width="8.88671875" style="8"/>
    <col min="7680" max="7680" width="10.44140625" style="8" customWidth="1"/>
    <col min="7681" max="7681" width="26.5546875" style="8" customWidth="1"/>
    <col min="7682" max="7683" width="12.5546875" style="8" customWidth="1"/>
    <col min="7684" max="7684" width="15" style="8" customWidth="1"/>
    <col min="7685" max="7685" width="11.109375" style="8" customWidth="1"/>
    <col min="7686" max="7686" width="12" style="8" customWidth="1"/>
    <col min="7687" max="7687" width="34.109375" style="8" customWidth="1"/>
    <col min="7688" max="7688" width="9.88671875" style="8" customWidth="1"/>
    <col min="7689" max="7689" width="8.88671875" style="8"/>
    <col min="7690" max="7690" width="14.5546875" style="8" customWidth="1"/>
    <col min="7691" max="7691" width="12" style="8" customWidth="1"/>
    <col min="7692" max="7692" width="10.88671875" style="8" customWidth="1"/>
    <col min="7693" max="7693" width="18" style="8" customWidth="1"/>
    <col min="7694" max="7694" width="16.109375" style="8" customWidth="1"/>
    <col min="7695" max="7935" width="8.88671875" style="8"/>
    <col min="7936" max="7936" width="10.44140625" style="8" customWidth="1"/>
    <col min="7937" max="7937" width="26.5546875" style="8" customWidth="1"/>
    <col min="7938" max="7939" width="12.5546875" style="8" customWidth="1"/>
    <col min="7940" max="7940" width="15" style="8" customWidth="1"/>
    <col min="7941" max="7941" width="11.109375" style="8" customWidth="1"/>
    <col min="7942" max="7942" width="12" style="8" customWidth="1"/>
    <col min="7943" max="7943" width="34.109375" style="8" customWidth="1"/>
    <col min="7944" max="7944" width="9.88671875" style="8" customWidth="1"/>
    <col min="7945" max="7945" width="8.88671875" style="8"/>
    <col min="7946" max="7946" width="14.5546875" style="8" customWidth="1"/>
    <col min="7947" max="7947" width="12" style="8" customWidth="1"/>
    <col min="7948" max="7948" width="10.88671875" style="8" customWidth="1"/>
    <col min="7949" max="7949" width="18" style="8" customWidth="1"/>
    <col min="7950" max="7950" width="16.109375" style="8" customWidth="1"/>
    <col min="7951" max="8191" width="8.88671875" style="8"/>
    <col min="8192" max="8192" width="10.44140625" style="8" customWidth="1"/>
    <col min="8193" max="8193" width="26.5546875" style="8" customWidth="1"/>
    <col min="8194" max="8195" width="12.5546875" style="8" customWidth="1"/>
    <col min="8196" max="8196" width="15" style="8" customWidth="1"/>
    <col min="8197" max="8197" width="11.109375" style="8" customWidth="1"/>
    <col min="8198" max="8198" width="12" style="8" customWidth="1"/>
    <col min="8199" max="8199" width="34.109375" style="8" customWidth="1"/>
    <col min="8200" max="8200" width="9.88671875" style="8" customWidth="1"/>
    <col min="8201" max="8201" width="8.88671875" style="8"/>
    <col min="8202" max="8202" width="14.5546875" style="8" customWidth="1"/>
    <col min="8203" max="8203" width="12" style="8" customWidth="1"/>
    <col min="8204" max="8204" width="10.88671875" style="8" customWidth="1"/>
    <col min="8205" max="8205" width="18" style="8" customWidth="1"/>
    <col min="8206" max="8206" width="16.109375" style="8" customWidth="1"/>
    <col min="8207" max="8447" width="8.88671875" style="8"/>
    <col min="8448" max="8448" width="10.44140625" style="8" customWidth="1"/>
    <col min="8449" max="8449" width="26.5546875" style="8" customWidth="1"/>
    <col min="8450" max="8451" width="12.5546875" style="8" customWidth="1"/>
    <col min="8452" max="8452" width="15" style="8" customWidth="1"/>
    <col min="8453" max="8453" width="11.109375" style="8" customWidth="1"/>
    <col min="8454" max="8454" width="12" style="8" customWidth="1"/>
    <col min="8455" max="8455" width="34.109375" style="8" customWidth="1"/>
    <col min="8456" max="8456" width="9.88671875" style="8" customWidth="1"/>
    <col min="8457" max="8457" width="8.88671875" style="8"/>
    <col min="8458" max="8458" width="14.5546875" style="8" customWidth="1"/>
    <col min="8459" max="8459" width="12" style="8" customWidth="1"/>
    <col min="8460" max="8460" width="10.88671875" style="8" customWidth="1"/>
    <col min="8461" max="8461" width="18" style="8" customWidth="1"/>
    <col min="8462" max="8462" width="16.109375" style="8" customWidth="1"/>
    <col min="8463" max="8703" width="8.88671875" style="8"/>
    <col min="8704" max="8704" width="10.44140625" style="8" customWidth="1"/>
    <col min="8705" max="8705" width="26.5546875" style="8" customWidth="1"/>
    <col min="8706" max="8707" width="12.5546875" style="8" customWidth="1"/>
    <col min="8708" max="8708" width="15" style="8" customWidth="1"/>
    <col min="8709" max="8709" width="11.109375" style="8" customWidth="1"/>
    <col min="8710" max="8710" width="12" style="8" customWidth="1"/>
    <col min="8711" max="8711" width="34.109375" style="8" customWidth="1"/>
    <col min="8712" max="8712" width="9.88671875" style="8" customWidth="1"/>
    <col min="8713" max="8713" width="8.88671875" style="8"/>
    <col min="8714" max="8714" width="14.5546875" style="8" customWidth="1"/>
    <col min="8715" max="8715" width="12" style="8" customWidth="1"/>
    <col min="8716" max="8716" width="10.88671875" style="8" customWidth="1"/>
    <col min="8717" max="8717" width="18" style="8" customWidth="1"/>
    <col min="8718" max="8718" width="16.109375" style="8" customWidth="1"/>
    <col min="8719" max="8959" width="8.88671875" style="8"/>
    <col min="8960" max="8960" width="10.44140625" style="8" customWidth="1"/>
    <col min="8961" max="8961" width="26.5546875" style="8" customWidth="1"/>
    <col min="8962" max="8963" width="12.5546875" style="8" customWidth="1"/>
    <col min="8964" max="8964" width="15" style="8" customWidth="1"/>
    <col min="8965" max="8965" width="11.109375" style="8" customWidth="1"/>
    <col min="8966" max="8966" width="12" style="8" customWidth="1"/>
    <col min="8967" max="8967" width="34.109375" style="8" customWidth="1"/>
    <col min="8968" max="8968" width="9.88671875" style="8" customWidth="1"/>
    <col min="8969" max="8969" width="8.88671875" style="8"/>
    <col min="8970" max="8970" width="14.5546875" style="8" customWidth="1"/>
    <col min="8971" max="8971" width="12" style="8" customWidth="1"/>
    <col min="8972" max="8972" width="10.88671875" style="8" customWidth="1"/>
    <col min="8973" max="8973" width="18" style="8" customWidth="1"/>
    <col min="8974" max="8974" width="16.109375" style="8" customWidth="1"/>
    <col min="8975" max="9215" width="8.88671875" style="8"/>
    <col min="9216" max="9216" width="10.44140625" style="8" customWidth="1"/>
    <col min="9217" max="9217" width="26.5546875" style="8" customWidth="1"/>
    <col min="9218" max="9219" width="12.5546875" style="8" customWidth="1"/>
    <col min="9220" max="9220" width="15" style="8" customWidth="1"/>
    <col min="9221" max="9221" width="11.109375" style="8" customWidth="1"/>
    <col min="9222" max="9222" width="12" style="8" customWidth="1"/>
    <col min="9223" max="9223" width="34.109375" style="8" customWidth="1"/>
    <col min="9224" max="9224" width="9.88671875" style="8" customWidth="1"/>
    <col min="9225" max="9225" width="8.88671875" style="8"/>
    <col min="9226" max="9226" width="14.5546875" style="8" customWidth="1"/>
    <col min="9227" max="9227" width="12" style="8" customWidth="1"/>
    <col min="9228" max="9228" width="10.88671875" style="8" customWidth="1"/>
    <col min="9229" max="9229" width="18" style="8" customWidth="1"/>
    <col min="9230" max="9230" width="16.109375" style="8" customWidth="1"/>
    <col min="9231" max="9471" width="8.88671875" style="8"/>
    <col min="9472" max="9472" width="10.44140625" style="8" customWidth="1"/>
    <col min="9473" max="9473" width="26.5546875" style="8" customWidth="1"/>
    <col min="9474" max="9475" width="12.5546875" style="8" customWidth="1"/>
    <col min="9476" max="9476" width="15" style="8" customWidth="1"/>
    <col min="9477" max="9477" width="11.109375" style="8" customWidth="1"/>
    <col min="9478" max="9478" width="12" style="8" customWidth="1"/>
    <col min="9479" max="9479" width="34.109375" style="8" customWidth="1"/>
    <col min="9480" max="9480" width="9.88671875" style="8" customWidth="1"/>
    <col min="9481" max="9481" width="8.88671875" style="8"/>
    <col min="9482" max="9482" width="14.5546875" style="8" customWidth="1"/>
    <col min="9483" max="9483" width="12" style="8" customWidth="1"/>
    <col min="9484" max="9484" width="10.88671875" style="8" customWidth="1"/>
    <col min="9485" max="9485" width="18" style="8" customWidth="1"/>
    <col min="9486" max="9486" width="16.109375" style="8" customWidth="1"/>
    <col min="9487" max="9727" width="8.88671875" style="8"/>
    <col min="9728" max="9728" width="10.44140625" style="8" customWidth="1"/>
    <col min="9729" max="9729" width="26.5546875" style="8" customWidth="1"/>
    <col min="9730" max="9731" width="12.5546875" style="8" customWidth="1"/>
    <col min="9732" max="9732" width="15" style="8" customWidth="1"/>
    <col min="9733" max="9733" width="11.109375" style="8" customWidth="1"/>
    <col min="9734" max="9734" width="12" style="8" customWidth="1"/>
    <col min="9735" max="9735" width="34.109375" style="8" customWidth="1"/>
    <col min="9736" max="9736" width="9.88671875" style="8" customWidth="1"/>
    <col min="9737" max="9737" width="8.88671875" style="8"/>
    <col min="9738" max="9738" width="14.5546875" style="8" customWidth="1"/>
    <col min="9739" max="9739" width="12" style="8" customWidth="1"/>
    <col min="9740" max="9740" width="10.88671875" style="8" customWidth="1"/>
    <col min="9741" max="9741" width="18" style="8" customWidth="1"/>
    <col min="9742" max="9742" width="16.109375" style="8" customWidth="1"/>
    <col min="9743" max="9983" width="8.88671875" style="8"/>
    <col min="9984" max="9984" width="10.44140625" style="8" customWidth="1"/>
    <col min="9985" max="9985" width="26.5546875" style="8" customWidth="1"/>
    <col min="9986" max="9987" width="12.5546875" style="8" customWidth="1"/>
    <col min="9988" max="9988" width="15" style="8" customWidth="1"/>
    <col min="9989" max="9989" width="11.109375" style="8" customWidth="1"/>
    <col min="9990" max="9990" width="12" style="8" customWidth="1"/>
    <col min="9991" max="9991" width="34.109375" style="8" customWidth="1"/>
    <col min="9992" max="9992" width="9.88671875" style="8" customWidth="1"/>
    <col min="9993" max="9993" width="8.88671875" style="8"/>
    <col min="9994" max="9994" width="14.5546875" style="8" customWidth="1"/>
    <col min="9995" max="9995" width="12" style="8" customWidth="1"/>
    <col min="9996" max="9996" width="10.88671875" style="8" customWidth="1"/>
    <col min="9997" max="9997" width="18" style="8" customWidth="1"/>
    <col min="9998" max="9998" width="16.109375" style="8" customWidth="1"/>
    <col min="9999" max="10239" width="8.88671875" style="8"/>
    <col min="10240" max="10240" width="10.44140625" style="8" customWidth="1"/>
    <col min="10241" max="10241" width="26.5546875" style="8" customWidth="1"/>
    <col min="10242" max="10243" width="12.5546875" style="8" customWidth="1"/>
    <col min="10244" max="10244" width="15" style="8" customWidth="1"/>
    <col min="10245" max="10245" width="11.109375" style="8" customWidth="1"/>
    <col min="10246" max="10246" width="12" style="8" customWidth="1"/>
    <col min="10247" max="10247" width="34.109375" style="8" customWidth="1"/>
    <col min="10248" max="10248" width="9.88671875" style="8" customWidth="1"/>
    <col min="10249" max="10249" width="8.88671875" style="8"/>
    <col min="10250" max="10250" width="14.5546875" style="8" customWidth="1"/>
    <col min="10251" max="10251" width="12" style="8" customWidth="1"/>
    <col min="10252" max="10252" width="10.88671875" style="8" customWidth="1"/>
    <col min="10253" max="10253" width="18" style="8" customWidth="1"/>
    <col min="10254" max="10254" width="16.109375" style="8" customWidth="1"/>
    <col min="10255" max="10495" width="8.88671875" style="8"/>
    <col min="10496" max="10496" width="10.44140625" style="8" customWidth="1"/>
    <col min="10497" max="10497" width="26.5546875" style="8" customWidth="1"/>
    <col min="10498" max="10499" width="12.5546875" style="8" customWidth="1"/>
    <col min="10500" max="10500" width="15" style="8" customWidth="1"/>
    <col min="10501" max="10501" width="11.109375" style="8" customWidth="1"/>
    <col min="10502" max="10502" width="12" style="8" customWidth="1"/>
    <col min="10503" max="10503" width="34.109375" style="8" customWidth="1"/>
    <col min="10504" max="10504" width="9.88671875" style="8" customWidth="1"/>
    <col min="10505" max="10505" width="8.88671875" style="8"/>
    <col min="10506" max="10506" width="14.5546875" style="8" customWidth="1"/>
    <col min="10507" max="10507" width="12" style="8" customWidth="1"/>
    <col min="10508" max="10508" width="10.88671875" style="8" customWidth="1"/>
    <col min="10509" max="10509" width="18" style="8" customWidth="1"/>
    <col min="10510" max="10510" width="16.109375" style="8" customWidth="1"/>
    <col min="10511" max="10751" width="8.88671875" style="8"/>
    <col min="10752" max="10752" width="10.44140625" style="8" customWidth="1"/>
    <col min="10753" max="10753" width="26.5546875" style="8" customWidth="1"/>
    <col min="10754" max="10755" width="12.5546875" style="8" customWidth="1"/>
    <col min="10756" max="10756" width="15" style="8" customWidth="1"/>
    <col min="10757" max="10757" width="11.109375" style="8" customWidth="1"/>
    <col min="10758" max="10758" width="12" style="8" customWidth="1"/>
    <col min="10759" max="10759" width="34.109375" style="8" customWidth="1"/>
    <col min="10760" max="10760" width="9.88671875" style="8" customWidth="1"/>
    <col min="10761" max="10761" width="8.88671875" style="8"/>
    <col min="10762" max="10762" width="14.5546875" style="8" customWidth="1"/>
    <col min="10763" max="10763" width="12" style="8" customWidth="1"/>
    <col min="10764" max="10764" width="10.88671875" style="8" customWidth="1"/>
    <col min="10765" max="10765" width="18" style="8" customWidth="1"/>
    <col min="10766" max="10766" width="16.109375" style="8" customWidth="1"/>
    <col min="10767" max="11007" width="8.88671875" style="8"/>
    <col min="11008" max="11008" width="10.44140625" style="8" customWidth="1"/>
    <col min="11009" max="11009" width="26.5546875" style="8" customWidth="1"/>
    <col min="11010" max="11011" width="12.5546875" style="8" customWidth="1"/>
    <col min="11012" max="11012" width="15" style="8" customWidth="1"/>
    <col min="11013" max="11013" width="11.109375" style="8" customWidth="1"/>
    <col min="11014" max="11014" width="12" style="8" customWidth="1"/>
    <col min="11015" max="11015" width="34.109375" style="8" customWidth="1"/>
    <col min="11016" max="11016" width="9.88671875" style="8" customWidth="1"/>
    <col min="11017" max="11017" width="8.88671875" style="8"/>
    <col min="11018" max="11018" width="14.5546875" style="8" customWidth="1"/>
    <col min="11019" max="11019" width="12" style="8" customWidth="1"/>
    <col min="11020" max="11020" width="10.88671875" style="8" customWidth="1"/>
    <col min="11021" max="11021" width="18" style="8" customWidth="1"/>
    <col min="11022" max="11022" width="16.109375" style="8" customWidth="1"/>
    <col min="11023" max="11263" width="8.88671875" style="8"/>
    <col min="11264" max="11264" width="10.44140625" style="8" customWidth="1"/>
    <col min="11265" max="11265" width="26.5546875" style="8" customWidth="1"/>
    <col min="11266" max="11267" width="12.5546875" style="8" customWidth="1"/>
    <col min="11268" max="11268" width="15" style="8" customWidth="1"/>
    <col min="11269" max="11269" width="11.109375" style="8" customWidth="1"/>
    <col min="11270" max="11270" width="12" style="8" customWidth="1"/>
    <col min="11271" max="11271" width="34.109375" style="8" customWidth="1"/>
    <col min="11272" max="11272" width="9.88671875" style="8" customWidth="1"/>
    <col min="11273" max="11273" width="8.88671875" style="8"/>
    <col min="11274" max="11274" width="14.5546875" style="8" customWidth="1"/>
    <col min="11275" max="11275" width="12" style="8" customWidth="1"/>
    <col min="11276" max="11276" width="10.88671875" style="8" customWidth="1"/>
    <col min="11277" max="11277" width="18" style="8" customWidth="1"/>
    <col min="11278" max="11278" width="16.109375" style="8" customWidth="1"/>
    <col min="11279" max="11519" width="8.88671875" style="8"/>
    <col min="11520" max="11520" width="10.44140625" style="8" customWidth="1"/>
    <col min="11521" max="11521" width="26.5546875" style="8" customWidth="1"/>
    <col min="11522" max="11523" width="12.5546875" style="8" customWidth="1"/>
    <col min="11524" max="11524" width="15" style="8" customWidth="1"/>
    <col min="11525" max="11525" width="11.109375" style="8" customWidth="1"/>
    <col min="11526" max="11526" width="12" style="8" customWidth="1"/>
    <col min="11527" max="11527" width="34.109375" style="8" customWidth="1"/>
    <col min="11528" max="11528" width="9.88671875" style="8" customWidth="1"/>
    <col min="11529" max="11529" width="8.88671875" style="8"/>
    <col min="11530" max="11530" width="14.5546875" style="8" customWidth="1"/>
    <col min="11531" max="11531" width="12" style="8" customWidth="1"/>
    <col min="11532" max="11532" width="10.88671875" style="8" customWidth="1"/>
    <col min="11533" max="11533" width="18" style="8" customWidth="1"/>
    <col min="11534" max="11534" width="16.109375" style="8" customWidth="1"/>
    <col min="11535" max="11775" width="8.88671875" style="8"/>
    <col min="11776" max="11776" width="10.44140625" style="8" customWidth="1"/>
    <col min="11777" max="11777" width="26.5546875" style="8" customWidth="1"/>
    <col min="11778" max="11779" width="12.5546875" style="8" customWidth="1"/>
    <col min="11780" max="11780" width="15" style="8" customWidth="1"/>
    <col min="11781" max="11781" width="11.109375" style="8" customWidth="1"/>
    <col min="11782" max="11782" width="12" style="8" customWidth="1"/>
    <col min="11783" max="11783" width="34.109375" style="8" customWidth="1"/>
    <col min="11784" max="11784" width="9.88671875" style="8" customWidth="1"/>
    <col min="11785" max="11785" width="8.88671875" style="8"/>
    <col min="11786" max="11786" width="14.5546875" style="8" customWidth="1"/>
    <col min="11787" max="11787" width="12" style="8" customWidth="1"/>
    <col min="11788" max="11788" width="10.88671875" style="8" customWidth="1"/>
    <col min="11789" max="11789" width="18" style="8" customWidth="1"/>
    <col min="11790" max="11790" width="16.109375" style="8" customWidth="1"/>
    <col min="11791" max="12031" width="8.88671875" style="8"/>
    <col min="12032" max="12032" width="10.44140625" style="8" customWidth="1"/>
    <col min="12033" max="12033" width="26.5546875" style="8" customWidth="1"/>
    <col min="12034" max="12035" width="12.5546875" style="8" customWidth="1"/>
    <col min="12036" max="12036" width="15" style="8" customWidth="1"/>
    <col min="12037" max="12037" width="11.109375" style="8" customWidth="1"/>
    <col min="12038" max="12038" width="12" style="8" customWidth="1"/>
    <col min="12039" max="12039" width="34.109375" style="8" customWidth="1"/>
    <col min="12040" max="12040" width="9.88671875" style="8" customWidth="1"/>
    <col min="12041" max="12041" width="8.88671875" style="8"/>
    <col min="12042" max="12042" width="14.5546875" style="8" customWidth="1"/>
    <col min="12043" max="12043" width="12" style="8" customWidth="1"/>
    <col min="12044" max="12044" width="10.88671875" style="8" customWidth="1"/>
    <col min="12045" max="12045" width="18" style="8" customWidth="1"/>
    <col min="12046" max="12046" width="16.109375" style="8" customWidth="1"/>
    <col min="12047" max="12287" width="8.88671875" style="8"/>
    <col min="12288" max="12288" width="10.44140625" style="8" customWidth="1"/>
    <col min="12289" max="12289" width="26.5546875" style="8" customWidth="1"/>
    <col min="12290" max="12291" width="12.5546875" style="8" customWidth="1"/>
    <col min="12292" max="12292" width="15" style="8" customWidth="1"/>
    <col min="12293" max="12293" width="11.109375" style="8" customWidth="1"/>
    <col min="12294" max="12294" width="12" style="8" customWidth="1"/>
    <col min="12295" max="12295" width="34.109375" style="8" customWidth="1"/>
    <col min="12296" max="12296" width="9.88671875" style="8" customWidth="1"/>
    <col min="12297" max="12297" width="8.88671875" style="8"/>
    <col min="12298" max="12298" width="14.5546875" style="8" customWidth="1"/>
    <col min="12299" max="12299" width="12" style="8" customWidth="1"/>
    <col min="12300" max="12300" width="10.88671875" style="8" customWidth="1"/>
    <col min="12301" max="12301" width="18" style="8" customWidth="1"/>
    <col min="12302" max="12302" width="16.109375" style="8" customWidth="1"/>
    <col min="12303" max="12543" width="8.88671875" style="8"/>
    <col min="12544" max="12544" width="10.44140625" style="8" customWidth="1"/>
    <col min="12545" max="12545" width="26.5546875" style="8" customWidth="1"/>
    <col min="12546" max="12547" width="12.5546875" style="8" customWidth="1"/>
    <col min="12548" max="12548" width="15" style="8" customWidth="1"/>
    <col min="12549" max="12549" width="11.109375" style="8" customWidth="1"/>
    <col min="12550" max="12550" width="12" style="8" customWidth="1"/>
    <col min="12551" max="12551" width="34.109375" style="8" customWidth="1"/>
    <col min="12552" max="12552" width="9.88671875" style="8" customWidth="1"/>
    <col min="12553" max="12553" width="8.88671875" style="8"/>
    <col min="12554" max="12554" width="14.5546875" style="8" customWidth="1"/>
    <col min="12555" max="12555" width="12" style="8" customWidth="1"/>
    <col min="12556" max="12556" width="10.88671875" style="8" customWidth="1"/>
    <col min="12557" max="12557" width="18" style="8" customWidth="1"/>
    <col min="12558" max="12558" width="16.109375" style="8" customWidth="1"/>
    <col min="12559" max="12799" width="8.88671875" style="8"/>
    <col min="12800" max="12800" width="10.44140625" style="8" customWidth="1"/>
    <col min="12801" max="12801" width="26.5546875" style="8" customWidth="1"/>
    <col min="12802" max="12803" width="12.5546875" style="8" customWidth="1"/>
    <col min="12804" max="12804" width="15" style="8" customWidth="1"/>
    <col min="12805" max="12805" width="11.109375" style="8" customWidth="1"/>
    <col min="12806" max="12806" width="12" style="8" customWidth="1"/>
    <col min="12807" max="12807" width="34.109375" style="8" customWidth="1"/>
    <col min="12808" max="12808" width="9.88671875" style="8" customWidth="1"/>
    <col min="12809" max="12809" width="8.88671875" style="8"/>
    <col min="12810" max="12810" width="14.5546875" style="8" customWidth="1"/>
    <col min="12811" max="12811" width="12" style="8" customWidth="1"/>
    <col min="12812" max="12812" width="10.88671875" style="8" customWidth="1"/>
    <col min="12813" max="12813" width="18" style="8" customWidth="1"/>
    <col min="12814" max="12814" width="16.109375" style="8" customWidth="1"/>
    <col min="12815" max="13055" width="8.88671875" style="8"/>
    <col min="13056" max="13056" width="10.44140625" style="8" customWidth="1"/>
    <col min="13057" max="13057" width="26.5546875" style="8" customWidth="1"/>
    <col min="13058" max="13059" width="12.5546875" style="8" customWidth="1"/>
    <col min="13060" max="13060" width="15" style="8" customWidth="1"/>
    <col min="13061" max="13061" width="11.109375" style="8" customWidth="1"/>
    <col min="13062" max="13062" width="12" style="8" customWidth="1"/>
    <col min="13063" max="13063" width="34.109375" style="8" customWidth="1"/>
    <col min="13064" max="13064" width="9.88671875" style="8" customWidth="1"/>
    <col min="13065" max="13065" width="8.88671875" style="8"/>
    <col min="13066" max="13066" width="14.5546875" style="8" customWidth="1"/>
    <col min="13067" max="13067" width="12" style="8" customWidth="1"/>
    <col min="13068" max="13068" width="10.88671875" style="8" customWidth="1"/>
    <col min="13069" max="13069" width="18" style="8" customWidth="1"/>
    <col min="13070" max="13070" width="16.109375" style="8" customWidth="1"/>
    <col min="13071" max="13311" width="8.88671875" style="8"/>
    <col min="13312" max="13312" width="10.44140625" style="8" customWidth="1"/>
    <col min="13313" max="13313" width="26.5546875" style="8" customWidth="1"/>
    <col min="13314" max="13315" width="12.5546875" style="8" customWidth="1"/>
    <col min="13316" max="13316" width="15" style="8" customWidth="1"/>
    <col min="13317" max="13317" width="11.109375" style="8" customWidth="1"/>
    <col min="13318" max="13318" width="12" style="8" customWidth="1"/>
    <col min="13319" max="13319" width="34.109375" style="8" customWidth="1"/>
    <col min="13320" max="13320" width="9.88671875" style="8" customWidth="1"/>
    <col min="13321" max="13321" width="8.88671875" style="8"/>
    <col min="13322" max="13322" width="14.5546875" style="8" customWidth="1"/>
    <col min="13323" max="13323" width="12" style="8" customWidth="1"/>
    <col min="13324" max="13324" width="10.88671875" style="8" customWidth="1"/>
    <col min="13325" max="13325" width="18" style="8" customWidth="1"/>
    <col min="13326" max="13326" width="16.109375" style="8" customWidth="1"/>
    <col min="13327" max="13567" width="8.88671875" style="8"/>
    <col min="13568" max="13568" width="10.44140625" style="8" customWidth="1"/>
    <col min="13569" max="13569" width="26.5546875" style="8" customWidth="1"/>
    <col min="13570" max="13571" width="12.5546875" style="8" customWidth="1"/>
    <col min="13572" max="13572" width="15" style="8" customWidth="1"/>
    <col min="13573" max="13573" width="11.109375" style="8" customWidth="1"/>
    <col min="13574" max="13574" width="12" style="8" customWidth="1"/>
    <col min="13575" max="13575" width="34.109375" style="8" customWidth="1"/>
    <col min="13576" max="13576" width="9.88671875" style="8" customWidth="1"/>
    <col min="13577" max="13577" width="8.88671875" style="8"/>
    <col min="13578" max="13578" width="14.5546875" style="8" customWidth="1"/>
    <col min="13579" max="13579" width="12" style="8" customWidth="1"/>
    <col min="13580" max="13580" width="10.88671875" style="8" customWidth="1"/>
    <col min="13581" max="13581" width="18" style="8" customWidth="1"/>
    <col min="13582" max="13582" width="16.109375" style="8" customWidth="1"/>
    <col min="13583" max="13823" width="8.88671875" style="8"/>
    <col min="13824" max="13824" width="10.44140625" style="8" customWidth="1"/>
    <col min="13825" max="13825" width="26.5546875" style="8" customWidth="1"/>
    <col min="13826" max="13827" width="12.5546875" style="8" customWidth="1"/>
    <col min="13828" max="13828" width="15" style="8" customWidth="1"/>
    <col min="13829" max="13829" width="11.109375" style="8" customWidth="1"/>
    <col min="13830" max="13830" width="12" style="8" customWidth="1"/>
    <col min="13831" max="13831" width="34.109375" style="8" customWidth="1"/>
    <col min="13832" max="13832" width="9.88671875" style="8" customWidth="1"/>
    <col min="13833" max="13833" width="8.88671875" style="8"/>
    <col min="13834" max="13834" width="14.5546875" style="8" customWidth="1"/>
    <col min="13835" max="13835" width="12" style="8" customWidth="1"/>
    <col min="13836" max="13836" width="10.88671875" style="8" customWidth="1"/>
    <col min="13837" max="13837" width="18" style="8" customWidth="1"/>
    <col min="13838" max="13838" width="16.109375" style="8" customWidth="1"/>
    <col min="13839" max="14079" width="8.88671875" style="8"/>
    <col min="14080" max="14080" width="10.44140625" style="8" customWidth="1"/>
    <col min="14081" max="14081" width="26.5546875" style="8" customWidth="1"/>
    <col min="14082" max="14083" width="12.5546875" style="8" customWidth="1"/>
    <col min="14084" max="14084" width="15" style="8" customWidth="1"/>
    <col min="14085" max="14085" width="11.109375" style="8" customWidth="1"/>
    <col min="14086" max="14086" width="12" style="8" customWidth="1"/>
    <col min="14087" max="14087" width="34.109375" style="8" customWidth="1"/>
    <col min="14088" max="14088" width="9.88671875" style="8" customWidth="1"/>
    <col min="14089" max="14089" width="8.88671875" style="8"/>
    <col min="14090" max="14090" width="14.5546875" style="8" customWidth="1"/>
    <col min="14091" max="14091" width="12" style="8" customWidth="1"/>
    <col min="14092" max="14092" width="10.88671875" style="8" customWidth="1"/>
    <col min="14093" max="14093" width="18" style="8" customWidth="1"/>
    <col min="14094" max="14094" width="16.109375" style="8" customWidth="1"/>
    <col min="14095" max="14335" width="8.88671875" style="8"/>
    <col min="14336" max="14336" width="10.44140625" style="8" customWidth="1"/>
    <col min="14337" max="14337" width="26.5546875" style="8" customWidth="1"/>
    <col min="14338" max="14339" width="12.5546875" style="8" customWidth="1"/>
    <col min="14340" max="14340" width="15" style="8" customWidth="1"/>
    <col min="14341" max="14341" width="11.109375" style="8" customWidth="1"/>
    <col min="14342" max="14342" width="12" style="8" customWidth="1"/>
    <col min="14343" max="14343" width="34.109375" style="8" customWidth="1"/>
    <col min="14344" max="14344" width="9.88671875" style="8" customWidth="1"/>
    <col min="14345" max="14345" width="8.88671875" style="8"/>
    <col min="14346" max="14346" width="14.5546875" style="8" customWidth="1"/>
    <col min="14347" max="14347" width="12" style="8" customWidth="1"/>
    <col min="14348" max="14348" width="10.88671875" style="8" customWidth="1"/>
    <col min="14349" max="14349" width="18" style="8" customWidth="1"/>
    <col min="14350" max="14350" width="16.109375" style="8" customWidth="1"/>
    <col min="14351" max="14591" width="8.88671875" style="8"/>
    <col min="14592" max="14592" width="10.44140625" style="8" customWidth="1"/>
    <col min="14593" max="14593" width="26.5546875" style="8" customWidth="1"/>
    <col min="14594" max="14595" width="12.5546875" style="8" customWidth="1"/>
    <col min="14596" max="14596" width="15" style="8" customWidth="1"/>
    <col min="14597" max="14597" width="11.109375" style="8" customWidth="1"/>
    <col min="14598" max="14598" width="12" style="8" customWidth="1"/>
    <col min="14599" max="14599" width="34.109375" style="8" customWidth="1"/>
    <col min="14600" max="14600" width="9.88671875" style="8" customWidth="1"/>
    <col min="14601" max="14601" width="8.88671875" style="8"/>
    <col min="14602" max="14602" width="14.5546875" style="8" customWidth="1"/>
    <col min="14603" max="14603" width="12" style="8" customWidth="1"/>
    <col min="14604" max="14604" width="10.88671875" style="8" customWidth="1"/>
    <col min="14605" max="14605" width="18" style="8" customWidth="1"/>
    <col min="14606" max="14606" width="16.109375" style="8" customWidth="1"/>
    <col min="14607" max="14847" width="8.88671875" style="8"/>
    <col min="14848" max="14848" width="10.44140625" style="8" customWidth="1"/>
    <col min="14849" max="14849" width="26.5546875" style="8" customWidth="1"/>
    <col min="14850" max="14851" width="12.5546875" style="8" customWidth="1"/>
    <col min="14852" max="14852" width="15" style="8" customWidth="1"/>
    <col min="14853" max="14853" width="11.109375" style="8" customWidth="1"/>
    <col min="14854" max="14854" width="12" style="8" customWidth="1"/>
    <col min="14855" max="14855" width="34.109375" style="8" customWidth="1"/>
    <col min="14856" max="14856" width="9.88671875" style="8" customWidth="1"/>
    <col min="14857" max="14857" width="8.88671875" style="8"/>
    <col min="14858" max="14858" width="14.5546875" style="8" customWidth="1"/>
    <col min="14859" max="14859" width="12" style="8" customWidth="1"/>
    <col min="14860" max="14860" width="10.88671875" style="8" customWidth="1"/>
    <col min="14861" max="14861" width="18" style="8" customWidth="1"/>
    <col min="14862" max="14862" width="16.109375" style="8" customWidth="1"/>
    <col min="14863" max="15103" width="8.88671875" style="8"/>
    <col min="15104" max="15104" width="10.44140625" style="8" customWidth="1"/>
    <col min="15105" max="15105" width="26.5546875" style="8" customWidth="1"/>
    <col min="15106" max="15107" width="12.5546875" style="8" customWidth="1"/>
    <col min="15108" max="15108" width="15" style="8" customWidth="1"/>
    <col min="15109" max="15109" width="11.109375" style="8" customWidth="1"/>
    <col min="15110" max="15110" width="12" style="8" customWidth="1"/>
    <col min="15111" max="15111" width="34.109375" style="8" customWidth="1"/>
    <col min="15112" max="15112" width="9.88671875" style="8" customWidth="1"/>
    <col min="15113" max="15113" width="8.88671875" style="8"/>
    <col min="15114" max="15114" width="14.5546875" style="8" customWidth="1"/>
    <col min="15115" max="15115" width="12" style="8" customWidth="1"/>
    <col min="15116" max="15116" width="10.88671875" style="8" customWidth="1"/>
    <col min="15117" max="15117" width="18" style="8" customWidth="1"/>
    <col min="15118" max="15118" width="16.109375" style="8" customWidth="1"/>
    <col min="15119" max="15359" width="8.88671875" style="8"/>
    <col min="15360" max="15360" width="10.44140625" style="8" customWidth="1"/>
    <col min="15361" max="15361" width="26.5546875" style="8" customWidth="1"/>
    <col min="15362" max="15363" width="12.5546875" style="8" customWidth="1"/>
    <col min="15364" max="15364" width="15" style="8" customWidth="1"/>
    <col min="15365" max="15365" width="11.109375" style="8" customWidth="1"/>
    <col min="15366" max="15366" width="12" style="8" customWidth="1"/>
    <col min="15367" max="15367" width="34.109375" style="8" customWidth="1"/>
    <col min="15368" max="15368" width="9.88671875" style="8" customWidth="1"/>
    <col min="15369" max="15369" width="8.88671875" style="8"/>
    <col min="15370" max="15370" width="14.5546875" style="8" customWidth="1"/>
    <col min="15371" max="15371" width="12" style="8" customWidth="1"/>
    <col min="15372" max="15372" width="10.88671875" style="8" customWidth="1"/>
    <col min="15373" max="15373" width="18" style="8" customWidth="1"/>
    <col min="15374" max="15374" width="16.109375" style="8" customWidth="1"/>
    <col min="15375" max="15615" width="8.88671875" style="8"/>
    <col min="15616" max="15616" width="10.44140625" style="8" customWidth="1"/>
    <col min="15617" max="15617" width="26.5546875" style="8" customWidth="1"/>
    <col min="15618" max="15619" width="12.5546875" style="8" customWidth="1"/>
    <col min="15620" max="15620" width="15" style="8" customWidth="1"/>
    <col min="15621" max="15621" width="11.109375" style="8" customWidth="1"/>
    <col min="15622" max="15622" width="12" style="8" customWidth="1"/>
    <col min="15623" max="15623" width="34.109375" style="8" customWidth="1"/>
    <col min="15624" max="15624" width="9.88671875" style="8" customWidth="1"/>
    <col min="15625" max="15625" width="8.88671875" style="8"/>
    <col min="15626" max="15626" width="14.5546875" style="8" customWidth="1"/>
    <col min="15627" max="15627" width="12" style="8" customWidth="1"/>
    <col min="15628" max="15628" width="10.88671875" style="8" customWidth="1"/>
    <col min="15629" max="15629" width="18" style="8" customWidth="1"/>
    <col min="15630" max="15630" width="16.109375" style="8" customWidth="1"/>
    <col min="15631" max="15871" width="8.88671875" style="8"/>
    <col min="15872" max="15872" width="10.44140625" style="8" customWidth="1"/>
    <col min="15873" max="15873" width="26.5546875" style="8" customWidth="1"/>
    <col min="15874" max="15875" width="12.5546875" style="8" customWidth="1"/>
    <col min="15876" max="15876" width="15" style="8" customWidth="1"/>
    <col min="15877" max="15877" width="11.109375" style="8" customWidth="1"/>
    <col min="15878" max="15878" width="12" style="8" customWidth="1"/>
    <col min="15879" max="15879" width="34.109375" style="8" customWidth="1"/>
    <col min="15880" max="15880" width="9.88671875" style="8" customWidth="1"/>
    <col min="15881" max="15881" width="8.88671875" style="8"/>
    <col min="15882" max="15882" width="14.5546875" style="8" customWidth="1"/>
    <col min="15883" max="15883" width="12" style="8" customWidth="1"/>
    <col min="15884" max="15884" width="10.88671875" style="8" customWidth="1"/>
    <col min="15885" max="15885" width="18" style="8" customWidth="1"/>
    <col min="15886" max="15886" width="16.109375" style="8" customWidth="1"/>
    <col min="15887" max="16127" width="8.88671875" style="8"/>
    <col min="16128" max="16128" width="10.44140625" style="8" customWidth="1"/>
    <col min="16129" max="16129" width="26.5546875" style="8" customWidth="1"/>
    <col min="16130" max="16131" width="12.5546875" style="8" customWidth="1"/>
    <col min="16132" max="16132" width="15" style="8" customWidth="1"/>
    <col min="16133" max="16133" width="11.109375" style="8" customWidth="1"/>
    <col min="16134" max="16134" width="12" style="8" customWidth="1"/>
    <col min="16135" max="16135" width="34.109375" style="8" customWidth="1"/>
    <col min="16136" max="16136" width="9.88671875" style="8" customWidth="1"/>
    <col min="16137" max="16137" width="8.88671875" style="8"/>
    <col min="16138" max="16138" width="14.5546875" style="8" customWidth="1"/>
    <col min="16139" max="16139" width="12" style="8" customWidth="1"/>
    <col min="16140" max="16140" width="10.88671875" style="8" customWidth="1"/>
    <col min="16141" max="16141" width="18" style="8" customWidth="1"/>
    <col min="16142" max="16142" width="16.109375" style="8" customWidth="1"/>
    <col min="16143" max="16378" width="8.88671875" style="8"/>
    <col min="16379" max="16384" width="9.109375" style="8" customWidth="1"/>
  </cols>
  <sheetData>
    <row r="1" spans="1:15" ht="26.4" customHeight="1" x14ac:dyDescent="0.3">
      <c r="A1" s="4"/>
      <c r="B1" s="5"/>
      <c r="C1" s="5"/>
      <c r="D1" s="5"/>
      <c r="E1" s="5"/>
      <c r="F1" s="6"/>
      <c r="G1" s="6"/>
      <c r="H1" s="6"/>
      <c r="I1" s="6"/>
      <c r="J1" s="7"/>
      <c r="K1" s="7"/>
      <c r="L1" s="7"/>
      <c r="M1" s="7"/>
      <c r="N1" s="7"/>
      <c r="O1" s="7"/>
    </row>
    <row r="2" spans="1:15" ht="26.4" customHeight="1" x14ac:dyDescent="0.3">
      <c r="A2" s="9"/>
      <c r="B2" s="5"/>
      <c r="C2" s="10" t="s">
        <v>164</v>
      </c>
      <c r="D2" s="10" t="s">
        <v>183</v>
      </c>
      <c r="E2" s="10" t="s">
        <v>183</v>
      </c>
      <c r="F2" s="11"/>
      <c r="G2" s="11"/>
      <c r="H2" s="11"/>
      <c r="I2" s="90"/>
      <c r="J2" s="91"/>
      <c r="K2" s="91"/>
      <c r="L2" s="91"/>
      <c r="M2" s="12"/>
      <c r="N2" s="91"/>
      <c r="O2" s="12"/>
    </row>
    <row r="3" spans="1:15" ht="26.4" customHeight="1" thickBot="1" x14ac:dyDescent="0.45">
      <c r="A3" s="13"/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9" customFormat="1" ht="20.25" customHeight="1" x14ac:dyDescent="0.3">
      <c r="A4" s="300" t="s">
        <v>9</v>
      </c>
      <c r="B4" s="300" t="s">
        <v>0</v>
      </c>
      <c r="C4" s="300" t="s">
        <v>1</v>
      </c>
      <c r="D4" s="15" t="s">
        <v>2</v>
      </c>
      <c r="E4" s="15" t="s">
        <v>2</v>
      </c>
      <c r="F4" s="15" t="s">
        <v>163</v>
      </c>
      <c r="G4" s="304" t="s">
        <v>12</v>
      </c>
      <c r="H4" s="302" t="s">
        <v>10</v>
      </c>
      <c r="I4" s="300" t="s">
        <v>288</v>
      </c>
      <c r="J4" s="99" t="s">
        <v>2</v>
      </c>
      <c r="K4" s="18" t="s">
        <v>181</v>
      </c>
      <c r="L4" s="17" t="s">
        <v>182</v>
      </c>
      <c r="M4" s="18" t="s">
        <v>179</v>
      </c>
      <c r="N4" s="18" t="s">
        <v>213</v>
      </c>
      <c r="O4" s="18" t="s">
        <v>180</v>
      </c>
    </row>
    <row r="5" spans="1:15" s="19" customFormat="1" ht="20.25" customHeight="1" x14ac:dyDescent="0.3">
      <c r="A5" s="301"/>
      <c r="B5" s="301"/>
      <c r="C5" s="301"/>
      <c r="D5" s="20" t="s">
        <v>209</v>
      </c>
      <c r="E5" s="20" t="s">
        <v>162</v>
      </c>
      <c r="F5" s="20" t="s">
        <v>168</v>
      </c>
      <c r="G5" s="305"/>
      <c r="H5" s="303"/>
      <c r="I5" s="301"/>
      <c r="J5" s="100" t="s">
        <v>168</v>
      </c>
      <c r="K5" s="17" t="s">
        <v>283</v>
      </c>
      <c r="L5" s="18" t="s">
        <v>284</v>
      </c>
      <c r="M5" s="17" t="s">
        <v>285</v>
      </c>
      <c r="N5" s="18" t="s">
        <v>286</v>
      </c>
      <c r="O5" s="18" t="s">
        <v>287</v>
      </c>
    </row>
    <row r="6" spans="1:15" ht="20.399999999999999" customHeight="1" x14ac:dyDescent="0.3">
      <c r="A6" s="23"/>
      <c r="B6" s="25"/>
      <c r="C6" s="25"/>
      <c r="D6" s="26" t="s">
        <v>165</v>
      </c>
      <c r="E6" s="26" t="s">
        <v>99</v>
      </c>
      <c r="F6" s="27" t="s">
        <v>210</v>
      </c>
      <c r="G6" s="27"/>
      <c r="H6" s="27"/>
      <c r="I6" s="27"/>
      <c r="J6" s="27"/>
      <c r="K6" s="27"/>
      <c r="L6" s="27"/>
      <c r="M6" s="27"/>
      <c r="N6" s="27"/>
      <c r="O6" s="27"/>
    </row>
    <row r="7" spans="1:15" ht="20.399999999999999" hidden="1" customHeight="1" x14ac:dyDescent="0.3">
      <c r="A7" s="23"/>
      <c r="B7" s="25"/>
      <c r="C7" s="25"/>
      <c r="D7" s="28">
        <v>43190</v>
      </c>
      <c r="E7" s="28">
        <v>43190</v>
      </c>
      <c r="F7" s="29">
        <f>E7+2</f>
        <v>43192</v>
      </c>
      <c r="G7" s="63" t="s">
        <v>140</v>
      </c>
      <c r="H7" s="31" t="s">
        <v>132</v>
      </c>
      <c r="I7" s="32">
        <v>36</v>
      </c>
      <c r="J7" s="33">
        <v>43198</v>
      </c>
      <c r="K7" s="33">
        <v>43224</v>
      </c>
      <c r="L7" s="33">
        <v>43226</v>
      </c>
      <c r="M7" s="33">
        <v>43230</v>
      </c>
      <c r="N7" s="33">
        <v>43231</v>
      </c>
      <c r="O7" s="33">
        <v>43234</v>
      </c>
    </row>
    <row r="8" spans="1:15" ht="20.399999999999999" customHeight="1" x14ac:dyDescent="0.3">
      <c r="A8" s="154"/>
      <c r="B8" s="154"/>
      <c r="C8" s="151"/>
      <c r="D8" s="152"/>
      <c r="E8" s="152"/>
      <c r="F8" s="153"/>
      <c r="G8" s="157"/>
      <c r="H8" s="133"/>
      <c r="I8" s="134"/>
      <c r="J8" s="135"/>
      <c r="K8" s="135"/>
      <c r="L8" s="135"/>
      <c r="M8" s="135"/>
      <c r="N8" s="135"/>
      <c r="O8" s="135"/>
    </row>
    <row r="9" spans="1:15" ht="20.399999999999999" customHeight="1" x14ac:dyDescent="0.3">
      <c r="A9" s="188" t="s">
        <v>633</v>
      </c>
      <c r="B9" s="188" t="s">
        <v>634</v>
      </c>
      <c r="C9" s="191">
        <f>E9-1</f>
        <v>43944</v>
      </c>
      <c r="D9" s="328">
        <v>43944</v>
      </c>
      <c r="E9" s="328">
        <f>D9+1</f>
        <v>43945</v>
      </c>
      <c r="F9" s="329">
        <f t="shared" ref="F9:F37" si="0">E9+2</f>
        <v>43947</v>
      </c>
      <c r="G9" s="332" t="s">
        <v>665</v>
      </c>
      <c r="H9" s="333"/>
      <c r="I9" s="332" t="s">
        <v>749</v>
      </c>
      <c r="J9" s="325">
        <v>43955</v>
      </c>
      <c r="K9" s="325">
        <f>J9+27</f>
        <v>43982</v>
      </c>
      <c r="L9" s="325">
        <f>J9+29</f>
        <v>43984</v>
      </c>
      <c r="M9" s="325">
        <f>J9+33</f>
        <v>43988</v>
      </c>
      <c r="N9" s="325">
        <f>J9+35</f>
        <v>43990</v>
      </c>
      <c r="O9" s="325">
        <f>J9+8</f>
        <v>43963</v>
      </c>
    </row>
    <row r="10" spans="1:15" ht="20.399999999999999" customHeight="1" x14ac:dyDescent="0.3">
      <c r="A10" s="189" t="s">
        <v>153</v>
      </c>
      <c r="B10" s="189" t="s">
        <v>289</v>
      </c>
      <c r="C10" s="219"/>
      <c r="D10" s="330"/>
      <c r="E10" s="330"/>
      <c r="F10" s="331"/>
      <c r="G10" s="334"/>
      <c r="H10" s="335"/>
      <c r="I10" s="334"/>
      <c r="J10" s="336"/>
      <c r="K10" s="336"/>
      <c r="L10" s="336"/>
      <c r="M10" s="336"/>
      <c r="N10" s="336"/>
      <c r="O10" s="336"/>
    </row>
    <row r="11" spans="1:15" ht="20.399999999999999" customHeight="1" x14ac:dyDescent="0.3">
      <c r="A11" s="188" t="s">
        <v>633</v>
      </c>
      <c r="B11" s="188" t="s">
        <v>635</v>
      </c>
      <c r="C11" s="191">
        <f t="shared" ref="C11:C37" si="1">E11-1</f>
        <v>43951</v>
      </c>
      <c r="D11" s="328">
        <f>D9+7</f>
        <v>43951</v>
      </c>
      <c r="E11" s="328">
        <f>D11+1</f>
        <v>43952</v>
      </c>
      <c r="F11" s="329">
        <f t="shared" si="0"/>
        <v>43954</v>
      </c>
      <c r="G11" s="332" t="s">
        <v>309</v>
      </c>
      <c r="H11" s="337"/>
      <c r="I11" s="251" t="s">
        <v>475</v>
      </c>
      <c r="J11" s="252">
        <f>J9+7</f>
        <v>43962</v>
      </c>
      <c r="K11" s="248">
        <f>J11+27</f>
        <v>43989</v>
      </c>
      <c r="L11" s="248">
        <f>J11+27</f>
        <v>43989</v>
      </c>
      <c r="M11" s="248">
        <f>J11+30</f>
        <v>43992</v>
      </c>
      <c r="N11" s="248">
        <f>J11+33</f>
        <v>43995</v>
      </c>
      <c r="O11" s="248">
        <f>J11+8</f>
        <v>43970</v>
      </c>
    </row>
    <row r="12" spans="1:15" ht="20.399999999999999" customHeight="1" x14ac:dyDescent="0.3">
      <c r="A12" s="189" t="s">
        <v>309</v>
      </c>
      <c r="B12" s="189"/>
      <c r="C12" s="219"/>
      <c r="D12" s="330"/>
      <c r="E12" s="330"/>
      <c r="F12" s="331"/>
      <c r="G12" s="334"/>
      <c r="H12" s="338"/>
      <c r="I12" s="334"/>
      <c r="J12" s="273"/>
      <c r="K12" s="336"/>
      <c r="L12" s="336"/>
      <c r="M12" s="336"/>
      <c r="N12" s="336"/>
      <c r="O12" s="336"/>
    </row>
    <row r="13" spans="1:15" ht="20.399999999999999" customHeight="1" x14ac:dyDescent="0.3">
      <c r="A13" s="188" t="s">
        <v>633</v>
      </c>
      <c r="B13" s="188" t="s">
        <v>636</v>
      </c>
      <c r="C13" s="191">
        <f t="shared" si="1"/>
        <v>43958</v>
      </c>
      <c r="D13" s="328">
        <f>D11+7</f>
        <v>43958</v>
      </c>
      <c r="E13" s="328">
        <f>D13+1</f>
        <v>43959</v>
      </c>
      <c r="F13" s="329">
        <f t="shared" si="0"/>
        <v>43961</v>
      </c>
      <c r="G13" s="332" t="s">
        <v>243</v>
      </c>
      <c r="H13" s="339"/>
      <c r="I13" s="332" t="s">
        <v>480</v>
      </c>
      <c r="J13" s="329">
        <f>J11+8</f>
        <v>43970</v>
      </c>
      <c r="K13" s="325">
        <f>J13+27</f>
        <v>43997</v>
      </c>
      <c r="L13" s="325">
        <f>J13+28</f>
        <v>43998</v>
      </c>
      <c r="M13" s="325">
        <f>J13+32</f>
        <v>44002</v>
      </c>
      <c r="N13" s="325">
        <f>J13+34</f>
        <v>44004</v>
      </c>
      <c r="O13" s="325">
        <f>J13+7</f>
        <v>43977</v>
      </c>
    </row>
    <row r="14" spans="1:15" ht="20.399999999999999" customHeight="1" x14ac:dyDescent="0.3">
      <c r="A14" s="189" t="s">
        <v>352</v>
      </c>
      <c r="B14" s="189" t="s">
        <v>353</v>
      </c>
      <c r="C14" s="219"/>
      <c r="D14" s="330"/>
      <c r="E14" s="330"/>
      <c r="F14" s="331"/>
      <c r="G14" s="334"/>
      <c r="H14" s="340"/>
      <c r="I14" s="334"/>
      <c r="J14" s="273"/>
      <c r="K14" s="336"/>
      <c r="L14" s="336"/>
      <c r="M14" s="336"/>
      <c r="N14" s="336"/>
      <c r="O14" s="336"/>
    </row>
    <row r="15" spans="1:15" ht="20.399999999999999" customHeight="1" x14ac:dyDescent="0.3">
      <c r="A15" s="188" t="s">
        <v>633</v>
      </c>
      <c r="B15" s="188" t="s">
        <v>637</v>
      </c>
      <c r="C15" s="191">
        <f t="shared" si="1"/>
        <v>43965</v>
      </c>
      <c r="D15" s="328">
        <f>D13+7</f>
        <v>43965</v>
      </c>
      <c r="E15" s="328">
        <f>D15+1</f>
        <v>43966</v>
      </c>
      <c r="F15" s="329">
        <f t="shared" si="0"/>
        <v>43968</v>
      </c>
      <c r="G15" s="332" t="s">
        <v>309</v>
      </c>
      <c r="H15" s="333"/>
      <c r="I15" s="251" t="s">
        <v>476</v>
      </c>
      <c r="J15" s="252">
        <f>J13+7</f>
        <v>43977</v>
      </c>
      <c r="K15" s="248">
        <f>J15+27</f>
        <v>44004</v>
      </c>
      <c r="L15" s="248">
        <f>J15+27</f>
        <v>44004</v>
      </c>
      <c r="M15" s="248">
        <f>J15+30</f>
        <v>44007</v>
      </c>
      <c r="N15" s="248">
        <f>J15+33</f>
        <v>44010</v>
      </c>
      <c r="O15" s="248">
        <f>J15+8</f>
        <v>43985</v>
      </c>
    </row>
    <row r="16" spans="1:15" ht="20.399999999999999" customHeight="1" x14ac:dyDescent="0.3">
      <c r="A16" s="189" t="s">
        <v>352</v>
      </c>
      <c r="B16" s="189" t="s">
        <v>354</v>
      </c>
      <c r="C16" s="219"/>
      <c r="D16" s="330"/>
      <c r="E16" s="330"/>
      <c r="F16" s="331"/>
      <c r="G16" s="334"/>
      <c r="H16" s="335"/>
      <c r="I16" s="334"/>
      <c r="J16" s="273"/>
      <c r="K16" s="336"/>
      <c r="L16" s="336"/>
      <c r="M16" s="336"/>
      <c r="N16" s="336"/>
      <c r="O16" s="336"/>
    </row>
    <row r="17" spans="1:15" ht="20.399999999999999" customHeight="1" x14ac:dyDescent="0.3">
      <c r="A17" s="188" t="s">
        <v>633</v>
      </c>
      <c r="B17" s="188" t="s">
        <v>638</v>
      </c>
      <c r="C17" s="191">
        <f t="shared" si="1"/>
        <v>43972</v>
      </c>
      <c r="D17" s="328">
        <f>D15+7</f>
        <v>43972</v>
      </c>
      <c r="E17" s="328">
        <f>D17+1</f>
        <v>43973</v>
      </c>
      <c r="F17" s="329">
        <f t="shared" si="0"/>
        <v>43975</v>
      </c>
      <c r="G17" s="332" t="s">
        <v>446</v>
      </c>
      <c r="H17" s="337"/>
      <c r="I17" s="332" t="s">
        <v>482</v>
      </c>
      <c r="J17" s="329">
        <f>J15+7</f>
        <v>43984</v>
      </c>
      <c r="K17" s="325">
        <f>J17+27</f>
        <v>44011</v>
      </c>
      <c r="L17" s="325">
        <f>J17+28</f>
        <v>44012</v>
      </c>
      <c r="M17" s="325">
        <f>J17+32</f>
        <v>44016</v>
      </c>
      <c r="N17" s="325">
        <f>J17+34</f>
        <v>44018</v>
      </c>
      <c r="O17" s="325">
        <f>J17+7</f>
        <v>43991</v>
      </c>
    </row>
    <row r="18" spans="1:15" ht="20.399999999999999" customHeight="1" x14ac:dyDescent="0.3">
      <c r="A18" s="189" t="s">
        <v>352</v>
      </c>
      <c r="B18" s="189" t="s">
        <v>355</v>
      </c>
      <c r="C18" s="219"/>
      <c r="D18" s="330"/>
      <c r="E18" s="330"/>
      <c r="F18" s="331"/>
      <c r="G18" s="334"/>
      <c r="H18" s="338"/>
      <c r="I18" s="334"/>
      <c r="J18" s="273"/>
      <c r="K18" s="336"/>
      <c r="L18" s="336"/>
      <c r="M18" s="336"/>
      <c r="N18" s="336"/>
      <c r="O18" s="336"/>
    </row>
    <row r="19" spans="1:15" ht="20.399999999999999" customHeight="1" x14ac:dyDescent="0.3">
      <c r="A19" s="188" t="s">
        <v>633</v>
      </c>
      <c r="B19" s="188" t="s">
        <v>639</v>
      </c>
      <c r="C19" s="191">
        <f t="shared" si="1"/>
        <v>43979</v>
      </c>
      <c r="D19" s="328">
        <f>D17+7</f>
        <v>43979</v>
      </c>
      <c r="E19" s="328">
        <f>D19+1</f>
        <v>43980</v>
      </c>
      <c r="F19" s="329">
        <f t="shared" si="0"/>
        <v>43982</v>
      </c>
      <c r="G19" s="332" t="s">
        <v>309</v>
      </c>
      <c r="H19" s="333"/>
      <c r="I19" s="251" t="s">
        <v>477</v>
      </c>
      <c r="J19" s="252">
        <f>J17+7</f>
        <v>43991</v>
      </c>
      <c r="K19" s="248">
        <f>J19+27</f>
        <v>44018</v>
      </c>
      <c r="L19" s="248">
        <f>J19+27</f>
        <v>44018</v>
      </c>
      <c r="M19" s="248">
        <f>J19+30</f>
        <v>44021</v>
      </c>
      <c r="N19" s="248">
        <f>J19+33</f>
        <v>44024</v>
      </c>
      <c r="O19" s="248">
        <f>J19+8</f>
        <v>43999</v>
      </c>
    </row>
    <row r="20" spans="1:15" ht="20.399999999999999" customHeight="1" x14ac:dyDescent="0.3">
      <c r="A20" s="189" t="s">
        <v>352</v>
      </c>
      <c r="B20" s="189" t="s">
        <v>356</v>
      </c>
      <c r="C20" s="219"/>
      <c r="D20" s="330"/>
      <c r="E20" s="330"/>
      <c r="F20" s="331"/>
      <c r="G20" s="334"/>
      <c r="H20" s="335"/>
      <c r="I20" s="334"/>
      <c r="J20" s="273"/>
      <c r="K20" s="336"/>
      <c r="L20" s="336"/>
      <c r="M20" s="336"/>
      <c r="N20" s="336"/>
      <c r="O20" s="336"/>
    </row>
    <row r="21" spans="1:15" ht="20.399999999999999" customHeight="1" x14ac:dyDescent="0.3">
      <c r="A21" s="188" t="s">
        <v>633</v>
      </c>
      <c r="B21" s="188" t="s">
        <v>640</v>
      </c>
      <c r="C21" s="191">
        <f t="shared" si="1"/>
        <v>43986</v>
      </c>
      <c r="D21" s="328">
        <f>D19+7</f>
        <v>43986</v>
      </c>
      <c r="E21" s="328">
        <f>D21+1</f>
        <v>43987</v>
      </c>
      <c r="F21" s="329">
        <f t="shared" si="0"/>
        <v>43989</v>
      </c>
      <c r="G21" s="332" t="s">
        <v>484</v>
      </c>
      <c r="H21" s="337"/>
      <c r="I21" s="332" t="s">
        <v>478</v>
      </c>
      <c r="J21" s="329">
        <f>J19+7</f>
        <v>43998</v>
      </c>
      <c r="K21" s="325">
        <f>J21+27</f>
        <v>44025</v>
      </c>
      <c r="L21" s="325">
        <f>J21+28</f>
        <v>44026</v>
      </c>
      <c r="M21" s="325">
        <f>J21+32</f>
        <v>44030</v>
      </c>
      <c r="N21" s="325">
        <f>J21+34</f>
        <v>44032</v>
      </c>
      <c r="O21" s="325">
        <f>J21+7</f>
        <v>44005</v>
      </c>
    </row>
    <row r="22" spans="1:15" ht="20.399999999999999" customHeight="1" x14ac:dyDescent="0.3">
      <c r="A22" s="189" t="s">
        <v>352</v>
      </c>
      <c r="B22" s="189" t="s">
        <v>290</v>
      </c>
      <c r="C22" s="219"/>
      <c r="D22" s="330"/>
      <c r="E22" s="330"/>
      <c r="F22" s="331"/>
      <c r="G22" s="334"/>
      <c r="H22" s="335"/>
      <c r="I22" s="334"/>
      <c r="J22" s="273"/>
      <c r="K22" s="336"/>
      <c r="L22" s="336"/>
      <c r="M22" s="336"/>
      <c r="N22" s="336"/>
      <c r="O22" s="336"/>
    </row>
    <row r="23" spans="1:15" ht="20.399999999999999" customHeight="1" x14ac:dyDescent="0.3">
      <c r="A23" s="188" t="s">
        <v>633</v>
      </c>
      <c r="B23" s="188" t="s">
        <v>641</v>
      </c>
      <c r="C23" s="191">
        <f t="shared" si="1"/>
        <v>43993</v>
      </c>
      <c r="D23" s="328">
        <f>D21+7</f>
        <v>43993</v>
      </c>
      <c r="E23" s="328">
        <f>D23+1</f>
        <v>43994</v>
      </c>
      <c r="F23" s="329">
        <f t="shared" si="0"/>
        <v>43996</v>
      </c>
      <c r="G23" s="332" t="s">
        <v>396</v>
      </c>
      <c r="H23" s="337"/>
      <c r="I23" s="332" t="s">
        <v>479</v>
      </c>
      <c r="J23" s="329">
        <f>J21+7</f>
        <v>44005</v>
      </c>
      <c r="K23" s="325">
        <f>J23+27</f>
        <v>44032</v>
      </c>
      <c r="L23" s="325">
        <f>J23+28</f>
        <v>44033</v>
      </c>
      <c r="M23" s="325">
        <f>J23+32</f>
        <v>44037</v>
      </c>
      <c r="N23" s="325">
        <f>J23+34</f>
        <v>44039</v>
      </c>
      <c r="O23" s="325">
        <f>J23+7</f>
        <v>44012</v>
      </c>
    </row>
    <row r="24" spans="1:15" ht="20.399999999999999" customHeight="1" x14ac:dyDescent="0.3">
      <c r="A24" s="189" t="s">
        <v>352</v>
      </c>
      <c r="B24" s="189" t="s">
        <v>291</v>
      </c>
      <c r="C24" s="219"/>
      <c r="D24" s="330"/>
      <c r="E24" s="330"/>
      <c r="F24" s="331"/>
      <c r="G24" s="334"/>
      <c r="H24" s="338"/>
      <c r="I24" s="334"/>
      <c r="J24" s="273"/>
      <c r="K24" s="336"/>
      <c r="L24" s="336"/>
      <c r="M24" s="336"/>
      <c r="N24" s="336"/>
      <c r="O24" s="336"/>
    </row>
    <row r="25" spans="1:15" ht="20.399999999999999" customHeight="1" x14ac:dyDescent="0.3">
      <c r="A25" s="188" t="s">
        <v>633</v>
      </c>
      <c r="B25" s="188" t="s">
        <v>642</v>
      </c>
      <c r="C25" s="191">
        <f t="shared" si="1"/>
        <v>44000</v>
      </c>
      <c r="D25" s="328">
        <f>D23+7</f>
        <v>44000</v>
      </c>
      <c r="E25" s="328">
        <f>D25+1</f>
        <v>44001</v>
      </c>
      <c r="F25" s="329">
        <f t="shared" si="0"/>
        <v>44003</v>
      </c>
      <c r="G25" s="332" t="s">
        <v>652</v>
      </c>
      <c r="H25" s="333"/>
      <c r="I25" s="332" t="s">
        <v>750</v>
      </c>
      <c r="J25" s="329">
        <f>J23+7</f>
        <v>44012</v>
      </c>
      <c r="K25" s="325">
        <f>J25+27</f>
        <v>44039</v>
      </c>
      <c r="L25" s="325">
        <f>J25+28</f>
        <v>44040</v>
      </c>
      <c r="M25" s="325">
        <f>J25+32</f>
        <v>44044</v>
      </c>
      <c r="N25" s="325">
        <f>J25+34</f>
        <v>44046</v>
      </c>
      <c r="O25" s="325">
        <f>J25+7</f>
        <v>44019</v>
      </c>
    </row>
    <row r="26" spans="1:15" ht="20.399999999999999" customHeight="1" x14ac:dyDescent="0.3">
      <c r="A26" s="189" t="s">
        <v>352</v>
      </c>
      <c r="B26" s="189" t="s">
        <v>292</v>
      </c>
      <c r="C26" s="219"/>
      <c r="D26" s="330"/>
      <c r="E26" s="330"/>
      <c r="F26" s="331"/>
      <c r="G26" s="334"/>
      <c r="H26" s="335"/>
      <c r="I26" s="334"/>
      <c r="J26" s="273"/>
      <c r="K26" s="336"/>
      <c r="L26" s="336"/>
      <c r="M26" s="336"/>
      <c r="N26" s="336"/>
      <c r="O26" s="336"/>
    </row>
    <row r="27" spans="1:15" ht="20.399999999999999" customHeight="1" x14ac:dyDescent="0.3">
      <c r="A27" s="188" t="s">
        <v>633</v>
      </c>
      <c r="B27" s="188" t="s">
        <v>643</v>
      </c>
      <c r="C27" s="191">
        <f t="shared" si="1"/>
        <v>44007</v>
      </c>
      <c r="D27" s="328">
        <f>D25+7</f>
        <v>44007</v>
      </c>
      <c r="E27" s="328">
        <f>D27+1</f>
        <v>44008</v>
      </c>
      <c r="F27" s="329">
        <f t="shared" si="0"/>
        <v>44010</v>
      </c>
      <c r="G27" s="332" t="s">
        <v>654</v>
      </c>
      <c r="H27" s="337"/>
      <c r="I27" s="332" t="s">
        <v>751</v>
      </c>
      <c r="J27" s="329">
        <f>J25+7</f>
        <v>44019</v>
      </c>
      <c r="K27" s="325">
        <f>J27+27</f>
        <v>44046</v>
      </c>
      <c r="L27" s="325">
        <f>J27+28</f>
        <v>44047</v>
      </c>
      <c r="M27" s="325">
        <f>J27+32</f>
        <v>44051</v>
      </c>
      <c r="N27" s="325">
        <f>J27+34</f>
        <v>44053</v>
      </c>
      <c r="O27" s="325">
        <f>J27+7</f>
        <v>44026</v>
      </c>
    </row>
    <row r="28" spans="1:15" ht="20.399999999999999" customHeight="1" x14ac:dyDescent="0.3">
      <c r="A28" s="189" t="s">
        <v>352</v>
      </c>
      <c r="B28" s="189" t="s">
        <v>293</v>
      </c>
      <c r="C28" s="219"/>
      <c r="D28" s="330"/>
      <c r="E28" s="330"/>
      <c r="F28" s="331"/>
      <c r="G28" s="334"/>
      <c r="H28" s="338"/>
      <c r="I28" s="334"/>
      <c r="J28" s="273"/>
      <c r="K28" s="336"/>
      <c r="L28" s="336"/>
      <c r="M28" s="336"/>
      <c r="N28" s="336"/>
      <c r="O28" s="336"/>
    </row>
    <row r="29" spans="1:15" ht="20.399999999999999" customHeight="1" x14ac:dyDescent="0.3">
      <c r="A29" s="188" t="s">
        <v>633</v>
      </c>
      <c r="B29" s="188" t="s">
        <v>644</v>
      </c>
      <c r="C29" s="191">
        <f t="shared" si="1"/>
        <v>44014</v>
      </c>
      <c r="D29" s="328">
        <f>D27+7</f>
        <v>44014</v>
      </c>
      <c r="E29" s="328">
        <f>D29+1</f>
        <v>44015</v>
      </c>
      <c r="F29" s="329">
        <f t="shared" si="0"/>
        <v>44017</v>
      </c>
      <c r="G29" s="332" t="s">
        <v>452</v>
      </c>
      <c r="H29" s="339"/>
      <c r="I29" s="332" t="s">
        <v>752</v>
      </c>
      <c r="J29" s="329">
        <f>J27+7</f>
        <v>44026</v>
      </c>
      <c r="K29" s="325">
        <f>J29+27</f>
        <v>44053</v>
      </c>
      <c r="L29" s="325">
        <f>J29+28</f>
        <v>44054</v>
      </c>
      <c r="M29" s="325">
        <f>J29+32</f>
        <v>44058</v>
      </c>
      <c r="N29" s="325">
        <f>J29+34</f>
        <v>44060</v>
      </c>
      <c r="O29" s="325">
        <f>J29+7</f>
        <v>44033</v>
      </c>
    </row>
    <row r="30" spans="1:15" ht="20.399999999999999" customHeight="1" x14ac:dyDescent="0.3">
      <c r="A30" s="189" t="s">
        <v>352</v>
      </c>
      <c r="B30" s="189" t="s">
        <v>294</v>
      </c>
      <c r="C30" s="219"/>
      <c r="D30" s="330"/>
      <c r="E30" s="330"/>
      <c r="F30" s="331"/>
      <c r="G30" s="334"/>
      <c r="H30" s="340"/>
      <c r="I30" s="334"/>
      <c r="J30" s="273"/>
      <c r="K30" s="336"/>
      <c r="L30" s="336"/>
      <c r="M30" s="336"/>
      <c r="N30" s="336"/>
      <c r="O30" s="336"/>
    </row>
    <row r="31" spans="1:15" ht="20.399999999999999" customHeight="1" x14ac:dyDescent="0.3">
      <c r="A31" s="188" t="s">
        <v>633</v>
      </c>
      <c r="B31" s="188" t="s">
        <v>645</v>
      </c>
      <c r="C31" s="191">
        <f t="shared" si="1"/>
        <v>44021</v>
      </c>
      <c r="D31" s="328">
        <f>D29+7</f>
        <v>44021</v>
      </c>
      <c r="E31" s="328">
        <f>D31+1</f>
        <v>44022</v>
      </c>
      <c r="F31" s="329">
        <f t="shared" si="0"/>
        <v>44024</v>
      </c>
      <c r="G31" s="332" t="s">
        <v>483</v>
      </c>
      <c r="H31" s="333"/>
      <c r="I31" s="332" t="s">
        <v>481</v>
      </c>
      <c r="J31" s="329">
        <f>J29+7</f>
        <v>44033</v>
      </c>
      <c r="K31" s="325">
        <f>J31+27</f>
        <v>44060</v>
      </c>
      <c r="L31" s="325">
        <f>J31+28</f>
        <v>44061</v>
      </c>
      <c r="M31" s="325">
        <f>J31+32</f>
        <v>44065</v>
      </c>
      <c r="N31" s="325">
        <f>J31+34</f>
        <v>44067</v>
      </c>
      <c r="O31" s="325">
        <f>J31+7</f>
        <v>44040</v>
      </c>
    </row>
    <row r="32" spans="1:15" ht="20.399999999999999" customHeight="1" x14ac:dyDescent="0.3">
      <c r="A32" s="189" t="s">
        <v>352</v>
      </c>
      <c r="B32" s="189" t="s">
        <v>295</v>
      </c>
      <c r="C32" s="219"/>
      <c r="D32" s="330"/>
      <c r="E32" s="330"/>
      <c r="F32" s="331"/>
      <c r="G32" s="334"/>
      <c r="H32" s="335"/>
      <c r="I32" s="334"/>
      <c r="J32" s="273"/>
      <c r="K32" s="336"/>
      <c r="L32" s="336"/>
      <c r="M32" s="336"/>
      <c r="N32" s="336"/>
      <c r="O32" s="336"/>
    </row>
    <row r="33" spans="1:15" ht="20.399999999999999" customHeight="1" x14ac:dyDescent="0.3">
      <c r="A33" s="188" t="s">
        <v>633</v>
      </c>
      <c r="B33" s="188" t="s">
        <v>646</v>
      </c>
      <c r="C33" s="191">
        <f t="shared" si="1"/>
        <v>44028</v>
      </c>
      <c r="D33" s="328">
        <f>D31+7</f>
        <v>44028</v>
      </c>
      <c r="E33" s="328">
        <f>D33+1</f>
        <v>44029</v>
      </c>
      <c r="F33" s="329">
        <f>E33+2</f>
        <v>44031</v>
      </c>
      <c r="G33" s="332" t="s">
        <v>658</v>
      </c>
      <c r="H33" s="337"/>
      <c r="I33" s="332" t="s">
        <v>753</v>
      </c>
      <c r="J33" s="329">
        <f>J31+7</f>
        <v>44040</v>
      </c>
      <c r="K33" s="325">
        <f>J33+27</f>
        <v>44067</v>
      </c>
      <c r="L33" s="325">
        <f>J33+28</f>
        <v>44068</v>
      </c>
      <c r="M33" s="325">
        <f>J33+32</f>
        <v>44072</v>
      </c>
      <c r="N33" s="325">
        <f>J33+34</f>
        <v>44074</v>
      </c>
      <c r="O33" s="325">
        <f>J33+7</f>
        <v>44047</v>
      </c>
    </row>
    <row r="34" spans="1:15" ht="20.399999999999999" customHeight="1" x14ac:dyDescent="0.3">
      <c r="A34" s="189" t="s">
        <v>352</v>
      </c>
      <c r="B34" s="189" t="s">
        <v>297</v>
      </c>
      <c r="C34" s="219"/>
      <c r="D34" s="330"/>
      <c r="E34" s="330"/>
      <c r="F34" s="331"/>
      <c r="G34" s="334"/>
      <c r="H34" s="338"/>
      <c r="I34" s="334"/>
      <c r="J34" s="273"/>
      <c r="K34" s="336"/>
      <c r="L34" s="336"/>
      <c r="M34" s="336"/>
      <c r="N34" s="336"/>
      <c r="O34" s="336"/>
    </row>
    <row r="35" spans="1:15" ht="20.399999999999999" customHeight="1" x14ac:dyDescent="0.3">
      <c r="A35" s="188" t="s">
        <v>633</v>
      </c>
      <c r="B35" s="188" t="s">
        <v>647</v>
      </c>
      <c r="C35" s="191">
        <f t="shared" si="1"/>
        <v>44035</v>
      </c>
      <c r="D35" s="328">
        <f t="shared" ref="D35" si="2">D33+7</f>
        <v>44035</v>
      </c>
      <c r="E35" s="328">
        <f>D35+1</f>
        <v>44036</v>
      </c>
      <c r="F35" s="329">
        <f t="shared" si="0"/>
        <v>44038</v>
      </c>
      <c r="G35" s="332" t="s">
        <v>660</v>
      </c>
      <c r="H35" s="333"/>
      <c r="I35" s="332" t="s">
        <v>754</v>
      </c>
      <c r="J35" s="329">
        <f>J33+7</f>
        <v>44047</v>
      </c>
      <c r="K35" s="325">
        <f>J35+27</f>
        <v>44074</v>
      </c>
      <c r="L35" s="325">
        <f>J35+28</f>
        <v>44075</v>
      </c>
      <c r="M35" s="325">
        <f>J35+32</f>
        <v>44079</v>
      </c>
      <c r="N35" s="325">
        <f>J35+34</f>
        <v>44081</v>
      </c>
      <c r="O35" s="325">
        <f>J35+7</f>
        <v>44054</v>
      </c>
    </row>
    <row r="36" spans="1:15" ht="20.399999999999999" customHeight="1" x14ac:dyDescent="0.3">
      <c r="A36" s="189" t="s">
        <v>352</v>
      </c>
      <c r="B36" s="189" t="s">
        <v>357</v>
      </c>
      <c r="C36" s="219"/>
      <c r="D36" s="330"/>
      <c r="E36" s="330"/>
      <c r="F36" s="331"/>
      <c r="G36" s="334"/>
      <c r="H36" s="335"/>
      <c r="I36" s="334"/>
      <c r="J36" s="273"/>
      <c r="K36" s="336"/>
      <c r="L36" s="336"/>
      <c r="M36" s="336"/>
      <c r="N36" s="336"/>
      <c r="O36" s="336"/>
    </row>
    <row r="37" spans="1:15" ht="20.399999999999999" customHeight="1" x14ac:dyDescent="0.3">
      <c r="A37" s="190" t="s">
        <v>633</v>
      </c>
      <c r="B37" s="190" t="s">
        <v>648</v>
      </c>
      <c r="C37" s="191">
        <f t="shared" si="1"/>
        <v>44042</v>
      </c>
      <c r="D37" s="328">
        <f>D35+7</f>
        <v>44042</v>
      </c>
      <c r="E37" s="328">
        <f>D37+1</f>
        <v>44043</v>
      </c>
      <c r="F37" s="329">
        <f t="shared" si="0"/>
        <v>44045</v>
      </c>
      <c r="G37" s="332" t="s">
        <v>661</v>
      </c>
      <c r="H37" s="337"/>
      <c r="I37" s="332" t="s">
        <v>755</v>
      </c>
      <c r="J37" s="329">
        <f>J35+7</f>
        <v>44054</v>
      </c>
      <c r="K37" s="325">
        <f>J37+27</f>
        <v>44081</v>
      </c>
      <c r="L37" s="325">
        <f>J37+28</f>
        <v>44082</v>
      </c>
      <c r="M37" s="325">
        <f>J37+32</f>
        <v>44086</v>
      </c>
      <c r="N37" s="325">
        <f>J37+34</f>
        <v>44088</v>
      </c>
      <c r="O37" s="325">
        <f>J37+7</f>
        <v>44061</v>
      </c>
    </row>
    <row r="38" spans="1:15" ht="15.6" x14ac:dyDescent="0.3">
      <c r="A38" s="39" t="s">
        <v>25</v>
      </c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.6" x14ac:dyDescent="0.3">
      <c r="A39" s="43" t="s">
        <v>244</v>
      </c>
      <c r="B39" s="45"/>
      <c r="C39" s="45"/>
      <c r="D39" s="45"/>
      <c r="E39" s="45"/>
      <c r="F39" s="46"/>
      <c r="G39" s="46"/>
      <c r="H39" s="46"/>
      <c r="I39" s="46"/>
      <c r="J39" s="47"/>
      <c r="K39" s="47"/>
      <c r="L39" s="85" t="s">
        <v>158</v>
      </c>
      <c r="M39" s="47"/>
      <c r="N39" s="47"/>
      <c r="O39" s="47"/>
    </row>
    <row r="40" spans="1:15" ht="15.6" x14ac:dyDescent="0.3">
      <c r="A40" s="44" t="s">
        <v>245</v>
      </c>
      <c r="B40" s="43"/>
      <c r="C40" s="43"/>
      <c r="D40" s="43"/>
      <c r="E40" s="43"/>
      <c r="F40" s="46"/>
      <c r="G40" s="46"/>
      <c r="H40" s="46"/>
      <c r="I40" s="46"/>
      <c r="J40" s="49"/>
      <c r="K40" s="49"/>
      <c r="L40" s="86" t="s">
        <v>159</v>
      </c>
      <c r="M40" s="49"/>
      <c r="N40" s="49"/>
      <c r="O40" s="49"/>
    </row>
    <row r="41" spans="1:15" ht="15.6" x14ac:dyDescent="0.3">
      <c r="A41" s="51"/>
      <c r="B41" s="46"/>
      <c r="C41" s="46"/>
      <c r="D41" s="52"/>
      <c r="E41" s="52"/>
      <c r="F41" s="52"/>
      <c r="G41" s="52"/>
      <c r="H41" s="52"/>
      <c r="I41" s="52"/>
      <c r="J41" s="53"/>
      <c r="K41" s="53"/>
      <c r="L41" s="86" t="s">
        <v>160</v>
      </c>
      <c r="M41" s="53"/>
      <c r="N41" s="53"/>
      <c r="O41" s="53"/>
    </row>
    <row r="42" spans="1:15" ht="15.6" x14ac:dyDescent="0.3">
      <c r="A42" s="54"/>
      <c r="B42" s="46"/>
      <c r="C42" s="46"/>
      <c r="D42" s="52"/>
      <c r="E42" s="52"/>
      <c r="F42" s="52"/>
      <c r="G42" s="52"/>
      <c r="H42" s="52"/>
      <c r="I42" s="52"/>
      <c r="J42" s="55"/>
      <c r="K42" s="55"/>
      <c r="L42" s="86" t="s">
        <v>161</v>
      </c>
      <c r="M42" s="55"/>
      <c r="N42" s="55"/>
      <c r="O42" s="55"/>
    </row>
    <row r="43" spans="1:15" ht="15.6" x14ac:dyDescent="0.3">
      <c r="A43" s="50"/>
      <c r="B43" s="46"/>
      <c r="C43" s="46"/>
      <c r="D43" s="46"/>
      <c r="E43" s="46"/>
      <c r="F43" s="46"/>
      <c r="G43" s="46"/>
      <c r="H43" s="46"/>
      <c r="I43" s="46"/>
      <c r="J43" s="56"/>
      <c r="K43" s="56"/>
      <c r="L43" s="97" t="s">
        <v>144</v>
      </c>
      <c r="M43" s="56"/>
      <c r="N43" s="56"/>
      <c r="O43" s="56"/>
    </row>
    <row r="44" spans="1:15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86" t="s">
        <v>195</v>
      </c>
      <c r="M44" s="46"/>
      <c r="N44" s="46"/>
      <c r="O44" s="46"/>
    </row>
    <row r="45" spans="1:1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</sheetData>
  <mergeCells count="6">
    <mergeCell ref="I4:I5"/>
    <mergeCell ref="A4:A5"/>
    <mergeCell ref="B4:B5"/>
    <mergeCell ref="C4:C5"/>
    <mergeCell ref="G4:G5"/>
    <mergeCell ref="H4:H5"/>
  </mergeCells>
  <conditionalFormatting sqref="G7:I30 G32:I37 G31:H31 G9:G35">
    <cfRule type="expression" dxfId="69" priority="5">
      <formula>#REF!="ONE"</formula>
    </cfRule>
  </conditionalFormatting>
  <conditionalFormatting sqref="I31">
    <cfRule type="expression" dxfId="68" priority="1">
      <formula>#REF!="ONE"</formula>
    </cfRule>
  </conditionalFormatting>
  <pageMargins left="0.27" right="0.17" top="0.17" bottom="0.2" header="0.18" footer="0.17"/>
  <pageSetup scale="5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O57"/>
  <sheetViews>
    <sheetView view="pageBreakPreview" zoomScale="85" zoomScaleNormal="60" zoomScaleSheetLayoutView="85" workbookViewId="0">
      <pane ySplit="7" topLeftCell="A8" activePane="bottomLeft" state="frozen"/>
      <selection activeCell="O20" sqref="O20"/>
      <selection pane="bottomLeft" activeCell="E9" sqref="E9:E10"/>
    </sheetView>
  </sheetViews>
  <sheetFormatPr defaultRowHeight="13.2" x14ac:dyDescent="0.25"/>
  <cols>
    <col min="1" max="1" width="20.109375" style="8" customWidth="1"/>
    <col min="2" max="2" width="14.33203125" style="8" customWidth="1"/>
    <col min="3" max="3" width="12.88671875" style="8" customWidth="1"/>
    <col min="4" max="4" width="14" style="8" customWidth="1"/>
    <col min="5" max="5" width="17.44140625" style="8" customWidth="1"/>
    <col min="6" max="6" width="8.44140625" style="8" customWidth="1"/>
    <col min="7" max="7" width="24.6640625" style="8" customWidth="1"/>
    <col min="8" max="8" width="15.5546875" style="8" customWidth="1"/>
    <col min="9" max="9" width="17.5546875" style="8" customWidth="1"/>
    <col min="10" max="10" width="17.88671875" style="8" customWidth="1"/>
    <col min="11" max="11" width="15" style="8" customWidth="1"/>
    <col min="12" max="12" width="14.109375" style="8" customWidth="1"/>
    <col min="13" max="13" width="15.109375" style="8" customWidth="1"/>
    <col min="14" max="14" width="21.44140625" style="8" customWidth="1"/>
    <col min="15" max="15" width="14.88671875" style="8" customWidth="1"/>
    <col min="16" max="255" width="8.88671875" style="8"/>
    <col min="256" max="256" width="10.44140625" style="8" customWidth="1"/>
    <col min="257" max="257" width="26.5546875" style="8" customWidth="1"/>
    <col min="258" max="259" width="12.5546875" style="8" customWidth="1"/>
    <col min="260" max="260" width="15" style="8" customWidth="1"/>
    <col min="261" max="261" width="11.109375" style="8" customWidth="1"/>
    <col min="262" max="262" width="12" style="8" customWidth="1"/>
    <col min="263" max="263" width="34.109375" style="8" customWidth="1"/>
    <col min="264" max="264" width="9.88671875" style="8" customWidth="1"/>
    <col min="265" max="265" width="8.88671875" style="8"/>
    <col min="266" max="266" width="14.5546875" style="8" customWidth="1"/>
    <col min="267" max="267" width="12" style="8" customWidth="1"/>
    <col min="268" max="268" width="10.88671875" style="8" customWidth="1"/>
    <col min="269" max="269" width="18" style="8" customWidth="1"/>
    <col min="270" max="270" width="16.109375" style="8" customWidth="1"/>
    <col min="271" max="511" width="8.88671875" style="8"/>
    <col min="512" max="512" width="10.44140625" style="8" customWidth="1"/>
    <col min="513" max="513" width="26.5546875" style="8" customWidth="1"/>
    <col min="514" max="515" width="12.5546875" style="8" customWidth="1"/>
    <col min="516" max="516" width="15" style="8" customWidth="1"/>
    <col min="517" max="517" width="11.109375" style="8" customWidth="1"/>
    <col min="518" max="518" width="12" style="8" customWidth="1"/>
    <col min="519" max="519" width="34.109375" style="8" customWidth="1"/>
    <col min="520" max="520" width="9.88671875" style="8" customWidth="1"/>
    <col min="521" max="521" width="8.88671875" style="8"/>
    <col min="522" max="522" width="14.5546875" style="8" customWidth="1"/>
    <col min="523" max="523" width="12" style="8" customWidth="1"/>
    <col min="524" max="524" width="10.88671875" style="8" customWidth="1"/>
    <col min="525" max="525" width="18" style="8" customWidth="1"/>
    <col min="526" max="526" width="16.109375" style="8" customWidth="1"/>
    <col min="527" max="767" width="8.88671875" style="8"/>
    <col min="768" max="768" width="10.44140625" style="8" customWidth="1"/>
    <col min="769" max="769" width="26.5546875" style="8" customWidth="1"/>
    <col min="770" max="771" width="12.5546875" style="8" customWidth="1"/>
    <col min="772" max="772" width="15" style="8" customWidth="1"/>
    <col min="773" max="773" width="11.109375" style="8" customWidth="1"/>
    <col min="774" max="774" width="12" style="8" customWidth="1"/>
    <col min="775" max="775" width="34.109375" style="8" customWidth="1"/>
    <col min="776" max="776" width="9.88671875" style="8" customWidth="1"/>
    <col min="777" max="777" width="8.88671875" style="8"/>
    <col min="778" max="778" width="14.5546875" style="8" customWidth="1"/>
    <col min="779" max="779" width="12" style="8" customWidth="1"/>
    <col min="780" max="780" width="10.88671875" style="8" customWidth="1"/>
    <col min="781" max="781" width="18" style="8" customWidth="1"/>
    <col min="782" max="782" width="16.109375" style="8" customWidth="1"/>
    <col min="783" max="1023" width="8.88671875" style="8"/>
    <col min="1024" max="1024" width="10.44140625" style="8" customWidth="1"/>
    <col min="1025" max="1025" width="26.5546875" style="8" customWidth="1"/>
    <col min="1026" max="1027" width="12.5546875" style="8" customWidth="1"/>
    <col min="1028" max="1028" width="15" style="8" customWidth="1"/>
    <col min="1029" max="1029" width="11.109375" style="8" customWidth="1"/>
    <col min="1030" max="1030" width="12" style="8" customWidth="1"/>
    <col min="1031" max="1031" width="34.109375" style="8" customWidth="1"/>
    <col min="1032" max="1032" width="9.88671875" style="8" customWidth="1"/>
    <col min="1033" max="1033" width="8.88671875" style="8"/>
    <col min="1034" max="1034" width="14.5546875" style="8" customWidth="1"/>
    <col min="1035" max="1035" width="12" style="8" customWidth="1"/>
    <col min="1036" max="1036" width="10.88671875" style="8" customWidth="1"/>
    <col min="1037" max="1037" width="18" style="8" customWidth="1"/>
    <col min="1038" max="1038" width="16.109375" style="8" customWidth="1"/>
    <col min="1039" max="1279" width="8.88671875" style="8"/>
    <col min="1280" max="1280" width="10.44140625" style="8" customWidth="1"/>
    <col min="1281" max="1281" width="26.5546875" style="8" customWidth="1"/>
    <col min="1282" max="1283" width="12.5546875" style="8" customWidth="1"/>
    <col min="1284" max="1284" width="15" style="8" customWidth="1"/>
    <col min="1285" max="1285" width="11.109375" style="8" customWidth="1"/>
    <col min="1286" max="1286" width="12" style="8" customWidth="1"/>
    <col min="1287" max="1287" width="34.109375" style="8" customWidth="1"/>
    <col min="1288" max="1288" width="9.88671875" style="8" customWidth="1"/>
    <col min="1289" max="1289" width="8.88671875" style="8"/>
    <col min="1290" max="1290" width="14.5546875" style="8" customWidth="1"/>
    <col min="1291" max="1291" width="12" style="8" customWidth="1"/>
    <col min="1292" max="1292" width="10.88671875" style="8" customWidth="1"/>
    <col min="1293" max="1293" width="18" style="8" customWidth="1"/>
    <col min="1294" max="1294" width="16.109375" style="8" customWidth="1"/>
    <col min="1295" max="1535" width="8.88671875" style="8"/>
    <col min="1536" max="1536" width="10.44140625" style="8" customWidth="1"/>
    <col min="1537" max="1537" width="26.5546875" style="8" customWidth="1"/>
    <col min="1538" max="1539" width="12.5546875" style="8" customWidth="1"/>
    <col min="1540" max="1540" width="15" style="8" customWidth="1"/>
    <col min="1541" max="1541" width="11.109375" style="8" customWidth="1"/>
    <col min="1542" max="1542" width="12" style="8" customWidth="1"/>
    <col min="1543" max="1543" width="34.109375" style="8" customWidth="1"/>
    <col min="1544" max="1544" width="9.88671875" style="8" customWidth="1"/>
    <col min="1545" max="1545" width="8.88671875" style="8"/>
    <col min="1546" max="1546" width="14.5546875" style="8" customWidth="1"/>
    <col min="1547" max="1547" width="12" style="8" customWidth="1"/>
    <col min="1548" max="1548" width="10.88671875" style="8" customWidth="1"/>
    <col min="1549" max="1549" width="18" style="8" customWidth="1"/>
    <col min="1550" max="1550" width="16.109375" style="8" customWidth="1"/>
    <col min="1551" max="1791" width="8.88671875" style="8"/>
    <col min="1792" max="1792" width="10.44140625" style="8" customWidth="1"/>
    <col min="1793" max="1793" width="26.5546875" style="8" customWidth="1"/>
    <col min="1794" max="1795" width="12.5546875" style="8" customWidth="1"/>
    <col min="1796" max="1796" width="15" style="8" customWidth="1"/>
    <col min="1797" max="1797" width="11.109375" style="8" customWidth="1"/>
    <col min="1798" max="1798" width="12" style="8" customWidth="1"/>
    <col min="1799" max="1799" width="34.109375" style="8" customWidth="1"/>
    <col min="1800" max="1800" width="9.88671875" style="8" customWidth="1"/>
    <col min="1801" max="1801" width="8.88671875" style="8"/>
    <col min="1802" max="1802" width="14.5546875" style="8" customWidth="1"/>
    <col min="1803" max="1803" width="12" style="8" customWidth="1"/>
    <col min="1804" max="1804" width="10.88671875" style="8" customWidth="1"/>
    <col min="1805" max="1805" width="18" style="8" customWidth="1"/>
    <col min="1806" max="1806" width="16.109375" style="8" customWidth="1"/>
    <col min="1807" max="2047" width="8.88671875" style="8"/>
    <col min="2048" max="2048" width="10.44140625" style="8" customWidth="1"/>
    <col min="2049" max="2049" width="26.5546875" style="8" customWidth="1"/>
    <col min="2050" max="2051" width="12.5546875" style="8" customWidth="1"/>
    <col min="2052" max="2052" width="15" style="8" customWidth="1"/>
    <col min="2053" max="2053" width="11.109375" style="8" customWidth="1"/>
    <col min="2054" max="2054" width="12" style="8" customWidth="1"/>
    <col min="2055" max="2055" width="34.109375" style="8" customWidth="1"/>
    <col min="2056" max="2056" width="9.88671875" style="8" customWidth="1"/>
    <col min="2057" max="2057" width="8.88671875" style="8"/>
    <col min="2058" max="2058" width="14.5546875" style="8" customWidth="1"/>
    <col min="2059" max="2059" width="12" style="8" customWidth="1"/>
    <col min="2060" max="2060" width="10.88671875" style="8" customWidth="1"/>
    <col min="2061" max="2061" width="18" style="8" customWidth="1"/>
    <col min="2062" max="2062" width="16.109375" style="8" customWidth="1"/>
    <col min="2063" max="2303" width="8.88671875" style="8"/>
    <col min="2304" max="2304" width="10.44140625" style="8" customWidth="1"/>
    <col min="2305" max="2305" width="26.5546875" style="8" customWidth="1"/>
    <col min="2306" max="2307" width="12.5546875" style="8" customWidth="1"/>
    <col min="2308" max="2308" width="15" style="8" customWidth="1"/>
    <col min="2309" max="2309" width="11.109375" style="8" customWidth="1"/>
    <col min="2310" max="2310" width="12" style="8" customWidth="1"/>
    <col min="2311" max="2311" width="34.109375" style="8" customWidth="1"/>
    <col min="2312" max="2312" width="9.88671875" style="8" customWidth="1"/>
    <col min="2313" max="2313" width="8.88671875" style="8"/>
    <col min="2314" max="2314" width="14.5546875" style="8" customWidth="1"/>
    <col min="2315" max="2315" width="12" style="8" customWidth="1"/>
    <col min="2316" max="2316" width="10.88671875" style="8" customWidth="1"/>
    <col min="2317" max="2317" width="18" style="8" customWidth="1"/>
    <col min="2318" max="2318" width="16.109375" style="8" customWidth="1"/>
    <col min="2319" max="2559" width="8.88671875" style="8"/>
    <col min="2560" max="2560" width="10.44140625" style="8" customWidth="1"/>
    <col min="2561" max="2561" width="26.5546875" style="8" customWidth="1"/>
    <col min="2562" max="2563" width="12.5546875" style="8" customWidth="1"/>
    <col min="2564" max="2564" width="15" style="8" customWidth="1"/>
    <col min="2565" max="2565" width="11.109375" style="8" customWidth="1"/>
    <col min="2566" max="2566" width="12" style="8" customWidth="1"/>
    <col min="2567" max="2567" width="34.109375" style="8" customWidth="1"/>
    <col min="2568" max="2568" width="9.88671875" style="8" customWidth="1"/>
    <col min="2569" max="2569" width="8.88671875" style="8"/>
    <col min="2570" max="2570" width="14.5546875" style="8" customWidth="1"/>
    <col min="2571" max="2571" width="12" style="8" customWidth="1"/>
    <col min="2572" max="2572" width="10.88671875" style="8" customWidth="1"/>
    <col min="2573" max="2573" width="18" style="8" customWidth="1"/>
    <col min="2574" max="2574" width="16.109375" style="8" customWidth="1"/>
    <col min="2575" max="2815" width="8.88671875" style="8"/>
    <col min="2816" max="2816" width="10.44140625" style="8" customWidth="1"/>
    <col min="2817" max="2817" width="26.5546875" style="8" customWidth="1"/>
    <col min="2818" max="2819" width="12.5546875" style="8" customWidth="1"/>
    <col min="2820" max="2820" width="15" style="8" customWidth="1"/>
    <col min="2821" max="2821" width="11.109375" style="8" customWidth="1"/>
    <col min="2822" max="2822" width="12" style="8" customWidth="1"/>
    <col min="2823" max="2823" width="34.109375" style="8" customWidth="1"/>
    <col min="2824" max="2824" width="9.88671875" style="8" customWidth="1"/>
    <col min="2825" max="2825" width="8.88671875" style="8"/>
    <col min="2826" max="2826" width="14.5546875" style="8" customWidth="1"/>
    <col min="2827" max="2827" width="12" style="8" customWidth="1"/>
    <col min="2828" max="2828" width="10.88671875" style="8" customWidth="1"/>
    <col min="2829" max="2829" width="18" style="8" customWidth="1"/>
    <col min="2830" max="2830" width="16.109375" style="8" customWidth="1"/>
    <col min="2831" max="3071" width="8.88671875" style="8"/>
    <col min="3072" max="3072" width="10.44140625" style="8" customWidth="1"/>
    <col min="3073" max="3073" width="26.5546875" style="8" customWidth="1"/>
    <col min="3074" max="3075" width="12.5546875" style="8" customWidth="1"/>
    <col min="3076" max="3076" width="15" style="8" customWidth="1"/>
    <col min="3077" max="3077" width="11.109375" style="8" customWidth="1"/>
    <col min="3078" max="3078" width="12" style="8" customWidth="1"/>
    <col min="3079" max="3079" width="34.109375" style="8" customWidth="1"/>
    <col min="3080" max="3080" width="9.88671875" style="8" customWidth="1"/>
    <col min="3081" max="3081" width="8.88671875" style="8"/>
    <col min="3082" max="3082" width="14.5546875" style="8" customWidth="1"/>
    <col min="3083" max="3083" width="12" style="8" customWidth="1"/>
    <col min="3084" max="3084" width="10.88671875" style="8" customWidth="1"/>
    <col min="3085" max="3085" width="18" style="8" customWidth="1"/>
    <col min="3086" max="3086" width="16.109375" style="8" customWidth="1"/>
    <col min="3087" max="3327" width="8.88671875" style="8"/>
    <col min="3328" max="3328" width="10.44140625" style="8" customWidth="1"/>
    <col min="3329" max="3329" width="26.5546875" style="8" customWidth="1"/>
    <col min="3330" max="3331" width="12.5546875" style="8" customWidth="1"/>
    <col min="3332" max="3332" width="15" style="8" customWidth="1"/>
    <col min="3333" max="3333" width="11.109375" style="8" customWidth="1"/>
    <col min="3334" max="3334" width="12" style="8" customWidth="1"/>
    <col min="3335" max="3335" width="34.109375" style="8" customWidth="1"/>
    <col min="3336" max="3336" width="9.88671875" style="8" customWidth="1"/>
    <col min="3337" max="3337" width="8.88671875" style="8"/>
    <col min="3338" max="3338" width="14.5546875" style="8" customWidth="1"/>
    <col min="3339" max="3339" width="12" style="8" customWidth="1"/>
    <col min="3340" max="3340" width="10.88671875" style="8" customWidth="1"/>
    <col min="3341" max="3341" width="18" style="8" customWidth="1"/>
    <col min="3342" max="3342" width="16.109375" style="8" customWidth="1"/>
    <col min="3343" max="3583" width="8.88671875" style="8"/>
    <col min="3584" max="3584" width="10.44140625" style="8" customWidth="1"/>
    <col min="3585" max="3585" width="26.5546875" style="8" customWidth="1"/>
    <col min="3586" max="3587" width="12.5546875" style="8" customWidth="1"/>
    <col min="3588" max="3588" width="15" style="8" customWidth="1"/>
    <col min="3589" max="3589" width="11.109375" style="8" customWidth="1"/>
    <col min="3590" max="3590" width="12" style="8" customWidth="1"/>
    <col min="3591" max="3591" width="34.109375" style="8" customWidth="1"/>
    <col min="3592" max="3592" width="9.88671875" style="8" customWidth="1"/>
    <col min="3593" max="3593" width="8.88671875" style="8"/>
    <col min="3594" max="3594" width="14.5546875" style="8" customWidth="1"/>
    <col min="3595" max="3595" width="12" style="8" customWidth="1"/>
    <col min="3596" max="3596" width="10.88671875" style="8" customWidth="1"/>
    <col min="3597" max="3597" width="18" style="8" customWidth="1"/>
    <col min="3598" max="3598" width="16.109375" style="8" customWidth="1"/>
    <col min="3599" max="3839" width="8.88671875" style="8"/>
    <col min="3840" max="3840" width="10.44140625" style="8" customWidth="1"/>
    <col min="3841" max="3841" width="26.5546875" style="8" customWidth="1"/>
    <col min="3842" max="3843" width="12.5546875" style="8" customWidth="1"/>
    <col min="3844" max="3844" width="15" style="8" customWidth="1"/>
    <col min="3845" max="3845" width="11.109375" style="8" customWidth="1"/>
    <col min="3846" max="3846" width="12" style="8" customWidth="1"/>
    <col min="3847" max="3847" width="34.109375" style="8" customWidth="1"/>
    <col min="3848" max="3848" width="9.88671875" style="8" customWidth="1"/>
    <col min="3849" max="3849" width="8.88671875" style="8"/>
    <col min="3850" max="3850" width="14.5546875" style="8" customWidth="1"/>
    <col min="3851" max="3851" width="12" style="8" customWidth="1"/>
    <col min="3852" max="3852" width="10.88671875" style="8" customWidth="1"/>
    <col min="3853" max="3853" width="18" style="8" customWidth="1"/>
    <col min="3854" max="3854" width="16.109375" style="8" customWidth="1"/>
    <col min="3855" max="4095" width="8.88671875" style="8"/>
    <col min="4096" max="4096" width="10.44140625" style="8" customWidth="1"/>
    <col min="4097" max="4097" width="26.5546875" style="8" customWidth="1"/>
    <col min="4098" max="4099" width="12.5546875" style="8" customWidth="1"/>
    <col min="4100" max="4100" width="15" style="8" customWidth="1"/>
    <col min="4101" max="4101" width="11.109375" style="8" customWidth="1"/>
    <col min="4102" max="4102" width="12" style="8" customWidth="1"/>
    <col min="4103" max="4103" width="34.109375" style="8" customWidth="1"/>
    <col min="4104" max="4104" width="9.88671875" style="8" customWidth="1"/>
    <col min="4105" max="4105" width="8.88671875" style="8"/>
    <col min="4106" max="4106" width="14.5546875" style="8" customWidth="1"/>
    <col min="4107" max="4107" width="12" style="8" customWidth="1"/>
    <col min="4108" max="4108" width="10.88671875" style="8" customWidth="1"/>
    <col min="4109" max="4109" width="18" style="8" customWidth="1"/>
    <col min="4110" max="4110" width="16.109375" style="8" customWidth="1"/>
    <col min="4111" max="4351" width="8.88671875" style="8"/>
    <col min="4352" max="4352" width="10.44140625" style="8" customWidth="1"/>
    <col min="4353" max="4353" width="26.5546875" style="8" customWidth="1"/>
    <col min="4354" max="4355" width="12.5546875" style="8" customWidth="1"/>
    <col min="4356" max="4356" width="15" style="8" customWidth="1"/>
    <col min="4357" max="4357" width="11.109375" style="8" customWidth="1"/>
    <col min="4358" max="4358" width="12" style="8" customWidth="1"/>
    <col min="4359" max="4359" width="34.109375" style="8" customWidth="1"/>
    <col min="4360" max="4360" width="9.88671875" style="8" customWidth="1"/>
    <col min="4361" max="4361" width="8.88671875" style="8"/>
    <col min="4362" max="4362" width="14.5546875" style="8" customWidth="1"/>
    <col min="4363" max="4363" width="12" style="8" customWidth="1"/>
    <col min="4364" max="4364" width="10.88671875" style="8" customWidth="1"/>
    <col min="4365" max="4365" width="18" style="8" customWidth="1"/>
    <col min="4366" max="4366" width="16.109375" style="8" customWidth="1"/>
    <col min="4367" max="4607" width="8.88671875" style="8"/>
    <col min="4608" max="4608" width="10.44140625" style="8" customWidth="1"/>
    <col min="4609" max="4609" width="26.5546875" style="8" customWidth="1"/>
    <col min="4610" max="4611" width="12.5546875" style="8" customWidth="1"/>
    <col min="4612" max="4612" width="15" style="8" customWidth="1"/>
    <col min="4613" max="4613" width="11.109375" style="8" customWidth="1"/>
    <col min="4614" max="4614" width="12" style="8" customWidth="1"/>
    <col min="4615" max="4615" width="34.109375" style="8" customWidth="1"/>
    <col min="4616" max="4616" width="9.88671875" style="8" customWidth="1"/>
    <col min="4617" max="4617" width="8.88671875" style="8"/>
    <col min="4618" max="4618" width="14.5546875" style="8" customWidth="1"/>
    <col min="4619" max="4619" width="12" style="8" customWidth="1"/>
    <col min="4620" max="4620" width="10.88671875" style="8" customWidth="1"/>
    <col min="4621" max="4621" width="18" style="8" customWidth="1"/>
    <col min="4622" max="4622" width="16.109375" style="8" customWidth="1"/>
    <col min="4623" max="4863" width="8.88671875" style="8"/>
    <col min="4864" max="4864" width="10.44140625" style="8" customWidth="1"/>
    <col min="4865" max="4865" width="26.5546875" style="8" customWidth="1"/>
    <col min="4866" max="4867" width="12.5546875" style="8" customWidth="1"/>
    <col min="4868" max="4868" width="15" style="8" customWidth="1"/>
    <col min="4869" max="4869" width="11.109375" style="8" customWidth="1"/>
    <col min="4870" max="4870" width="12" style="8" customWidth="1"/>
    <col min="4871" max="4871" width="34.109375" style="8" customWidth="1"/>
    <col min="4872" max="4872" width="9.88671875" style="8" customWidth="1"/>
    <col min="4873" max="4873" width="8.88671875" style="8"/>
    <col min="4874" max="4874" width="14.5546875" style="8" customWidth="1"/>
    <col min="4875" max="4875" width="12" style="8" customWidth="1"/>
    <col min="4876" max="4876" width="10.88671875" style="8" customWidth="1"/>
    <col min="4877" max="4877" width="18" style="8" customWidth="1"/>
    <col min="4878" max="4878" width="16.109375" style="8" customWidth="1"/>
    <col min="4879" max="5119" width="8.88671875" style="8"/>
    <col min="5120" max="5120" width="10.44140625" style="8" customWidth="1"/>
    <col min="5121" max="5121" width="26.5546875" style="8" customWidth="1"/>
    <col min="5122" max="5123" width="12.5546875" style="8" customWidth="1"/>
    <col min="5124" max="5124" width="15" style="8" customWidth="1"/>
    <col min="5125" max="5125" width="11.109375" style="8" customWidth="1"/>
    <col min="5126" max="5126" width="12" style="8" customWidth="1"/>
    <col min="5127" max="5127" width="34.109375" style="8" customWidth="1"/>
    <col min="5128" max="5128" width="9.88671875" style="8" customWidth="1"/>
    <col min="5129" max="5129" width="8.88671875" style="8"/>
    <col min="5130" max="5130" width="14.5546875" style="8" customWidth="1"/>
    <col min="5131" max="5131" width="12" style="8" customWidth="1"/>
    <col min="5132" max="5132" width="10.88671875" style="8" customWidth="1"/>
    <col min="5133" max="5133" width="18" style="8" customWidth="1"/>
    <col min="5134" max="5134" width="16.109375" style="8" customWidth="1"/>
    <col min="5135" max="5375" width="8.88671875" style="8"/>
    <col min="5376" max="5376" width="10.44140625" style="8" customWidth="1"/>
    <col min="5377" max="5377" width="26.5546875" style="8" customWidth="1"/>
    <col min="5378" max="5379" width="12.5546875" style="8" customWidth="1"/>
    <col min="5380" max="5380" width="15" style="8" customWidth="1"/>
    <col min="5381" max="5381" width="11.109375" style="8" customWidth="1"/>
    <col min="5382" max="5382" width="12" style="8" customWidth="1"/>
    <col min="5383" max="5383" width="34.109375" style="8" customWidth="1"/>
    <col min="5384" max="5384" width="9.88671875" style="8" customWidth="1"/>
    <col min="5385" max="5385" width="8.88671875" style="8"/>
    <col min="5386" max="5386" width="14.5546875" style="8" customWidth="1"/>
    <col min="5387" max="5387" width="12" style="8" customWidth="1"/>
    <col min="5388" max="5388" width="10.88671875" style="8" customWidth="1"/>
    <col min="5389" max="5389" width="18" style="8" customWidth="1"/>
    <col min="5390" max="5390" width="16.109375" style="8" customWidth="1"/>
    <col min="5391" max="5631" width="8.88671875" style="8"/>
    <col min="5632" max="5632" width="10.44140625" style="8" customWidth="1"/>
    <col min="5633" max="5633" width="26.5546875" style="8" customWidth="1"/>
    <col min="5634" max="5635" width="12.5546875" style="8" customWidth="1"/>
    <col min="5636" max="5636" width="15" style="8" customWidth="1"/>
    <col min="5637" max="5637" width="11.109375" style="8" customWidth="1"/>
    <col min="5638" max="5638" width="12" style="8" customWidth="1"/>
    <col min="5639" max="5639" width="34.109375" style="8" customWidth="1"/>
    <col min="5640" max="5640" width="9.88671875" style="8" customWidth="1"/>
    <col min="5641" max="5641" width="8.88671875" style="8"/>
    <col min="5642" max="5642" width="14.5546875" style="8" customWidth="1"/>
    <col min="5643" max="5643" width="12" style="8" customWidth="1"/>
    <col min="5644" max="5644" width="10.88671875" style="8" customWidth="1"/>
    <col min="5645" max="5645" width="18" style="8" customWidth="1"/>
    <col min="5646" max="5646" width="16.109375" style="8" customWidth="1"/>
    <col min="5647" max="5887" width="8.88671875" style="8"/>
    <col min="5888" max="5888" width="10.44140625" style="8" customWidth="1"/>
    <col min="5889" max="5889" width="26.5546875" style="8" customWidth="1"/>
    <col min="5890" max="5891" width="12.5546875" style="8" customWidth="1"/>
    <col min="5892" max="5892" width="15" style="8" customWidth="1"/>
    <col min="5893" max="5893" width="11.109375" style="8" customWidth="1"/>
    <col min="5894" max="5894" width="12" style="8" customWidth="1"/>
    <col min="5895" max="5895" width="34.109375" style="8" customWidth="1"/>
    <col min="5896" max="5896" width="9.88671875" style="8" customWidth="1"/>
    <col min="5897" max="5897" width="8.88671875" style="8"/>
    <col min="5898" max="5898" width="14.5546875" style="8" customWidth="1"/>
    <col min="5899" max="5899" width="12" style="8" customWidth="1"/>
    <col min="5900" max="5900" width="10.88671875" style="8" customWidth="1"/>
    <col min="5901" max="5901" width="18" style="8" customWidth="1"/>
    <col min="5902" max="5902" width="16.109375" style="8" customWidth="1"/>
    <col min="5903" max="6143" width="8.88671875" style="8"/>
    <col min="6144" max="6144" width="10.44140625" style="8" customWidth="1"/>
    <col min="6145" max="6145" width="26.5546875" style="8" customWidth="1"/>
    <col min="6146" max="6147" width="12.5546875" style="8" customWidth="1"/>
    <col min="6148" max="6148" width="15" style="8" customWidth="1"/>
    <col min="6149" max="6149" width="11.109375" style="8" customWidth="1"/>
    <col min="6150" max="6150" width="12" style="8" customWidth="1"/>
    <col min="6151" max="6151" width="34.109375" style="8" customWidth="1"/>
    <col min="6152" max="6152" width="9.88671875" style="8" customWidth="1"/>
    <col min="6153" max="6153" width="8.88671875" style="8"/>
    <col min="6154" max="6154" width="14.5546875" style="8" customWidth="1"/>
    <col min="6155" max="6155" width="12" style="8" customWidth="1"/>
    <col min="6156" max="6156" width="10.88671875" style="8" customWidth="1"/>
    <col min="6157" max="6157" width="18" style="8" customWidth="1"/>
    <col min="6158" max="6158" width="16.109375" style="8" customWidth="1"/>
    <col min="6159" max="6399" width="8.88671875" style="8"/>
    <col min="6400" max="6400" width="10.44140625" style="8" customWidth="1"/>
    <col min="6401" max="6401" width="26.5546875" style="8" customWidth="1"/>
    <col min="6402" max="6403" width="12.5546875" style="8" customWidth="1"/>
    <col min="6404" max="6404" width="15" style="8" customWidth="1"/>
    <col min="6405" max="6405" width="11.109375" style="8" customWidth="1"/>
    <col min="6406" max="6406" width="12" style="8" customWidth="1"/>
    <col min="6407" max="6407" width="34.109375" style="8" customWidth="1"/>
    <col min="6408" max="6408" width="9.88671875" style="8" customWidth="1"/>
    <col min="6409" max="6409" width="8.88671875" style="8"/>
    <col min="6410" max="6410" width="14.5546875" style="8" customWidth="1"/>
    <col min="6411" max="6411" width="12" style="8" customWidth="1"/>
    <col min="6412" max="6412" width="10.88671875" style="8" customWidth="1"/>
    <col min="6413" max="6413" width="18" style="8" customWidth="1"/>
    <col min="6414" max="6414" width="16.109375" style="8" customWidth="1"/>
    <col min="6415" max="6655" width="8.88671875" style="8"/>
    <col min="6656" max="6656" width="10.44140625" style="8" customWidth="1"/>
    <col min="6657" max="6657" width="26.5546875" style="8" customWidth="1"/>
    <col min="6658" max="6659" width="12.5546875" style="8" customWidth="1"/>
    <col min="6660" max="6660" width="15" style="8" customWidth="1"/>
    <col min="6661" max="6661" width="11.109375" style="8" customWidth="1"/>
    <col min="6662" max="6662" width="12" style="8" customWidth="1"/>
    <col min="6663" max="6663" width="34.109375" style="8" customWidth="1"/>
    <col min="6664" max="6664" width="9.88671875" style="8" customWidth="1"/>
    <col min="6665" max="6665" width="8.88671875" style="8"/>
    <col min="6666" max="6666" width="14.5546875" style="8" customWidth="1"/>
    <col min="6667" max="6667" width="12" style="8" customWidth="1"/>
    <col min="6668" max="6668" width="10.88671875" style="8" customWidth="1"/>
    <col min="6669" max="6669" width="18" style="8" customWidth="1"/>
    <col min="6670" max="6670" width="16.109375" style="8" customWidth="1"/>
    <col min="6671" max="6911" width="8.88671875" style="8"/>
    <col min="6912" max="6912" width="10.44140625" style="8" customWidth="1"/>
    <col min="6913" max="6913" width="26.5546875" style="8" customWidth="1"/>
    <col min="6914" max="6915" width="12.5546875" style="8" customWidth="1"/>
    <col min="6916" max="6916" width="15" style="8" customWidth="1"/>
    <col min="6917" max="6917" width="11.109375" style="8" customWidth="1"/>
    <col min="6918" max="6918" width="12" style="8" customWidth="1"/>
    <col min="6919" max="6919" width="34.109375" style="8" customWidth="1"/>
    <col min="6920" max="6920" width="9.88671875" style="8" customWidth="1"/>
    <col min="6921" max="6921" width="8.88671875" style="8"/>
    <col min="6922" max="6922" width="14.5546875" style="8" customWidth="1"/>
    <col min="6923" max="6923" width="12" style="8" customWidth="1"/>
    <col min="6924" max="6924" width="10.88671875" style="8" customWidth="1"/>
    <col min="6925" max="6925" width="18" style="8" customWidth="1"/>
    <col min="6926" max="6926" width="16.109375" style="8" customWidth="1"/>
    <col min="6927" max="7167" width="8.88671875" style="8"/>
    <col min="7168" max="7168" width="10.44140625" style="8" customWidth="1"/>
    <col min="7169" max="7169" width="26.5546875" style="8" customWidth="1"/>
    <col min="7170" max="7171" width="12.5546875" style="8" customWidth="1"/>
    <col min="7172" max="7172" width="15" style="8" customWidth="1"/>
    <col min="7173" max="7173" width="11.109375" style="8" customWidth="1"/>
    <col min="7174" max="7174" width="12" style="8" customWidth="1"/>
    <col min="7175" max="7175" width="34.109375" style="8" customWidth="1"/>
    <col min="7176" max="7176" width="9.88671875" style="8" customWidth="1"/>
    <col min="7177" max="7177" width="8.88671875" style="8"/>
    <col min="7178" max="7178" width="14.5546875" style="8" customWidth="1"/>
    <col min="7179" max="7179" width="12" style="8" customWidth="1"/>
    <col min="7180" max="7180" width="10.88671875" style="8" customWidth="1"/>
    <col min="7181" max="7181" width="18" style="8" customWidth="1"/>
    <col min="7182" max="7182" width="16.109375" style="8" customWidth="1"/>
    <col min="7183" max="7423" width="8.88671875" style="8"/>
    <col min="7424" max="7424" width="10.44140625" style="8" customWidth="1"/>
    <col min="7425" max="7425" width="26.5546875" style="8" customWidth="1"/>
    <col min="7426" max="7427" width="12.5546875" style="8" customWidth="1"/>
    <col min="7428" max="7428" width="15" style="8" customWidth="1"/>
    <col min="7429" max="7429" width="11.109375" style="8" customWidth="1"/>
    <col min="7430" max="7430" width="12" style="8" customWidth="1"/>
    <col min="7431" max="7431" width="34.109375" style="8" customWidth="1"/>
    <col min="7432" max="7432" width="9.88671875" style="8" customWidth="1"/>
    <col min="7433" max="7433" width="8.88671875" style="8"/>
    <col min="7434" max="7434" width="14.5546875" style="8" customWidth="1"/>
    <col min="7435" max="7435" width="12" style="8" customWidth="1"/>
    <col min="7436" max="7436" width="10.88671875" style="8" customWidth="1"/>
    <col min="7437" max="7437" width="18" style="8" customWidth="1"/>
    <col min="7438" max="7438" width="16.109375" style="8" customWidth="1"/>
    <col min="7439" max="7679" width="8.88671875" style="8"/>
    <col min="7680" max="7680" width="10.44140625" style="8" customWidth="1"/>
    <col min="7681" max="7681" width="26.5546875" style="8" customWidth="1"/>
    <col min="7682" max="7683" width="12.5546875" style="8" customWidth="1"/>
    <col min="7684" max="7684" width="15" style="8" customWidth="1"/>
    <col min="7685" max="7685" width="11.109375" style="8" customWidth="1"/>
    <col min="7686" max="7686" width="12" style="8" customWidth="1"/>
    <col min="7687" max="7687" width="34.109375" style="8" customWidth="1"/>
    <col min="7688" max="7688" width="9.88671875" style="8" customWidth="1"/>
    <col min="7689" max="7689" width="8.88671875" style="8"/>
    <col min="7690" max="7690" width="14.5546875" style="8" customWidth="1"/>
    <col min="7691" max="7691" width="12" style="8" customWidth="1"/>
    <col min="7692" max="7692" width="10.88671875" style="8" customWidth="1"/>
    <col min="7693" max="7693" width="18" style="8" customWidth="1"/>
    <col min="7694" max="7694" width="16.109375" style="8" customWidth="1"/>
    <col min="7695" max="7935" width="8.88671875" style="8"/>
    <col min="7936" max="7936" width="10.44140625" style="8" customWidth="1"/>
    <col min="7937" max="7937" width="26.5546875" style="8" customWidth="1"/>
    <col min="7938" max="7939" width="12.5546875" style="8" customWidth="1"/>
    <col min="7940" max="7940" width="15" style="8" customWidth="1"/>
    <col min="7941" max="7941" width="11.109375" style="8" customWidth="1"/>
    <col min="7942" max="7942" width="12" style="8" customWidth="1"/>
    <col min="7943" max="7943" width="34.109375" style="8" customWidth="1"/>
    <col min="7944" max="7944" width="9.88671875" style="8" customWidth="1"/>
    <col min="7945" max="7945" width="8.88671875" style="8"/>
    <col min="7946" max="7946" width="14.5546875" style="8" customWidth="1"/>
    <col min="7947" max="7947" width="12" style="8" customWidth="1"/>
    <col min="7948" max="7948" width="10.88671875" style="8" customWidth="1"/>
    <col min="7949" max="7949" width="18" style="8" customWidth="1"/>
    <col min="7950" max="7950" width="16.109375" style="8" customWidth="1"/>
    <col min="7951" max="8191" width="8.88671875" style="8"/>
    <col min="8192" max="8192" width="10.44140625" style="8" customWidth="1"/>
    <col min="8193" max="8193" width="26.5546875" style="8" customWidth="1"/>
    <col min="8194" max="8195" width="12.5546875" style="8" customWidth="1"/>
    <col min="8196" max="8196" width="15" style="8" customWidth="1"/>
    <col min="8197" max="8197" width="11.109375" style="8" customWidth="1"/>
    <col min="8198" max="8198" width="12" style="8" customWidth="1"/>
    <col min="8199" max="8199" width="34.109375" style="8" customWidth="1"/>
    <col min="8200" max="8200" width="9.88671875" style="8" customWidth="1"/>
    <col min="8201" max="8201" width="8.88671875" style="8"/>
    <col min="8202" max="8202" width="14.5546875" style="8" customWidth="1"/>
    <col min="8203" max="8203" width="12" style="8" customWidth="1"/>
    <col min="8204" max="8204" width="10.88671875" style="8" customWidth="1"/>
    <col min="8205" max="8205" width="18" style="8" customWidth="1"/>
    <col min="8206" max="8206" width="16.109375" style="8" customWidth="1"/>
    <col min="8207" max="8447" width="8.88671875" style="8"/>
    <col min="8448" max="8448" width="10.44140625" style="8" customWidth="1"/>
    <col min="8449" max="8449" width="26.5546875" style="8" customWidth="1"/>
    <col min="8450" max="8451" width="12.5546875" style="8" customWidth="1"/>
    <col min="8452" max="8452" width="15" style="8" customWidth="1"/>
    <col min="8453" max="8453" width="11.109375" style="8" customWidth="1"/>
    <col min="8454" max="8454" width="12" style="8" customWidth="1"/>
    <col min="8455" max="8455" width="34.109375" style="8" customWidth="1"/>
    <col min="8456" max="8456" width="9.88671875" style="8" customWidth="1"/>
    <col min="8457" max="8457" width="8.88671875" style="8"/>
    <col min="8458" max="8458" width="14.5546875" style="8" customWidth="1"/>
    <col min="8459" max="8459" width="12" style="8" customWidth="1"/>
    <col min="8460" max="8460" width="10.88671875" style="8" customWidth="1"/>
    <col min="8461" max="8461" width="18" style="8" customWidth="1"/>
    <col min="8462" max="8462" width="16.109375" style="8" customWidth="1"/>
    <col min="8463" max="8703" width="8.88671875" style="8"/>
    <col min="8704" max="8704" width="10.44140625" style="8" customWidth="1"/>
    <col min="8705" max="8705" width="26.5546875" style="8" customWidth="1"/>
    <col min="8706" max="8707" width="12.5546875" style="8" customWidth="1"/>
    <col min="8708" max="8708" width="15" style="8" customWidth="1"/>
    <col min="8709" max="8709" width="11.109375" style="8" customWidth="1"/>
    <col min="8710" max="8710" width="12" style="8" customWidth="1"/>
    <col min="8711" max="8711" width="34.109375" style="8" customWidth="1"/>
    <col min="8712" max="8712" width="9.88671875" style="8" customWidth="1"/>
    <col min="8713" max="8713" width="8.88671875" style="8"/>
    <col min="8714" max="8714" width="14.5546875" style="8" customWidth="1"/>
    <col min="8715" max="8715" width="12" style="8" customWidth="1"/>
    <col min="8716" max="8716" width="10.88671875" style="8" customWidth="1"/>
    <col min="8717" max="8717" width="18" style="8" customWidth="1"/>
    <col min="8718" max="8718" width="16.109375" style="8" customWidth="1"/>
    <col min="8719" max="8959" width="8.88671875" style="8"/>
    <col min="8960" max="8960" width="10.44140625" style="8" customWidth="1"/>
    <col min="8961" max="8961" width="26.5546875" style="8" customWidth="1"/>
    <col min="8962" max="8963" width="12.5546875" style="8" customWidth="1"/>
    <col min="8964" max="8964" width="15" style="8" customWidth="1"/>
    <col min="8965" max="8965" width="11.109375" style="8" customWidth="1"/>
    <col min="8966" max="8966" width="12" style="8" customWidth="1"/>
    <col min="8967" max="8967" width="34.109375" style="8" customWidth="1"/>
    <col min="8968" max="8968" width="9.88671875" style="8" customWidth="1"/>
    <col min="8969" max="8969" width="8.88671875" style="8"/>
    <col min="8970" max="8970" width="14.5546875" style="8" customWidth="1"/>
    <col min="8971" max="8971" width="12" style="8" customWidth="1"/>
    <col min="8972" max="8972" width="10.88671875" style="8" customWidth="1"/>
    <col min="8973" max="8973" width="18" style="8" customWidth="1"/>
    <col min="8974" max="8974" width="16.109375" style="8" customWidth="1"/>
    <col min="8975" max="9215" width="8.88671875" style="8"/>
    <col min="9216" max="9216" width="10.44140625" style="8" customWidth="1"/>
    <col min="9217" max="9217" width="26.5546875" style="8" customWidth="1"/>
    <col min="9218" max="9219" width="12.5546875" style="8" customWidth="1"/>
    <col min="9220" max="9220" width="15" style="8" customWidth="1"/>
    <col min="9221" max="9221" width="11.109375" style="8" customWidth="1"/>
    <col min="9222" max="9222" width="12" style="8" customWidth="1"/>
    <col min="9223" max="9223" width="34.109375" style="8" customWidth="1"/>
    <col min="9224" max="9224" width="9.88671875" style="8" customWidth="1"/>
    <col min="9225" max="9225" width="8.88671875" style="8"/>
    <col min="9226" max="9226" width="14.5546875" style="8" customWidth="1"/>
    <col min="9227" max="9227" width="12" style="8" customWidth="1"/>
    <col min="9228" max="9228" width="10.88671875" style="8" customWidth="1"/>
    <col min="9229" max="9229" width="18" style="8" customWidth="1"/>
    <col min="9230" max="9230" width="16.109375" style="8" customWidth="1"/>
    <col min="9231" max="9471" width="8.88671875" style="8"/>
    <col min="9472" max="9472" width="10.44140625" style="8" customWidth="1"/>
    <col min="9473" max="9473" width="26.5546875" style="8" customWidth="1"/>
    <col min="9474" max="9475" width="12.5546875" style="8" customWidth="1"/>
    <col min="9476" max="9476" width="15" style="8" customWidth="1"/>
    <col min="9477" max="9477" width="11.109375" style="8" customWidth="1"/>
    <col min="9478" max="9478" width="12" style="8" customWidth="1"/>
    <col min="9479" max="9479" width="34.109375" style="8" customWidth="1"/>
    <col min="9480" max="9480" width="9.88671875" style="8" customWidth="1"/>
    <col min="9481" max="9481" width="8.88671875" style="8"/>
    <col min="9482" max="9482" width="14.5546875" style="8" customWidth="1"/>
    <col min="9483" max="9483" width="12" style="8" customWidth="1"/>
    <col min="9484" max="9484" width="10.88671875" style="8" customWidth="1"/>
    <col min="9485" max="9485" width="18" style="8" customWidth="1"/>
    <col min="9486" max="9486" width="16.109375" style="8" customWidth="1"/>
    <col min="9487" max="9727" width="8.88671875" style="8"/>
    <col min="9728" max="9728" width="10.44140625" style="8" customWidth="1"/>
    <col min="9729" max="9729" width="26.5546875" style="8" customWidth="1"/>
    <col min="9730" max="9731" width="12.5546875" style="8" customWidth="1"/>
    <col min="9732" max="9732" width="15" style="8" customWidth="1"/>
    <col min="9733" max="9733" width="11.109375" style="8" customWidth="1"/>
    <col min="9734" max="9734" width="12" style="8" customWidth="1"/>
    <col min="9735" max="9735" width="34.109375" style="8" customWidth="1"/>
    <col min="9736" max="9736" width="9.88671875" style="8" customWidth="1"/>
    <col min="9737" max="9737" width="8.88671875" style="8"/>
    <col min="9738" max="9738" width="14.5546875" style="8" customWidth="1"/>
    <col min="9739" max="9739" width="12" style="8" customWidth="1"/>
    <col min="9740" max="9740" width="10.88671875" style="8" customWidth="1"/>
    <col min="9741" max="9741" width="18" style="8" customWidth="1"/>
    <col min="9742" max="9742" width="16.109375" style="8" customWidth="1"/>
    <col min="9743" max="9983" width="8.88671875" style="8"/>
    <col min="9984" max="9984" width="10.44140625" style="8" customWidth="1"/>
    <col min="9985" max="9985" width="26.5546875" style="8" customWidth="1"/>
    <col min="9986" max="9987" width="12.5546875" style="8" customWidth="1"/>
    <col min="9988" max="9988" width="15" style="8" customWidth="1"/>
    <col min="9989" max="9989" width="11.109375" style="8" customWidth="1"/>
    <col min="9990" max="9990" width="12" style="8" customWidth="1"/>
    <col min="9991" max="9991" width="34.109375" style="8" customWidth="1"/>
    <col min="9992" max="9992" width="9.88671875" style="8" customWidth="1"/>
    <col min="9993" max="9993" width="8.88671875" style="8"/>
    <col min="9994" max="9994" width="14.5546875" style="8" customWidth="1"/>
    <col min="9995" max="9995" width="12" style="8" customWidth="1"/>
    <col min="9996" max="9996" width="10.88671875" style="8" customWidth="1"/>
    <col min="9997" max="9997" width="18" style="8" customWidth="1"/>
    <col min="9998" max="9998" width="16.109375" style="8" customWidth="1"/>
    <col min="9999" max="10239" width="8.88671875" style="8"/>
    <col min="10240" max="10240" width="10.44140625" style="8" customWidth="1"/>
    <col min="10241" max="10241" width="26.5546875" style="8" customWidth="1"/>
    <col min="10242" max="10243" width="12.5546875" style="8" customWidth="1"/>
    <col min="10244" max="10244" width="15" style="8" customWidth="1"/>
    <col min="10245" max="10245" width="11.109375" style="8" customWidth="1"/>
    <col min="10246" max="10246" width="12" style="8" customWidth="1"/>
    <col min="10247" max="10247" width="34.109375" style="8" customWidth="1"/>
    <col min="10248" max="10248" width="9.88671875" style="8" customWidth="1"/>
    <col min="10249" max="10249" width="8.88671875" style="8"/>
    <col min="10250" max="10250" width="14.5546875" style="8" customWidth="1"/>
    <col min="10251" max="10251" width="12" style="8" customWidth="1"/>
    <col min="10252" max="10252" width="10.88671875" style="8" customWidth="1"/>
    <col min="10253" max="10253" width="18" style="8" customWidth="1"/>
    <col min="10254" max="10254" width="16.109375" style="8" customWidth="1"/>
    <col min="10255" max="10495" width="8.88671875" style="8"/>
    <col min="10496" max="10496" width="10.44140625" style="8" customWidth="1"/>
    <col min="10497" max="10497" width="26.5546875" style="8" customWidth="1"/>
    <col min="10498" max="10499" width="12.5546875" style="8" customWidth="1"/>
    <col min="10500" max="10500" width="15" style="8" customWidth="1"/>
    <col min="10501" max="10501" width="11.109375" style="8" customWidth="1"/>
    <col min="10502" max="10502" width="12" style="8" customWidth="1"/>
    <col min="10503" max="10503" width="34.109375" style="8" customWidth="1"/>
    <col min="10504" max="10504" width="9.88671875" style="8" customWidth="1"/>
    <col min="10505" max="10505" width="8.88671875" style="8"/>
    <col min="10506" max="10506" width="14.5546875" style="8" customWidth="1"/>
    <col min="10507" max="10507" width="12" style="8" customWidth="1"/>
    <col min="10508" max="10508" width="10.88671875" style="8" customWidth="1"/>
    <col min="10509" max="10509" width="18" style="8" customWidth="1"/>
    <col min="10510" max="10510" width="16.109375" style="8" customWidth="1"/>
    <col min="10511" max="10751" width="8.88671875" style="8"/>
    <col min="10752" max="10752" width="10.44140625" style="8" customWidth="1"/>
    <col min="10753" max="10753" width="26.5546875" style="8" customWidth="1"/>
    <col min="10754" max="10755" width="12.5546875" style="8" customWidth="1"/>
    <col min="10756" max="10756" width="15" style="8" customWidth="1"/>
    <col min="10757" max="10757" width="11.109375" style="8" customWidth="1"/>
    <col min="10758" max="10758" width="12" style="8" customWidth="1"/>
    <col min="10759" max="10759" width="34.109375" style="8" customWidth="1"/>
    <col min="10760" max="10760" width="9.88671875" style="8" customWidth="1"/>
    <col min="10761" max="10761" width="8.88671875" style="8"/>
    <col min="10762" max="10762" width="14.5546875" style="8" customWidth="1"/>
    <col min="10763" max="10763" width="12" style="8" customWidth="1"/>
    <col min="10764" max="10764" width="10.88671875" style="8" customWidth="1"/>
    <col min="10765" max="10765" width="18" style="8" customWidth="1"/>
    <col min="10766" max="10766" width="16.109375" style="8" customWidth="1"/>
    <col min="10767" max="11007" width="8.88671875" style="8"/>
    <col min="11008" max="11008" width="10.44140625" style="8" customWidth="1"/>
    <col min="11009" max="11009" width="26.5546875" style="8" customWidth="1"/>
    <col min="11010" max="11011" width="12.5546875" style="8" customWidth="1"/>
    <col min="11012" max="11012" width="15" style="8" customWidth="1"/>
    <col min="11013" max="11013" width="11.109375" style="8" customWidth="1"/>
    <col min="11014" max="11014" width="12" style="8" customWidth="1"/>
    <col min="11015" max="11015" width="34.109375" style="8" customWidth="1"/>
    <col min="11016" max="11016" width="9.88671875" style="8" customWidth="1"/>
    <col min="11017" max="11017" width="8.88671875" style="8"/>
    <col min="11018" max="11018" width="14.5546875" style="8" customWidth="1"/>
    <col min="11019" max="11019" width="12" style="8" customWidth="1"/>
    <col min="11020" max="11020" width="10.88671875" style="8" customWidth="1"/>
    <col min="11021" max="11021" width="18" style="8" customWidth="1"/>
    <col min="11022" max="11022" width="16.109375" style="8" customWidth="1"/>
    <col min="11023" max="11263" width="8.88671875" style="8"/>
    <col min="11264" max="11264" width="10.44140625" style="8" customWidth="1"/>
    <col min="11265" max="11265" width="26.5546875" style="8" customWidth="1"/>
    <col min="11266" max="11267" width="12.5546875" style="8" customWidth="1"/>
    <col min="11268" max="11268" width="15" style="8" customWidth="1"/>
    <col min="11269" max="11269" width="11.109375" style="8" customWidth="1"/>
    <col min="11270" max="11270" width="12" style="8" customWidth="1"/>
    <col min="11271" max="11271" width="34.109375" style="8" customWidth="1"/>
    <col min="11272" max="11272" width="9.88671875" style="8" customWidth="1"/>
    <col min="11273" max="11273" width="8.88671875" style="8"/>
    <col min="11274" max="11274" width="14.5546875" style="8" customWidth="1"/>
    <col min="11275" max="11275" width="12" style="8" customWidth="1"/>
    <col min="11276" max="11276" width="10.88671875" style="8" customWidth="1"/>
    <col min="11277" max="11277" width="18" style="8" customWidth="1"/>
    <col min="11278" max="11278" width="16.109375" style="8" customWidth="1"/>
    <col min="11279" max="11519" width="8.88671875" style="8"/>
    <col min="11520" max="11520" width="10.44140625" style="8" customWidth="1"/>
    <col min="11521" max="11521" width="26.5546875" style="8" customWidth="1"/>
    <col min="11522" max="11523" width="12.5546875" style="8" customWidth="1"/>
    <col min="11524" max="11524" width="15" style="8" customWidth="1"/>
    <col min="11525" max="11525" width="11.109375" style="8" customWidth="1"/>
    <col min="11526" max="11526" width="12" style="8" customWidth="1"/>
    <col min="11527" max="11527" width="34.109375" style="8" customWidth="1"/>
    <col min="11528" max="11528" width="9.88671875" style="8" customWidth="1"/>
    <col min="11529" max="11529" width="8.88671875" style="8"/>
    <col min="11530" max="11530" width="14.5546875" style="8" customWidth="1"/>
    <col min="11531" max="11531" width="12" style="8" customWidth="1"/>
    <col min="11532" max="11532" width="10.88671875" style="8" customWidth="1"/>
    <col min="11533" max="11533" width="18" style="8" customWidth="1"/>
    <col min="11534" max="11534" width="16.109375" style="8" customWidth="1"/>
    <col min="11535" max="11775" width="8.88671875" style="8"/>
    <col min="11776" max="11776" width="10.44140625" style="8" customWidth="1"/>
    <col min="11777" max="11777" width="26.5546875" style="8" customWidth="1"/>
    <col min="11778" max="11779" width="12.5546875" style="8" customWidth="1"/>
    <col min="11780" max="11780" width="15" style="8" customWidth="1"/>
    <col min="11781" max="11781" width="11.109375" style="8" customWidth="1"/>
    <col min="11782" max="11782" width="12" style="8" customWidth="1"/>
    <col min="11783" max="11783" width="34.109375" style="8" customWidth="1"/>
    <col min="11784" max="11784" width="9.88671875" style="8" customWidth="1"/>
    <col min="11785" max="11785" width="8.88671875" style="8"/>
    <col min="11786" max="11786" width="14.5546875" style="8" customWidth="1"/>
    <col min="11787" max="11787" width="12" style="8" customWidth="1"/>
    <col min="11788" max="11788" width="10.88671875" style="8" customWidth="1"/>
    <col min="11789" max="11789" width="18" style="8" customWidth="1"/>
    <col min="11790" max="11790" width="16.109375" style="8" customWidth="1"/>
    <col min="11791" max="12031" width="8.88671875" style="8"/>
    <col min="12032" max="12032" width="10.44140625" style="8" customWidth="1"/>
    <col min="12033" max="12033" width="26.5546875" style="8" customWidth="1"/>
    <col min="12034" max="12035" width="12.5546875" style="8" customWidth="1"/>
    <col min="12036" max="12036" width="15" style="8" customWidth="1"/>
    <col min="12037" max="12037" width="11.109375" style="8" customWidth="1"/>
    <col min="12038" max="12038" width="12" style="8" customWidth="1"/>
    <col min="12039" max="12039" width="34.109375" style="8" customWidth="1"/>
    <col min="12040" max="12040" width="9.88671875" style="8" customWidth="1"/>
    <col min="12041" max="12041" width="8.88671875" style="8"/>
    <col min="12042" max="12042" width="14.5546875" style="8" customWidth="1"/>
    <col min="12043" max="12043" width="12" style="8" customWidth="1"/>
    <col min="12044" max="12044" width="10.88671875" style="8" customWidth="1"/>
    <col min="12045" max="12045" width="18" style="8" customWidth="1"/>
    <col min="12046" max="12046" width="16.109375" style="8" customWidth="1"/>
    <col min="12047" max="12287" width="8.88671875" style="8"/>
    <col min="12288" max="12288" width="10.44140625" style="8" customWidth="1"/>
    <col min="12289" max="12289" width="26.5546875" style="8" customWidth="1"/>
    <col min="12290" max="12291" width="12.5546875" style="8" customWidth="1"/>
    <col min="12292" max="12292" width="15" style="8" customWidth="1"/>
    <col min="12293" max="12293" width="11.109375" style="8" customWidth="1"/>
    <col min="12294" max="12294" width="12" style="8" customWidth="1"/>
    <col min="12295" max="12295" width="34.109375" style="8" customWidth="1"/>
    <col min="12296" max="12296" width="9.88671875" style="8" customWidth="1"/>
    <col min="12297" max="12297" width="8.88671875" style="8"/>
    <col min="12298" max="12298" width="14.5546875" style="8" customWidth="1"/>
    <col min="12299" max="12299" width="12" style="8" customWidth="1"/>
    <col min="12300" max="12300" width="10.88671875" style="8" customWidth="1"/>
    <col min="12301" max="12301" width="18" style="8" customWidth="1"/>
    <col min="12302" max="12302" width="16.109375" style="8" customWidth="1"/>
    <col min="12303" max="12543" width="8.88671875" style="8"/>
    <col min="12544" max="12544" width="10.44140625" style="8" customWidth="1"/>
    <col min="12545" max="12545" width="26.5546875" style="8" customWidth="1"/>
    <col min="12546" max="12547" width="12.5546875" style="8" customWidth="1"/>
    <col min="12548" max="12548" width="15" style="8" customWidth="1"/>
    <col min="12549" max="12549" width="11.109375" style="8" customWidth="1"/>
    <col min="12550" max="12550" width="12" style="8" customWidth="1"/>
    <col min="12551" max="12551" width="34.109375" style="8" customWidth="1"/>
    <col min="12552" max="12552" width="9.88671875" style="8" customWidth="1"/>
    <col min="12553" max="12553" width="8.88671875" style="8"/>
    <col min="12554" max="12554" width="14.5546875" style="8" customWidth="1"/>
    <col min="12555" max="12555" width="12" style="8" customWidth="1"/>
    <col min="12556" max="12556" width="10.88671875" style="8" customWidth="1"/>
    <col min="12557" max="12557" width="18" style="8" customWidth="1"/>
    <col min="12558" max="12558" width="16.109375" style="8" customWidth="1"/>
    <col min="12559" max="12799" width="8.88671875" style="8"/>
    <col min="12800" max="12800" width="10.44140625" style="8" customWidth="1"/>
    <col min="12801" max="12801" width="26.5546875" style="8" customWidth="1"/>
    <col min="12802" max="12803" width="12.5546875" style="8" customWidth="1"/>
    <col min="12804" max="12804" width="15" style="8" customWidth="1"/>
    <col min="12805" max="12805" width="11.109375" style="8" customWidth="1"/>
    <col min="12806" max="12806" width="12" style="8" customWidth="1"/>
    <col min="12807" max="12807" width="34.109375" style="8" customWidth="1"/>
    <col min="12808" max="12808" width="9.88671875" style="8" customWidth="1"/>
    <col min="12809" max="12809" width="8.88671875" style="8"/>
    <col min="12810" max="12810" width="14.5546875" style="8" customWidth="1"/>
    <col min="12811" max="12811" width="12" style="8" customWidth="1"/>
    <col min="12812" max="12812" width="10.88671875" style="8" customWidth="1"/>
    <col min="12813" max="12813" width="18" style="8" customWidth="1"/>
    <col min="12814" max="12814" width="16.109375" style="8" customWidth="1"/>
    <col min="12815" max="13055" width="8.88671875" style="8"/>
    <col min="13056" max="13056" width="10.44140625" style="8" customWidth="1"/>
    <col min="13057" max="13057" width="26.5546875" style="8" customWidth="1"/>
    <col min="13058" max="13059" width="12.5546875" style="8" customWidth="1"/>
    <col min="13060" max="13060" width="15" style="8" customWidth="1"/>
    <col min="13061" max="13061" width="11.109375" style="8" customWidth="1"/>
    <col min="13062" max="13062" width="12" style="8" customWidth="1"/>
    <col min="13063" max="13063" width="34.109375" style="8" customWidth="1"/>
    <col min="13064" max="13064" width="9.88671875" style="8" customWidth="1"/>
    <col min="13065" max="13065" width="8.88671875" style="8"/>
    <col min="13066" max="13066" width="14.5546875" style="8" customWidth="1"/>
    <col min="13067" max="13067" width="12" style="8" customWidth="1"/>
    <col min="13068" max="13068" width="10.88671875" style="8" customWidth="1"/>
    <col min="13069" max="13069" width="18" style="8" customWidth="1"/>
    <col min="13070" max="13070" width="16.109375" style="8" customWidth="1"/>
    <col min="13071" max="13311" width="8.88671875" style="8"/>
    <col min="13312" max="13312" width="10.44140625" style="8" customWidth="1"/>
    <col min="13313" max="13313" width="26.5546875" style="8" customWidth="1"/>
    <col min="13314" max="13315" width="12.5546875" style="8" customWidth="1"/>
    <col min="13316" max="13316" width="15" style="8" customWidth="1"/>
    <col min="13317" max="13317" width="11.109375" style="8" customWidth="1"/>
    <col min="13318" max="13318" width="12" style="8" customWidth="1"/>
    <col min="13319" max="13319" width="34.109375" style="8" customWidth="1"/>
    <col min="13320" max="13320" width="9.88671875" style="8" customWidth="1"/>
    <col min="13321" max="13321" width="8.88671875" style="8"/>
    <col min="13322" max="13322" width="14.5546875" style="8" customWidth="1"/>
    <col min="13323" max="13323" width="12" style="8" customWidth="1"/>
    <col min="13324" max="13324" width="10.88671875" style="8" customWidth="1"/>
    <col min="13325" max="13325" width="18" style="8" customWidth="1"/>
    <col min="13326" max="13326" width="16.109375" style="8" customWidth="1"/>
    <col min="13327" max="13567" width="8.88671875" style="8"/>
    <col min="13568" max="13568" width="10.44140625" style="8" customWidth="1"/>
    <col min="13569" max="13569" width="26.5546875" style="8" customWidth="1"/>
    <col min="13570" max="13571" width="12.5546875" style="8" customWidth="1"/>
    <col min="13572" max="13572" width="15" style="8" customWidth="1"/>
    <col min="13573" max="13573" width="11.109375" style="8" customWidth="1"/>
    <col min="13574" max="13574" width="12" style="8" customWidth="1"/>
    <col min="13575" max="13575" width="34.109375" style="8" customWidth="1"/>
    <col min="13576" max="13576" width="9.88671875" style="8" customWidth="1"/>
    <col min="13577" max="13577" width="8.88671875" style="8"/>
    <col min="13578" max="13578" width="14.5546875" style="8" customWidth="1"/>
    <col min="13579" max="13579" width="12" style="8" customWidth="1"/>
    <col min="13580" max="13580" width="10.88671875" style="8" customWidth="1"/>
    <col min="13581" max="13581" width="18" style="8" customWidth="1"/>
    <col min="13582" max="13582" width="16.109375" style="8" customWidth="1"/>
    <col min="13583" max="13823" width="8.88671875" style="8"/>
    <col min="13824" max="13824" width="10.44140625" style="8" customWidth="1"/>
    <col min="13825" max="13825" width="26.5546875" style="8" customWidth="1"/>
    <col min="13826" max="13827" width="12.5546875" style="8" customWidth="1"/>
    <col min="13828" max="13828" width="15" style="8" customWidth="1"/>
    <col min="13829" max="13829" width="11.109375" style="8" customWidth="1"/>
    <col min="13830" max="13830" width="12" style="8" customWidth="1"/>
    <col min="13831" max="13831" width="34.109375" style="8" customWidth="1"/>
    <col min="13832" max="13832" width="9.88671875" style="8" customWidth="1"/>
    <col min="13833" max="13833" width="8.88671875" style="8"/>
    <col min="13834" max="13834" width="14.5546875" style="8" customWidth="1"/>
    <col min="13835" max="13835" width="12" style="8" customWidth="1"/>
    <col min="13836" max="13836" width="10.88671875" style="8" customWidth="1"/>
    <col min="13837" max="13837" width="18" style="8" customWidth="1"/>
    <col min="13838" max="13838" width="16.109375" style="8" customWidth="1"/>
    <col min="13839" max="14079" width="8.88671875" style="8"/>
    <col min="14080" max="14080" width="10.44140625" style="8" customWidth="1"/>
    <col min="14081" max="14081" width="26.5546875" style="8" customWidth="1"/>
    <col min="14082" max="14083" width="12.5546875" style="8" customWidth="1"/>
    <col min="14084" max="14084" width="15" style="8" customWidth="1"/>
    <col min="14085" max="14085" width="11.109375" style="8" customWidth="1"/>
    <col min="14086" max="14086" width="12" style="8" customWidth="1"/>
    <col min="14087" max="14087" width="34.109375" style="8" customWidth="1"/>
    <col min="14088" max="14088" width="9.88671875" style="8" customWidth="1"/>
    <col min="14089" max="14089" width="8.88671875" style="8"/>
    <col min="14090" max="14090" width="14.5546875" style="8" customWidth="1"/>
    <col min="14091" max="14091" width="12" style="8" customWidth="1"/>
    <col min="14092" max="14092" width="10.88671875" style="8" customWidth="1"/>
    <col min="14093" max="14093" width="18" style="8" customWidth="1"/>
    <col min="14094" max="14094" width="16.109375" style="8" customWidth="1"/>
    <col min="14095" max="14335" width="8.88671875" style="8"/>
    <col min="14336" max="14336" width="10.44140625" style="8" customWidth="1"/>
    <col min="14337" max="14337" width="26.5546875" style="8" customWidth="1"/>
    <col min="14338" max="14339" width="12.5546875" style="8" customWidth="1"/>
    <col min="14340" max="14340" width="15" style="8" customWidth="1"/>
    <col min="14341" max="14341" width="11.109375" style="8" customWidth="1"/>
    <col min="14342" max="14342" width="12" style="8" customWidth="1"/>
    <col min="14343" max="14343" width="34.109375" style="8" customWidth="1"/>
    <col min="14344" max="14344" width="9.88671875" style="8" customWidth="1"/>
    <col min="14345" max="14345" width="8.88671875" style="8"/>
    <col min="14346" max="14346" width="14.5546875" style="8" customWidth="1"/>
    <col min="14347" max="14347" width="12" style="8" customWidth="1"/>
    <col min="14348" max="14348" width="10.88671875" style="8" customWidth="1"/>
    <col min="14349" max="14349" width="18" style="8" customWidth="1"/>
    <col min="14350" max="14350" width="16.109375" style="8" customWidth="1"/>
    <col min="14351" max="14591" width="8.88671875" style="8"/>
    <col min="14592" max="14592" width="10.44140625" style="8" customWidth="1"/>
    <col min="14593" max="14593" width="26.5546875" style="8" customWidth="1"/>
    <col min="14594" max="14595" width="12.5546875" style="8" customWidth="1"/>
    <col min="14596" max="14596" width="15" style="8" customWidth="1"/>
    <col min="14597" max="14597" width="11.109375" style="8" customWidth="1"/>
    <col min="14598" max="14598" width="12" style="8" customWidth="1"/>
    <col min="14599" max="14599" width="34.109375" style="8" customWidth="1"/>
    <col min="14600" max="14600" width="9.88671875" style="8" customWidth="1"/>
    <col min="14601" max="14601" width="8.88671875" style="8"/>
    <col min="14602" max="14602" width="14.5546875" style="8" customWidth="1"/>
    <col min="14603" max="14603" width="12" style="8" customWidth="1"/>
    <col min="14604" max="14604" width="10.88671875" style="8" customWidth="1"/>
    <col min="14605" max="14605" width="18" style="8" customWidth="1"/>
    <col min="14606" max="14606" width="16.109375" style="8" customWidth="1"/>
    <col min="14607" max="14847" width="8.88671875" style="8"/>
    <col min="14848" max="14848" width="10.44140625" style="8" customWidth="1"/>
    <col min="14849" max="14849" width="26.5546875" style="8" customWidth="1"/>
    <col min="14850" max="14851" width="12.5546875" style="8" customWidth="1"/>
    <col min="14852" max="14852" width="15" style="8" customWidth="1"/>
    <col min="14853" max="14853" width="11.109375" style="8" customWidth="1"/>
    <col min="14854" max="14854" width="12" style="8" customWidth="1"/>
    <col min="14855" max="14855" width="34.109375" style="8" customWidth="1"/>
    <col min="14856" max="14856" width="9.88671875" style="8" customWidth="1"/>
    <col min="14857" max="14857" width="8.88671875" style="8"/>
    <col min="14858" max="14858" width="14.5546875" style="8" customWidth="1"/>
    <col min="14859" max="14859" width="12" style="8" customWidth="1"/>
    <col min="14860" max="14860" width="10.88671875" style="8" customWidth="1"/>
    <col min="14861" max="14861" width="18" style="8" customWidth="1"/>
    <col min="14862" max="14862" width="16.109375" style="8" customWidth="1"/>
    <col min="14863" max="15103" width="8.88671875" style="8"/>
    <col min="15104" max="15104" width="10.44140625" style="8" customWidth="1"/>
    <col min="15105" max="15105" width="26.5546875" style="8" customWidth="1"/>
    <col min="15106" max="15107" width="12.5546875" style="8" customWidth="1"/>
    <col min="15108" max="15108" width="15" style="8" customWidth="1"/>
    <col min="15109" max="15109" width="11.109375" style="8" customWidth="1"/>
    <col min="15110" max="15110" width="12" style="8" customWidth="1"/>
    <col min="15111" max="15111" width="34.109375" style="8" customWidth="1"/>
    <col min="15112" max="15112" width="9.88671875" style="8" customWidth="1"/>
    <col min="15113" max="15113" width="8.88671875" style="8"/>
    <col min="15114" max="15114" width="14.5546875" style="8" customWidth="1"/>
    <col min="15115" max="15115" width="12" style="8" customWidth="1"/>
    <col min="15116" max="15116" width="10.88671875" style="8" customWidth="1"/>
    <col min="15117" max="15117" width="18" style="8" customWidth="1"/>
    <col min="15118" max="15118" width="16.109375" style="8" customWidth="1"/>
    <col min="15119" max="15359" width="8.88671875" style="8"/>
    <col min="15360" max="15360" width="10.44140625" style="8" customWidth="1"/>
    <col min="15361" max="15361" width="26.5546875" style="8" customWidth="1"/>
    <col min="15362" max="15363" width="12.5546875" style="8" customWidth="1"/>
    <col min="15364" max="15364" width="15" style="8" customWidth="1"/>
    <col min="15365" max="15365" width="11.109375" style="8" customWidth="1"/>
    <col min="15366" max="15366" width="12" style="8" customWidth="1"/>
    <col min="15367" max="15367" width="34.109375" style="8" customWidth="1"/>
    <col min="15368" max="15368" width="9.88671875" style="8" customWidth="1"/>
    <col min="15369" max="15369" width="8.88671875" style="8"/>
    <col min="15370" max="15370" width="14.5546875" style="8" customWidth="1"/>
    <col min="15371" max="15371" width="12" style="8" customWidth="1"/>
    <col min="15372" max="15372" width="10.88671875" style="8" customWidth="1"/>
    <col min="15373" max="15373" width="18" style="8" customWidth="1"/>
    <col min="15374" max="15374" width="16.109375" style="8" customWidth="1"/>
    <col min="15375" max="15615" width="8.88671875" style="8"/>
    <col min="15616" max="15616" width="10.44140625" style="8" customWidth="1"/>
    <col min="15617" max="15617" width="26.5546875" style="8" customWidth="1"/>
    <col min="15618" max="15619" width="12.5546875" style="8" customWidth="1"/>
    <col min="15620" max="15620" width="15" style="8" customWidth="1"/>
    <col min="15621" max="15621" width="11.109375" style="8" customWidth="1"/>
    <col min="15622" max="15622" width="12" style="8" customWidth="1"/>
    <col min="15623" max="15623" width="34.109375" style="8" customWidth="1"/>
    <col min="15624" max="15624" width="9.88671875" style="8" customWidth="1"/>
    <col min="15625" max="15625" width="8.88671875" style="8"/>
    <col min="15626" max="15626" width="14.5546875" style="8" customWidth="1"/>
    <col min="15627" max="15627" width="12" style="8" customWidth="1"/>
    <col min="15628" max="15628" width="10.88671875" style="8" customWidth="1"/>
    <col min="15629" max="15629" width="18" style="8" customWidth="1"/>
    <col min="15630" max="15630" width="16.109375" style="8" customWidth="1"/>
    <col min="15631" max="15871" width="8.88671875" style="8"/>
    <col min="15872" max="15872" width="10.44140625" style="8" customWidth="1"/>
    <col min="15873" max="15873" width="26.5546875" style="8" customWidth="1"/>
    <col min="15874" max="15875" width="12.5546875" style="8" customWidth="1"/>
    <col min="15876" max="15876" width="15" style="8" customWidth="1"/>
    <col min="15877" max="15877" width="11.109375" style="8" customWidth="1"/>
    <col min="15878" max="15878" width="12" style="8" customWidth="1"/>
    <col min="15879" max="15879" width="34.109375" style="8" customWidth="1"/>
    <col min="15880" max="15880" width="9.88671875" style="8" customWidth="1"/>
    <col min="15881" max="15881" width="8.88671875" style="8"/>
    <col min="15882" max="15882" width="14.5546875" style="8" customWidth="1"/>
    <col min="15883" max="15883" width="12" style="8" customWidth="1"/>
    <col min="15884" max="15884" width="10.88671875" style="8" customWidth="1"/>
    <col min="15885" max="15885" width="18" style="8" customWidth="1"/>
    <col min="15886" max="15886" width="16.109375" style="8" customWidth="1"/>
    <col min="15887" max="16127" width="8.88671875" style="8"/>
    <col min="16128" max="16128" width="10.44140625" style="8" customWidth="1"/>
    <col min="16129" max="16129" width="26.5546875" style="8" customWidth="1"/>
    <col min="16130" max="16131" width="12.5546875" style="8" customWidth="1"/>
    <col min="16132" max="16132" width="15" style="8" customWidth="1"/>
    <col min="16133" max="16133" width="11.109375" style="8" customWidth="1"/>
    <col min="16134" max="16134" width="12" style="8" customWidth="1"/>
    <col min="16135" max="16135" width="34.109375" style="8" customWidth="1"/>
    <col min="16136" max="16136" width="9.88671875" style="8" customWidth="1"/>
    <col min="16137" max="16137" width="8.88671875" style="8"/>
    <col min="16138" max="16138" width="14.5546875" style="8" customWidth="1"/>
    <col min="16139" max="16139" width="12" style="8" customWidth="1"/>
    <col min="16140" max="16140" width="10.88671875" style="8" customWidth="1"/>
    <col min="16141" max="16141" width="18" style="8" customWidth="1"/>
    <col min="16142" max="16142" width="16.109375" style="8" customWidth="1"/>
    <col min="16143" max="16378" width="8.88671875" style="8"/>
    <col min="16379" max="16384" width="9.109375" style="8" customWidth="1"/>
  </cols>
  <sheetData>
    <row r="3" spans="1:15" ht="21.6" customHeight="1" x14ac:dyDescent="0.3">
      <c r="A3" s="4"/>
      <c r="B3" s="5"/>
      <c r="C3" s="10" t="s">
        <v>439</v>
      </c>
      <c r="D3" s="5"/>
      <c r="E3" s="6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4.4" customHeight="1" x14ac:dyDescent="0.3">
      <c r="A4" s="9"/>
      <c r="B4" s="5"/>
      <c r="C4" s="10"/>
      <c r="D4" s="10"/>
      <c r="E4" s="98"/>
      <c r="F4" s="6"/>
      <c r="G4" s="98"/>
      <c r="H4" s="98"/>
      <c r="I4" s="98"/>
      <c r="J4" s="98"/>
      <c r="K4" s="98"/>
      <c r="L4" s="98"/>
      <c r="M4" s="98"/>
      <c r="N4" s="98"/>
      <c r="O4" s="98"/>
    </row>
    <row r="5" spans="1:15" ht="14.4" customHeight="1" thickBot="1" x14ac:dyDescent="0.45">
      <c r="A5" s="13"/>
      <c r="B5" s="5"/>
      <c r="C5" s="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9" customFormat="1" ht="20.25" customHeight="1" x14ac:dyDescent="0.3">
      <c r="A6" s="300" t="s">
        <v>9</v>
      </c>
      <c r="B6" s="300" t="s">
        <v>0</v>
      </c>
      <c r="C6" s="15" t="s">
        <v>2</v>
      </c>
      <c r="D6" s="15" t="s">
        <v>2</v>
      </c>
      <c r="E6" s="15" t="s">
        <v>163</v>
      </c>
      <c r="F6" s="300" t="s">
        <v>303</v>
      </c>
      <c r="G6" s="304" t="s">
        <v>12</v>
      </c>
      <c r="H6" s="300" t="s">
        <v>288</v>
      </c>
      <c r="I6" s="142" t="s">
        <v>2</v>
      </c>
      <c r="J6" s="17" t="s">
        <v>181</v>
      </c>
      <c r="K6" s="18" t="s">
        <v>182</v>
      </c>
      <c r="L6" s="17" t="s">
        <v>212</v>
      </c>
      <c r="M6" s="17" t="s">
        <v>179</v>
      </c>
      <c r="N6" s="18" t="s">
        <v>213</v>
      </c>
      <c r="O6" s="17" t="s">
        <v>180</v>
      </c>
    </row>
    <row r="7" spans="1:15" s="19" customFormat="1" ht="20.25" customHeight="1" x14ac:dyDescent="0.3">
      <c r="A7" s="301"/>
      <c r="B7" s="301"/>
      <c r="C7" s="20" t="s">
        <v>162</v>
      </c>
      <c r="D7" s="20" t="s">
        <v>209</v>
      </c>
      <c r="E7" s="20" t="s">
        <v>185</v>
      </c>
      <c r="F7" s="301"/>
      <c r="G7" s="319"/>
      <c r="H7" s="301"/>
      <c r="I7" s="143" t="s">
        <v>185</v>
      </c>
      <c r="J7" s="320" t="s">
        <v>283</v>
      </c>
      <c r="K7" s="321" t="s">
        <v>284</v>
      </c>
      <c r="L7" s="320" t="s">
        <v>300</v>
      </c>
      <c r="M7" s="320" t="s">
        <v>285</v>
      </c>
      <c r="N7" s="321" t="s">
        <v>286</v>
      </c>
      <c r="O7" s="320" t="s">
        <v>287</v>
      </c>
    </row>
    <row r="8" spans="1:15" s="345" customFormat="1" ht="20.25" customHeight="1" x14ac:dyDescent="0.3">
      <c r="A8" s="346"/>
      <c r="B8" s="346"/>
      <c r="C8" s="349"/>
      <c r="D8" s="347"/>
      <c r="E8" s="348"/>
      <c r="F8" s="116" t="s">
        <v>650</v>
      </c>
      <c r="G8" s="116" t="s">
        <v>665</v>
      </c>
      <c r="H8" s="116" t="s">
        <v>749</v>
      </c>
      <c r="I8" s="281">
        <v>43959</v>
      </c>
      <c r="J8" s="354">
        <f>I8+23</f>
        <v>43982</v>
      </c>
      <c r="K8" s="354">
        <f>I8+25</f>
        <v>43984</v>
      </c>
      <c r="L8" s="357"/>
      <c r="M8" s="354">
        <f>I8+29</f>
        <v>43988</v>
      </c>
      <c r="N8" s="354">
        <f>I8+31</f>
        <v>43990</v>
      </c>
      <c r="O8" s="354">
        <f>I8+4</f>
        <v>43963</v>
      </c>
    </row>
    <row r="9" spans="1:15" ht="20.399999999999999" customHeight="1" x14ac:dyDescent="0.3">
      <c r="A9" s="116" t="s">
        <v>451</v>
      </c>
      <c r="B9" s="116" t="s">
        <v>485</v>
      </c>
      <c r="C9" s="272">
        <v>43947</v>
      </c>
      <c r="D9" s="112"/>
      <c r="E9" s="113">
        <f>C9+5</f>
        <v>43952</v>
      </c>
      <c r="F9" s="350" t="s">
        <v>376</v>
      </c>
      <c r="G9" s="351" t="s">
        <v>440</v>
      </c>
      <c r="H9" s="352" t="s">
        <v>489</v>
      </c>
      <c r="I9" s="257">
        <v>43955</v>
      </c>
      <c r="J9" s="257">
        <f>I9+20</f>
        <v>43975</v>
      </c>
      <c r="K9" s="257">
        <f>I9+24</f>
        <v>43979</v>
      </c>
      <c r="L9" s="257">
        <f>I9+26</f>
        <v>43981</v>
      </c>
      <c r="M9" s="257"/>
      <c r="N9" s="257"/>
      <c r="O9" s="257"/>
    </row>
    <row r="10" spans="1:15" ht="20.399999999999999" customHeight="1" x14ac:dyDescent="0.3">
      <c r="A10" s="254" t="s">
        <v>605</v>
      </c>
      <c r="B10" s="254" t="s">
        <v>606</v>
      </c>
      <c r="C10" s="256"/>
      <c r="D10" s="162">
        <v>43948</v>
      </c>
      <c r="E10" s="163">
        <f>D10+5</f>
        <v>43953</v>
      </c>
      <c r="F10" s="359" t="s">
        <v>766</v>
      </c>
      <c r="G10" s="360" t="s">
        <v>309</v>
      </c>
      <c r="H10" s="361" t="s">
        <v>474</v>
      </c>
      <c r="I10" s="362">
        <v>43885</v>
      </c>
      <c r="J10" s="362">
        <f>I10+22</f>
        <v>43907</v>
      </c>
      <c r="K10" s="362">
        <f>I10+23</f>
        <v>43908</v>
      </c>
      <c r="L10" s="362"/>
      <c r="M10" s="362">
        <f>I10+27</f>
        <v>43912</v>
      </c>
      <c r="N10" s="362">
        <f>I10+29</f>
        <v>43914</v>
      </c>
      <c r="O10" s="362">
        <f>I10+35</f>
        <v>43920</v>
      </c>
    </row>
    <row r="11" spans="1:15" ht="20.399999999999999" customHeight="1" x14ac:dyDescent="0.3">
      <c r="A11" s="341"/>
      <c r="B11" s="341"/>
      <c r="C11" s="344"/>
      <c r="D11" s="342"/>
      <c r="E11" s="343"/>
      <c r="F11" s="357" t="s">
        <v>650</v>
      </c>
      <c r="G11" s="357" t="s">
        <v>309</v>
      </c>
      <c r="H11" s="358"/>
      <c r="I11" s="355">
        <f>I8+7</f>
        <v>43966</v>
      </c>
      <c r="J11" s="356">
        <f>I11+23</f>
        <v>43989</v>
      </c>
      <c r="K11" s="356">
        <f>I11+25</f>
        <v>43991</v>
      </c>
      <c r="L11" s="356"/>
      <c r="M11" s="356">
        <f>I11+29</f>
        <v>43995</v>
      </c>
      <c r="N11" s="356">
        <f>I11+31</f>
        <v>43997</v>
      </c>
      <c r="O11" s="356">
        <f>I11+4</f>
        <v>43970</v>
      </c>
    </row>
    <row r="12" spans="1:15" ht="20.399999999999999" customHeight="1" x14ac:dyDescent="0.3">
      <c r="A12" s="116" t="s">
        <v>593</v>
      </c>
      <c r="B12" s="116" t="s">
        <v>486</v>
      </c>
      <c r="C12" s="112">
        <f>C9+7</f>
        <v>43954</v>
      </c>
      <c r="D12" s="112"/>
      <c r="E12" s="113">
        <f>C12+5</f>
        <v>43959</v>
      </c>
      <c r="F12" s="350" t="s">
        <v>376</v>
      </c>
      <c r="G12" s="351" t="s">
        <v>441</v>
      </c>
      <c r="H12" s="352" t="s">
        <v>490</v>
      </c>
      <c r="I12" s="257">
        <f>I9+7</f>
        <v>43962</v>
      </c>
      <c r="J12" s="257">
        <f>I12+20</f>
        <v>43982</v>
      </c>
      <c r="K12" s="257">
        <f>I12+24</f>
        <v>43986</v>
      </c>
      <c r="L12" s="257">
        <f>I12+26</f>
        <v>43988</v>
      </c>
      <c r="M12" s="169"/>
      <c r="N12" s="169"/>
      <c r="O12" s="169"/>
    </row>
    <row r="13" spans="1:15" ht="20.399999999999999" customHeight="1" x14ac:dyDescent="0.3">
      <c r="A13" s="254" t="s">
        <v>363</v>
      </c>
      <c r="B13" s="254" t="s">
        <v>487</v>
      </c>
      <c r="C13" s="162"/>
      <c r="D13" s="162">
        <f>D10+7</f>
        <v>43955</v>
      </c>
      <c r="E13" s="163">
        <f>D13+5</f>
        <v>43960</v>
      </c>
      <c r="F13" s="359" t="s">
        <v>766</v>
      </c>
      <c r="G13" s="360" t="s">
        <v>768</v>
      </c>
      <c r="H13" s="360" t="s">
        <v>767</v>
      </c>
      <c r="I13" s="359">
        <v>43966</v>
      </c>
      <c r="J13" s="363">
        <f>I13+31</f>
        <v>43997</v>
      </c>
      <c r="K13" s="363">
        <f>I13+26</f>
        <v>43992</v>
      </c>
      <c r="L13" s="363">
        <f>I13+23</f>
        <v>43989</v>
      </c>
      <c r="M13" s="363"/>
      <c r="N13" s="363">
        <f>I13+20</f>
        <v>43986</v>
      </c>
      <c r="O13" s="363"/>
    </row>
    <row r="14" spans="1:15" ht="20.399999999999999" customHeight="1" x14ac:dyDescent="0.3">
      <c r="A14" s="341"/>
      <c r="B14" s="341"/>
      <c r="C14" s="342"/>
      <c r="D14" s="342"/>
      <c r="E14" s="343"/>
      <c r="F14" s="357" t="s">
        <v>650</v>
      </c>
      <c r="G14" s="357" t="s">
        <v>243</v>
      </c>
      <c r="H14" s="357" t="s">
        <v>480</v>
      </c>
      <c r="I14" s="281">
        <f>I11+7</f>
        <v>43973</v>
      </c>
      <c r="J14" s="354">
        <f>I14+23</f>
        <v>43996</v>
      </c>
      <c r="K14" s="354">
        <f>I14+25</f>
        <v>43998</v>
      </c>
      <c r="L14" s="354"/>
      <c r="M14" s="354">
        <f>I14+29</f>
        <v>44002</v>
      </c>
      <c r="N14" s="354">
        <f>I14+31</f>
        <v>44004</v>
      </c>
      <c r="O14" s="354">
        <f>I14+4</f>
        <v>43977</v>
      </c>
    </row>
    <row r="15" spans="1:15" ht="20.399999999999999" customHeight="1" x14ac:dyDescent="0.3">
      <c r="A15" s="116" t="s">
        <v>594</v>
      </c>
      <c r="B15" s="116" t="s">
        <v>595</v>
      </c>
      <c r="C15" s="112">
        <f>C12+7</f>
        <v>43961</v>
      </c>
      <c r="D15" s="112"/>
      <c r="E15" s="113">
        <f>C15+5</f>
        <v>43966</v>
      </c>
      <c r="F15" s="350" t="s">
        <v>376</v>
      </c>
      <c r="G15" s="353" t="s">
        <v>216</v>
      </c>
      <c r="H15" s="352" t="s">
        <v>491</v>
      </c>
      <c r="I15" s="257">
        <f>I12+7</f>
        <v>43969</v>
      </c>
      <c r="J15" s="257">
        <f>I15+20</f>
        <v>43989</v>
      </c>
      <c r="K15" s="257">
        <f>I15+24</f>
        <v>43993</v>
      </c>
      <c r="L15" s="257">
        <f>I15+26</f>
        <v>43995</v>
      </c>
      <c r="M15" s="169"/>
      <c r="N15" s="169"/>
      <c r="O15" s="169"/>
    </row>
    <row r="16" spans="1:15" ht="20.399999999999999" customHeight="1" x14ac:dyDescent="0.3">
      <c r="A16" s="254" t="s">
        <v>605</v>
      </c>
      <c r="B16" s="254" t="s">
        <v>607</v>
      </c>
      <c r="C16" s="162"/>
      <c r="D16" s="162">
        <f>D13+7</f>
        <v>43962</v>
      </c>
      <c r="E16" s="163">
        <f>D16+5</f>
        <v>43967</v>
      </c>
      <c r="F16" s="359" t="s">
        <v>766</v>
      </c>
      <c r="G16" s="360" t="s">
        <v>770</v>
      </c>
      <c r="H16" s="360" t="s">
        <v>769</v>
      </c>
      <c r="I16" s="359">
        <f>I13+5</f>
        <v>43971</v>
      </c>
      <c r="J16" s="363">
        <f>I16+23</f>
        <v>43994</v>
      </c>
      <c r="K16" s="363">
        <f>I16+35</f>
        <v>44006</v>
      </c>
      <c r="L16" s="363">
        <f>I16+33</f>
        <v>44004</v>
      </c>
      <c r="M16" s="363"/>
      <c r="N16" s="363">
        <f>I16+29</f>
        <v>44000</v>
      </c>
      <c r="O16" s="363"/>
    </row>
    <row r="17" spans="1:15" ht="20.399999999999999" customHeight="1" x14ac:dyDescent="0.3">
      <c r="A17" s="341"/>
      <c r="B17" s="341"/>
      <c r="C17" s="342"/>
      <c r="D17" s="342"/>
      <c r="E17" s="343"/>
      <c r="F17" s="357" t="s">
        <v>650</v>
      </c>
      <c r="G17" s="357" t="s">
        <v>309</v>
      </c>
      <c r="H17" s="358"/>
      <c r="I17" s="355">
        <f>I14+7</f>
        <v>43980</v>
      </c>
      <c r="J17" s="356">
        <f>I17+23</f>
        <v>44003</v>
      </c>
      <c r="K17" s="356">
        <f>I17+25</f>
        <v>44005</v>
      </c>
      <c r="L17" s="356"/>
      <c r="M17" s="356">
        <f>I17+29</f>
        <v>44009</v>
      </c>
      <c r="N17" s="356">
        <f>I17+31</f>
        <v>44011</v>
      </c>
      <c r="O17" s="356">
        <f>I17+4</f>
        <v>43984</v>
      </c>
    </row>
    <row r="18" spans="1:15" ht="20.399999999999999" customHeight="1" x14ac:dyDescent="0.3">
      <c r="A18" s="116" t="s">
        <v>593</v>
      </c>
      <c r="B18" s="116" t="s">
        <v>596</v>
      </c>
      <c r="C18" s="112">
        <f>C15+7</f>
        <v>43968</v>
      </c>
      <c r="D18" s="112"/>
      <c r="E18" s="113">
        <f>C18+5</f>
        <v>43973</v>
      </c>
      <c r="F18" s="350" t="s">
        <v>376</v>
      </c>
      <c r="G18" s="353" t="s">
        <v>492</v>
      </c>
      <c r="H18" s="352" t="s">
        <v>492</v>
      </c>
      <c r="I18" s="257">
        <f>I15+7</f>
        <v>43976</v>
      </c>
      <c r="J18" s="257">
        <f>I18+20</f>
        <v>43996</v>
      </c>
      <c r="K18" s="257">
        <f>I18+24</f>
        <v>44000</v>
      </c>
      <c r="L18" s="257">
        <f>I18+26</f>
        <v>44002</v>
      </c>
      <c r="M18" s="169"/>
      <c r="N18" s="169"/>
      <c r="O18" s="169"/>
    </row>
    <row r="19" spans="1:15" ht="20.399999999999999" customHeight="1" x14ac:dyDescent="0.3">
      <c r="A19" s="254" t="s">
        <v>363</v>
      </c>
      <c r="B19" s="254" t="s">
        <v>488</v>
      </c>
      <c r="C19" s="162"/>
      <c r="D19" s="162">
        <f>D16+7</f>
        <v>43969</v>
      </c>
      <c r="E19" s="163">
        <f>D19+5</f>
        <v>43974</v>
      </c>
      <c r="F19" s="359" t="s">
        <v>766</v>
      </c>
      <c r="G19" s="360" t="s">
        <v>772</v>
      </c>
      <c r="H19" s="360" t="s">
        <v>771</v>
      </c>
      <c r="I19" s="359">
        <f>I16+8</f>
        <v>43979</v>
      </c>
      <c r="J19" s="363">
        <f>I19+22</f>
        <v>44001</v>
      </c>
      <c r="K19" s="363">
        <f>I19+34</f>
        <v>44013</v>
      </c>
      <c r="L19" s="363">
        <f>I19+32</f>
        <v>44011</v>
      </c>
      <c r="M19" s="363"/>
      <c r="N19" s="363">
        <f>I19+28</f>
        <v>44007</v>
      </c>
      <c r="O19" s="363"/>
    </row>
    <row r="20" spans="1:15" ht="20.399999999999999" customHeight="1" x14ac:dyDescent="0.3">
      <c r="A20" s="341"/>
      <c r="B20" s="341"/>
      <c r="C20" s="342"/>
      <c r="D20" s="342"/>
      <c r="E20" s="343"/>
      <c r="F20" s="357" t="s">
        <v>650</v>
      </c>
      <c r="G20" s="357" t="s">
        <v>446</v>
      </c>
      <c r="H20" s="357" t="s">
        <v>482</v>
      </c>
      <c r="I20" s="281">
        <f>I17+7</f>
        <v>43987</v>
      </c>
      <c r="J20" s="354">
        <f>I20+23</f>
        <v>44010</v>
      </c>
      <c r="K20" s="354">
        <f>I20+25</f>
        <v>44012</v>
      </c>
      <c r="L20" s="354"/>
      <c r="M20" s="354">
        <f>I20+29</f>
        <v>44016</v>
      </c>
      <c r="N20" s="354">
        <f>I20+31</f>
        <v>44018</v>
      </c>
      <c r="O20" s="354">
        <f>I20+4</f>
        <v>43991</v>
      </c>
    </row>
    <row r="21" spans="1:15" ht="20.399999999999999" customHeight="1" x14ac:dyDescent="0.3">
      <c r="A21" s="116" t="s">
        <v>594</v>
      </c>
      <c r="B21" s="116" t="s">
        <v>597</v>
      </c>
      <c r="C21" s="112">
        <f>C18+7</f>
        <v>43975</v>
      </c>
      <c r="D21" s="112"/>
      <c r="E21" s="113">
        <f>C21+5</f>
        <v>43980</v>
      </c>
      <c r="F21" s="350" t="s">
        <v>376</v>
      </c>
      <c r="G21" s="353" t="s">
        <v>689</v>
      </c>
      <c r="H21" s="352" t="s">
        <v>756</v>
      </c>
      <c r="I21" s="257">
        <f>I18+7</f>
        <v>43983</v>
      </c>
      <c r="J21" s="257">
        <f>I21+20</f>
        <v>44003</v>
      </c>
      <c r="K21" s="257">
        <f>I21+24</f>
        <v>44007</v>
      </c>
      <c r="L21" s="257">
        <f>I21+26</f>
        <v>44009</v>
      </c>
      <c r="M21" s="169"/>
      <c r="N21" s="169"/>
      <c r="O21" s="169"/>
    </row>
    <row r="22" spans="1:15" ht="20.399999999999999" customHeight="1" x14ac:dyDescent="0.3">
      <c r="A22" s="254" t="s">
        <v>605</v>
      </c>
      <c r="B22" s="254" t="s">
        <v>608</v>
      </c>
      <c r="C22" s="162"/>
      <c r="D22" s="162">
        <f>D19+7</f>
        <v>43976</v>
      </c>
      <c r="E22" s="163">
        <f>D22+5</f>
        <v>43981</v>
      </c>
      <c r="F22" s="359" t="s">
        <v>766</v>
      </c>
      <c r="G22" s="360" t="s">
        <v>774</v>
      </c>
      <c r="H22" s="360" t="s">
        <v>773</v>
      </c>
      <c r="I22" s="359">
        <f>I19+7</f>
        <v>43986</v>
      </c>
      <c r="J22" s="363">
        <f>I22+22</f>
        <v>44008</v>
      </c>
      <c r="K22" s="363">
        <f>I22+34</f>
        <v>44020</v>
      </c>
      <c r="L22" s="363">
        <f>I22+32</f>
        <v>44018</v>
      </c>
      <c r="M22" s="363"/>
      <c r="N22" s="363">
        <f>I22+28</f>
        <v>44014</v>
      </c>
      <c r="O22" s="363"/>
    </row>
    <row r="23" spans="1:15" ht="20.399999999999999" customHeight="1" x14ac:dyDescent="0.3">
      <c r="A23" s="341"/>
      <c r="B23" s="341"/>
      <c r="C23" s="342"/>
      <c r="D23" s="342"/>
      <c r="E23" s="343"/>
      <c r="F23" s="357" t="s">
        <v>650</v>
      </c>
      <c r="G23" s="357" t="s">
        <v>309</v>
      </c>
      <c r="H23" s="358"/>
      <c r="I23" s="355">
        <f>I20+7</f>
        <v>43994</v>
      </c>
      <c r="J23" s="356">
        <f>I23+23</f>
        <v>44017</v>
      </c>
      <c r="K23" s="356">
        <f>I23+25</f>
        <v>44019</v>
      </c>
      <c r="L23" s="356"/>
      <c r="M23" s="356">
        <f>I23+29</f>
        <v>44023</v>
      </c>
      <c r="N23" s="356">
        <f>I23+31</f>
        <v>44025</v>
      </c>
      <c r="O23" s="356">
        <f>I23+4</f>
        <v>43998</v>
      </c>
    </row>
    <row r="24" spans="1:15" ht="20.399999999999999" customHeight="1" x14ac:dyDescent="0.3">
      <c r="A24" s="116" t="s">
        <v>593</v>
      </c>
      <c r="B24" s="116" t="s">
        <v>598</v>
      </c>
      <c r="C24" s="112">
        <f>C21+7</f>
        <v>43982</v>
      </c>
      <c r="D24" s="112"/>
      <c r="E24" s="113">
        <f>C24+5</f>
        <v>43987</v>
      </c>
      <c r="F24" s="350" t="s">
        <v>376</v>
      </c>
      <c r="G24" s="353" t="s">
        <v>379</v>
      </c>
      <c r="H24" s="352" t="s">
        <v>757</v>
      </c>
      <c r="I24" s="257">
        <f>I21+7</f>
        <v>43990</v>
      </c>
      <c r="J24" s="257">
        <f>I24+20</f>
        <v>44010</v>
      </c>
      <c r="K24" s="257">
        <f>I24+24</f>
        <v>44014</v>
      </c>
      <c r="L24" s="257">
        <f>I24+26</f>
        <v>44016</v>
      </c>
      <c r="M24" s="169"/>
      <c r="N24" s="169"/>
      <c r="O24" s="169"/>
    </row>
    <row r="25" spans="1:15" ht="20.399999999999999" customHeight="1" x14ac:dyDescent="0.3">
      <c r="A25" s="254" t="s">
        <v>363</v>
      </c>
      <c r="B25" s="254" t="s">
        <v>609</v>
      </c>
      <c r="C25" s="162"/>
      <c r="D25" s="162">
        <f>D22+7</f>
        <v>43983</v>
      </c>
      <c r="E25" s="163">
        <f>D25+5</f>
        <v>43988</v>
      </c>
      <c r="F25" s="359" t="s">
        <v>766</v>
      </c>
      <c r="G25" s="360" t="s">
        <v>776</v>
      </c>
      <c r="H25" s="360" t="s">
        <v>775</v>
      </c>
      <c r="I25" s="359">
        <f>I22+7</f>
        <v>43993</v>
      </c>
      <c r="J25" s="363">
        <f>I25+22</f>
        <v>44015</v>
      </c>
      <c r="K25" s="363">
        <f>I25+34</f>
        <v>44027</v>
      </c>
      <c r="L25" s="363">
        <f>I25+32</f>
        <v>44025</v>
      </c>
      <c r="M25" s="363"/>
      <c r="N25" s="363">
        <f>I25+28</f>
        <v>44021</v>
      </c>
      <c r="O25" s="363"/>
    </row>
    <row r="26" spans="1:15" ht="20.399999999999999" customHeight="1" x14ac:dyDescent="0.3">
      <c r="A26" s="341"/>
      <c r="B26" s="341"/>
      <c r="C26" s="342"/>
      <c r="D26" s="342"/>
      <c r="E26" s="343"/>
      <c r="F26" s="357" t="s">
        <v>650</v>
      </c>
      <c r="G26" s="357" t="s">
        <v>484</v>
      </c>
      <c r="H26" s="357" t="s">
        <v>478</v>
      </c>
      <c r="I26" s="281">
        <f>I23+7</f>
        <v>44001</v>
      </c>
      <c r="J26" s="354">
        <f>I26+23</f>
        <v>44024</v>
      </c>
      <c r="K26" s="354">
        <f>I26+25</f>
        <v>44026</v>
      </c>
      <c r="L26" s="354"/>
      <c r="M26" s="354">
        <f>I26+29</f>
        <v>44030</v>
      </c>
      <c r="N26" s="354">
        <f>I26+31</f>
        <v>44032</v>
      </c>
      <c r="O26" s="354">
        <f>I26+4</f>
        <v>44005</v>
      </c>
    </row>
    <row r="27" spans="1:15" ht="20.399999999999999" customHeight="1" x14ac:dyDescent="0.3">
      <c r="A27" s="116" t="s">
        <v>594</v>
      </c>
      <c r="B27" s="116" t="s">
        <v>599</v>
      </c>
      <c r="C27" s="112">
        <f>C24+7</f>
        <v>43989</v>
      </c>
      <c r="D27" s="112"/>
      <c r="E27" s="113">
        <f>C27+5</f>
        <v>43994</v>
      </c>
      <c r="F27" s="350" t="s">
        <v>376</v>
      </c>
      <c r="G27" s="353" t="s">
        <v>378</v>
      </c>
      <c r="H27" s="352" t="s">
        <v>758</v>
      </c>
      <c r="I27" s="257">
        <f>I24+7</f>
        <v>43997</v>
      </c>
      <c r="J27" s="257">
        <f>I27+20</f>
        <v>44017</v>
      </c>
      <c r="K27" s="257">
        <f>I27+24</f>
        <v>44021</v>
      </c>
      <c r="L27" s="257">
        <f>I27+26</f>
        <v>44023</v>
      </c>
      <c r="M27" s="169"/>
      <c r="N27" s="169"/>
      <c r="O27" s="169"/>
    </row>
    <row r="28" spans="1:15" ht="20.399999999999999" customHeight="1" x14ac:dyDescent="0.3">
      <c r="A28" s="254" t="s">
        <v>605</v>
      </c>
      <c r="B28" s="254" t="s">
        <v>610</v>
      </c>
      <c r="C28" s="162"/>
      <c r="D28" s="162">
        <f>D25+7</f>
        <v>43990</v>
      </c>
      <c r="E28" s="163">
        <f>D28+5</f>
        <v>43995</v>
      </c>
      <c r="F28" s="359" t="s">
        <v>766</v>
      </c>
      <c r="G28" s="360" t="s">
        <v>778</v>
      </c>
      <c r="H28" s="360" t="s">
        <v>777</v>
      </c>
      <c r="I28" s="359">
        <f>I25+7</f>
        <v>44000</v>
      </c>
      <c r="J28" s="363">
        <f>I28+22</f>
        <v>44022</v>
      </c>
      <c r="K28" s="363">
        <f>I28+34</f>
        <v>44034</v>
      </c>
      <c r="L28" s="363">
        <f>I28+32</f>
        <v>44032</v>
      </c>
      <c r="M28" s="363"/>
      <c r="N28" s="363">
        <f>I28+28</f>
        <v>44028</v>
      </c>
      <c r="O28" s="363"/>
    </row>
    <row r="29" spans="1:15" ht="20.399999999999999" customHeight="1" x14ac:dyDescent="0.3">
      <c r="A29" s="341"/>
      <c r="B29" s="341"/>
      <c r="C29" s="342"/>
      <c r="D29" s="342"/>
      <c r="E29" s="343"/>
      <c r="F29" s="357" t="s">
        <v>650</v>
      </c>
      <c r="G29" s="357" t="s">
        <v>396</v>
      </c>
      <c r="H29" s="357" t="s">
        <v>479</v>
      </c>
      <c r="I29" s="281">
        <f>I26+7</f>
        <v>44008</v>
      </c>
      <c r="J29" s="354">
        <f>I29+23</f>
        <v>44031</v>
      </c>
      <c r="K29" s="354">
        <f>I29+25</f>
        <v>44033</v>
      </c>
      <c r="L29" s="354"/>
      <c r="M29" s="354">
        <f>I29+29</f>
        <v>44037</v>
      </c>
      <c r="N29" s="354">
        <f>I29+31</f>
        <v>44039</v>
      </c>
      <c r="O29" s="354">
        <f>I29+4</f>
        <v>44012</v>
      </c>
    </row>
    <row r="30" spans="1:15" ht="20.399999999999999" customHeight="1" x14ac:dyDescent="0.3">
      <c r="A30" s="116" t="s">
        <v>593</v>
      </c>
      <c r="B30" s="116" t="s">
        <v>600</v>
      </c>
      <c r="C30" s="112">
        <f>C27+7</f>
        <v>43996</v>
      </c>
      <c r="D30" s="112"/>
      <c r="E30" s="113">
        <f>C30+5</f>
        <v>44001</v>
      </c>
      <c r="F30" s="350" t="s">
        <v>376</v>
      </c>
      <c r="G30" s="353" t="s">
        <v>215</v>
      </c>
      <c r="H30" s="352" t="s">
        <v>759</v>
      </c>
      <c r="I30" s="257">
        <f>I27+7</f>
        <v>44004</v>
      </c>
      <c r="J30" s="257">
        <f>I30+20</f>
        <v>44024</v>
      </c>
      <c r="K30" s="257">
        <f>I30+24</f>
        <v>44028</v>
      </c>
      <c r="L30" s="257">
        <f>I30+26</f>
        <v>44030</v>
      </c>
      <c r="M30" s="169"/>
      <c r="N30" s="169"/>
      <c r="O30" s="169"/>
    </row>
    <row r="31" spans="1:15" ht="20.399999999999999" customHeight="1" x14ac:dyDescent="0.3">
      <c r="A31" s="254" t="s">
        <v>363</v>
      </c>
      <c r="B31" s="254" t="s">
        <v>611</v>
      </c>
      <c r="C31" s="162"/>
      <c r="D31" s="162">
        <f>D28+7</f>
        <v>43997</v>
      </c>
      <c r="E31" s="163">
        <f>D31+5</f>
        <v>44002</v>
      </c>
      <c r="F31" s="359" t="s">
        <v>766</v>
      </c>
      <c r="G31" s="360" t="s">
        <v>780</v>
      </c>
      <c r="H31" s="360" t="s">
        <v>779</v>
      </c>
      <c r="I31" s="359">
        <f>I28+7</f>
        <v>44007</v>
      </c>
      <c r="J31" s="363">
        <f>I31+22</f>
        <v>44029</v>
      </c>
      <c r="K31" s="363">
        <f>I31+34</f>
        <v>44041</v>
      </c>
      <c r="L31" s="363">
        <f>I31+32</f>
        <v>44039</v>
      </c>
      <c r="M31" s="363"/>
      <c r="N31" s="363">
        <f>I31+28</f>
        <v>44035</v>
      </c>
      <c r="O31" s="363"/>
    </row>
    <row r="32" spans="1:15" ht="20.399999999999999" customHeight="1" x14ac:dyDescent="0.3">
      <c r="A32" s="341"/>
      <c r="B32" s="341"/>
      <c r="C32" s="342"/>
      <c r="D32" s="342"/>
      <c r="E32" s="343"/>
      <c r="F32" s="357" t="s">
        <v>650</v>
      </c>
      <c r="G32" s="357" t="s">
        <v>652</v>
      </c>
      <c r="H32" s="357" t="s">
        <v>750</v>
      </c>
      <c r="I32" s="281">
        <f>I29+7</f>
        <v>44015</v>
      </c>
      <c r="J32" s="354">
        <f>I32+23</f>
        <v>44038</v>
      </c>
      <c r="K32" s="354">
        <f>I32+25</f>
        <v>44040</v>
      </c>
      <c r="L32" s="354"/>
      <c r="M32" s="354">
        <f>I32+29</f>
        <v>44044</v>
      </c>
      <c r="N32" s="354">
        <f>I32+31</f>
        <v>44046</v>
      </c>
      <c r="O32" s="354">
        <f>I32+4</f>
        <v>44019</v>
      </c>
    </row>
    <row r="33" spans="1:15" ht="20.399999999999999" customHeight="1" x14ac:dyDescent="0.3">
      <c r="A33" s="116" t="s">
        <v>594</v>
      </c>
      <c r="B33" s="116" t="s">
        <v>600</v>
      </c>
      <c r="C33" s="112">
        <f>C30+7</f>
        <v>44003</v>
      </c>
      <c r="D33" s="112"/>
      <c r="E33" s="113">
        <f>C33+5</f>
        <v>44008</v>
      </c>
      <c r="F33" s="350" t="s">
        <v>376</v>
      </c>
      <c r="G33" s="353" t="s">
        <v>442</v>
      </c>
      <c r="H33" s="352" t="s">
        <v>760</v>
      </c>
      <c r="I33" s="257">
        <f>I30+7</f>
        <v>44011</v>
      </c>
      <c r="J33" s="257">
        <f>I33+20</f>
        <v>44031</v>
      </c>
      <c r="K33" s="257">
        <f>I33+24</f>
        <v>44035</v>
      </c>
      <c r="L33" s="257">
        <f>I33+26</f>
        <v>44037</v>
      </c>
      <c r="M33" s="169"/>
      <c r="N33" s="169"/>
      <c r="O33" s="169"/>
    </row>
    <row r="34" spans="1:15" ht="20.399999999999999" customHeight="1" x14ac:dyDescent="0.3">
      <c r="A34" s="254" t="s">
        <v>605</v>
      </c>
      <c r="B34" s="254" t="s">
        <v>612</v>
      </c>
      <c r="C34" s="162"/>
      <c r="D34" s="162">
        <f>D31+7</f>
        <v>44004</v>
      </c>
      <c r="E34" s="163">
        <f>D34+5</f>
        <v>44009</v>
      </c>
      <c r="F34" s="359" t="s">
        <v>766</v>
      </c>
      <c r="G34" s="360" t="s">
        <v>309</v>
      </c>
      <c r="H34" s="361"/>
      <c r="I34" s="364">
        <f>I31+7</f>
        <v>44014</v>
      </c>
      <c r="J34" s="362">
        <f>I34+22</f>
        <v>44036</v>
      </c>
      <c r="K34" s="362">
        <f>I34+24</f>
        <v>44038</v>
      </c>
      <c r="L34" s="362"/>
      <c r="M34" s="362">
        <f>I34+27</f>
        <v>44041</v>
      </c>
      <c r="N34" s="362">
        <f>I34+30</f>
        <v>44044</v>
      </c>
      <c r="O34" s="362">
        <f>I34+35</f>
        <v>44049</v>
      </c>
    </row>
    <row r="35" spans="1:15" ht="20.399999999999999" customHeight="1" x14ac:dyDescent="0.3">
      <c r="A35" s="341"/>
      <c r="B35" s="341"/>
      <c r="C35" s="342"/>
      <c r="D35" s="342"/>
      <c r="E35" s="343"/>
      <c r="F35" s="357" t="s">
        <v>650</v>
      </c>
      <c r="G35" s="357" t="s">
        <v>654</v>
      </c>
      <c r="H35" s="357" t="s">
        <v>751</v>
      </c>
      <c r="I35" s="281">
        <f>I32+7</f>
        <v>44022</v>
      </c>
      <c r="J35" s="354">
        <f>I35+23</f>
        <v>44045</v>
      </c>
      <c r="K35" s="354">
        <f>I35+25</f>
        <v>44047</v>
      </c>
      <c r="L35" s="354"/>
      <c r="M35" s="354">
        <f>I35+29</f>
        <v>44051</v>
      </c>
      <c r="N35" s="354">
        <f>I35+31</f>
        <v>44053</v>
      </c>
      <c r="O35" s="354">
        <f>I35+4</f>
        <v>44026</v>
      </c>
    </row>
    <row r="36" spans="1:15" ht="20.399999999999999" customHeight="1" x14ac:dyDescent="0.3">
      <c r="A36" s="116" t="s">
        <v>593</v>
      </c>
      <c r="B36" s="116" t="s">
        <v>601</v>
      </c>
      <c r="C36" s="112">
        <f>C33+7</f>
        <v>44010</v>
      </c>
      <c r="D36" s="112"/>
      <c r="E36" s="113">
        <f>C36+5</f>
        <v>44015</v>
      </c>
      <c r="F36" s="350" t="s">
        <v>376</v>
      </c>
      <c r="G36" s="353" t="s">
        <v>443</v>
      </c>
      <c r="H36" s="352" t="s">
        <v>761</v>
      </c>
      <c r="I36" s="257">
        <f>I33+7</f>
        <v>44018</v>
      </c>
      <c r="J36" s="257">
        <f>I36+20</f>
        <v>44038</v>
      </c>
      <c r="K36" s="257">
        <f>I36+24</f>
        <v>44042</v>
      </c>
      <c r="L36" s="257">
        <f>I36+26</f>
        <v>44044</v>
      </c>
      <c r="M36" s="169"/>
      <c r="N36" s="169"/>
      <c r="O36" s="169"/>
    </row>
    <row r="37" spans="1:15" ht="20.399999999999999" customHeight="1" x14ac:dyDescent="0.3">
      <c r="A37" s="254" t="s">
        <v>363</v>
      </c>
      <c r="B37" s="254" t="s">
        <v>613</v>
      </c>
      <c r="C37" s="162"/>
      <c r="D37" s="162">
        <f>D34+7</f>
        <v>44011</v>
      </c>
      <c r="E37" s="163">
        <f>D37+5</f>
        <v>44016</v>
      </c>
      <c r="F37" s="359" t="s">
        <v>766</v>
      </c>
      <c r="G37" s="360" t="s">
        <v>782</v>
      </c>
      <c r="H37" s="360" t="s">
        <v>781</v>
      </c>
      <c r="I37" s="359">
        <f>I34+7</f>
        <v>44021</v>
      </c>
      <c r="J37" s="363">
        <f>I37+22</f>
        <v>44043</v>
      </c>
      <c r="K37" s="363">
        <f>I37+34</f>
        <v>44055</v>
      </c>
      <c r="L37" s="363">
        <f>I37+32</f>
        <v>44053</v>
      </c>
      <c r="M37" s="363"/>
      <c r="N37" s="363">
        <f>I37+28</f>
        <v>44049</v>
      </c>
      <c r="O37" s="363"/>
    </row>
    <row r="38" spans="1:15" ht="20.399999999999999" customHeight="1" x14ac:dyDescent="0.3">
      <c r="A38" s="341"/>
      <c r="B38" s="341"/>
      <c r="C38" s="342"/>
      <c r="D38" s="342"/>
      <c r="E38" s="343"/>
      <c r="F38" s="357" t="s">
        <v>650</v>
      </c>
      <c r="G38" s="357" t="s">
        <v>452</v>
      </c>
      <c r="H38" s="357" t="s">
        <v>752</v>
      </c>
      <c r="I38" s="281">
        <f>I35+7</f>
        <v>44029</v>
      </c>
      <c r="J38" s="354">
        <f>I38+23</f>
        <v>44052</v>
      </c>
      <c r="K38" s="354">
        <f>I38+25</f>
        <v>44054</v>
      </c>
      <c r="L38" s="354"/>
      <c r="M38" s="354">
        <f>I38+29</f>
        <v>44058</v>
      </c>
      <c r="N38" s="354">
        <f>I38+31</f>
        <v>44060</v>
      </c>
      <c r="O38" s="354">
        <f>I38+4</f>
        <v>44033</v>
      </c>
    </row>
    <row r="39" spans="1:15" ht="20.399999999999999" customHeight="1" x14ac:dyDescent="0.3">
      <c r="A39" s="116" t="s">
        <v>594</v>
      </c>
      <c r="B39" s="116" t="s">
        <v>602</v>
      </c>
      <c r="C39" s="112">
        <f>C36+7</f>
        <v>44017</v>
      </c>
      <c r="D39" s="112"/>
      <c r="E39" s="113">
        <f>C39+5</f>
        <v>44022</v>
      </c>
      <c r="F39" s="350" t="s">
        <v>376</v>
      </c>
      <c r="G39" s="353" t="s">
        <v>493</v>
      </c>
      <c r="H39" s="352" t="s">
        <v>762</v>
      </c>
      <c r="I39" s="257">
        <f>I36+7</f>
        <v>44025</v>
      </c>
      <c r="J39" s="257">
        <f>I39+20</f>
        <v>44045</v>
      </c>
      <c r="K39" s="257">
        <f>I39+24</f>
        <v>44049</v>
      </c>
      <c r="L39" s="257">
        <f>I39+26</f>
        <v>44051</v>
      </c>
      <c r="M39" s="169"/>
      <c r="N39" s="169"/>
      <c r="O39" s="169"/>
    </row>
    <row r="40" spans="1:15" ht="20.399999999999999" customHeight="1" x14ac:dyDescent="0.3">
      <c r="A40" s="254" t="s">
        <v>605</v>
      </c>
      <c r="B40" s="254" t="s">
        <v>614</v>
      </c>
      <c r="C40" s="162"/>
      <c r="D40" s="162">
        <f>D37+7</f>
        <v>44018</v>
      </c>
      <c r="E40" s="163">
        <f>D40+5</f>
        <v>44023</v>
      </c>
      <c r="F40" s="359" t="s">
        <v>766</v>
      </c>
      <c r="G40" s="360" t="s">
        <v>120</v>
      </c>
      <c r="H40" s="360" t="s">
        <v>783</v>
      </c>
      <c r="I40" s="359">
        <f>I37+7</f>
        <v>44028</v>
      </c>
      <c r="J40" s="363">
        <f>I40+22</f>
        <v>44050</v>
      </c>
      <c r="K40" s="363">
        <f>I40+34</f>
        <v>44062</v>
      </c>
      <c r="L40" s="363">
        <f>I40+32</f>
        <v>44060</v>
      </c>
      <c r="M40" s="363"/>
      <c r="N40" s="363">
        <f>I40+28</f>
        <v>44056</v>
      </c>
      <c r="O40" s="363"/>
    </row>
    <row r="41" spans="1:15" ht="20.399999999999999" customHeight="1" x14ac:dyDescent="0.3">
      <c r="A41" s="341"/>
      <c r="B41" s="341"/>
      <c r="C41" s="342"/>
      <c r="D41" s="342"/>
      <c r="E41" s="343"/>
      <c r="F41" s="357" t="s">
        <v>650</v>
      </c>
      <c r="G41" s="357" t="s">
        <v>483</v>
      </c>
      <c r="H41" s="357" t="s">
        <v>481</v>
      </c>
      <c r="I41" s="281">
        <f>I38+7</f>
        <v>44036</v>
      </c>
      <c r="J41" s="354">
        <f>I41+23</f>
        <v>44059</v>
      </c>
      <c r="K41" s="354">
        <f>I41+25</f>
        <v>44061</v>
      </c>
      <c r="L41" s="354"/>
      <c r="M41" s="354">
        <f>I41+29</f>
        <v>44065</v>
      </c>
      <c r="N41" s="354">
        <f>I41+31</f>
        <v>44067</v>
      </c>
      <c r="O41" s="354">
        <f>I41+4</f>
        <v>44040</v>
      </c>
    </row>
    <row r="42" spans="1:15" ht="20.399999999999999" customHeight="1" x14ac:dyDescent="0.3">
      <c r="A42" s="116" t="s">
        <v>593</v>
      </c>
      <c r="B42" s="116" t="s">
        <v>603</v>
      </c>
      <c r="C42" s="112">
        <f>C39+7</f>
        <v>44024</v>
      </c>
      <c r="D42" s="112"/>
      <c r="E42" s="113">
        <f>C42+5</f>
        <v>44029</v>
      </c>
      <c r="F42" s="350" t="s">
        <v>376</v>
      </c>
      <c r="G42" s="353" t="s">
        <v>494</v>
      </c>
      <c r="H42" s="352" t="s">
        <v>763</v>
      </c>
      <c r="I42" s="257">
        <f>I39+7</f>
        <v>44032</v>
      </c>
      <c r="J42" s="257">
        <f>I42+20</f>
        <v>44052</v>
      </c>
      <c r="K42" s="257">
        <f>I42+24</f>
        <v>44056</v>
      </c>
      <c r="L42" s="257">
        <f>I42+26</f>
        <v>44058</v>
      </c>
      <c r="M42" s="169"/>
      <c r="N42" s="169"/>
      <c r="O42" s="169"/>
    </row>
    <row r="43" spans="1:15" ht="20.399999999999999" customHeight="1" x14ac:dyDescent="0.3">
      <c r="A43" s="254" t="s">
        <v>363</v>
      </c>
      <c r="B43" s="254" t="s">
        <v>615</v>
      </c>
      <c r="C43" s="162"/>
      <c r="D43" s="162">
        <f>D40+7</f>
        <v>44025</v>
      </c>
      <c r="E43" s="163">
        <f>D43+5</f>
        <v>44030</v>
      </c>
      <c r="F43" s="359" t="s">
        <v>766</v>
      </c>
      <c r="G43" s="360" t="s">
        <v>785</v>
      </c>
      <c r="H43" s="360" t="s">
        <v>784</v>
      </c>
      <c r="I43" s="359">
        <f>I40+7</f>
        <v>44035</v>
      </c>
      <c r="J43" s="363">
        <f>I43+22</f>
        <v>44057</v>
      </c>
      <c r="K43" s="363">
        <f>I43+34</f>
        <v>44069</v>
      </c>
      <c r="L43" s="363">
        <f>I43+32</f>
        <v>44067</v>
      </c>
      <c r="M43" s="363"/>
      <c r="N43" s="363">
        <f>I43+28</f>
        <v>44063</v>
      </c>
      <c r="O43" s="363"/>
    </row>
    <row r="44" spans="1:15" ht="20.399999999999999" customHeight="1" x14ac:dyDescent="0.3">
      <c r="A44" s="341"/>
      <c r="B44" s="341"/>
      <c r="C44" s="342"/>
      <c r="D44" s="342"/>
      <c r="E44" s="343"/>
      <c r="F44" s="357" t="s">
        <v>650</v>
      </c>
      <c r="G44" s="357" t="s">
        <v>658</v>
      </c>
      <c r="H44" s="357" t="s">
        <v>753</v>
      </c>
      <c r="I44" s="281">
        <f>I41+7</f>
        <v>44043</v>
      </c>
      <c r="J44" s="354">
        <f>I44+23</f>
        <v>44066</v>
      </c>
      <c r="K44" s="354">
        <f>I44+25</f>
        <v>44068</v>
      </c>
      <c r="L44" s="354"/>
      <c r="M44" s="354">
        <f>I44+29</f>
        <v>44072</v>
      </c>
      <c r="N44" s="354">
        <f>I44+31</f>
        <v>44074</v>
      </c>
      <c r="O44" s="354">
        <f>I44+4</f>
        <v>44047</v>
      </c>
    </row>
    <row r="45" spans="1:15" ht="20.399999999999999" customHeight="1" x14ac:dyDescent="0.3">
      <c r="A45" s="116" t="s">
        <v>594</v>
      </c>
      <c r="B45" s="116" t="s">
        <v>604</v>
      </c>
      <c r="C45" s="112">
        <f>C42+7</f>
        <v>44031</v>
      </c>
      <c r="D45" s="112"/>
      <c r="E45" s="113">
        <f>C45+5</f>
        <v>44036</v>
      </c>
      <c r="F45" s="350" t="s">
        <v>376</v>
      </c>
      <c r="G45" s="353" t="s">
        <v>298</v>
      </c>
      <c r="H45" s="352" t="s">
        <v>764</v>
      </c>
      <c r="I45" s="257">
        <f>I42+7</f>
        <v>44039</v>
      </c>
      <c r="J45" s="257">
        <f>I45+20</f>
        <v>44059</v>
      </c>
      <c r="K45" s="257">
        <f>I45+24</f>
        <v>44063</v>
      </c>
      <c r="L45" s="257">
        <f>I45+26</f>
        <v>44065</v>
      </c>
      <c r="M45" s="169"/>
      <c r="N45" s="169"/>
      <c r="O45" s="169"/>
    </row>
    <row r="46" spans="1:15" ht="20.399999999999999" customHeight="1" x14ac:dyDescent="0.3">
      <c r="A46" s="254" t="s">
        <v>605</v>
      </c>
      <c r="B46" s="254" t="s">
        <v>616</v>
      </c>
      <c r="C46" s="162"/>
      <c r="D46" s="162">
        <f>D43+7</f>
        <v>44032</v>
      </c>
      <c r="E46" s="163">
        <f>D46+5</f>
        <v>44037</v>
      </c>
      <c r="F46" s="359" t="s">
        <v>766</v>
      </c>
      <c r="G46" s="360" t="s">
        <v>787</v>
      </c>
      <c r="H46" s="360" t="s">
        <v>786</v>
      </c>
      <c r="I46" s="359">
        <f>I43+7</f>
        <v>44042</v>
      </c>
      <c r="J46" s="363">
        <f>I46+22</f>
        <v>44064</v>
      </c>
      <c r="K46" s="363">
        <f>I46+34</f>
        <v>44076</v>
      </c>
      <c r="L46" s="363">
        <f>I46+32</f>
        <v>44074</v>
      </c>
      <c r="M46" s="363"/>
      <c r="N46" s="363">
        <f>I46+28</f>
        <v>44070</v>
      </c>
      <c r="O46" s="363"/>
    </row>
    <row r="47" spans="1:15" ht="20.399999999999999" customHeight="1" x14ac:dyDescent="0.3">
      <c r="A47" s="341"/>
      <c r="B47" s="341"/>
      <c r="C47" s="342"/>
      <c r="D47" s="342"/>
      <c r="E47" s="343"/>
      <c r="F47" s="357" t="s">
        <v>650</v>
      </c>
      <c r="G47" s="357" t="s">
        <v>660</v>
      </c>
      <c r="H47" s="357" t="s">
        <v>754</v>
      </c>
      <c r="I47" s="281">
        <f>I44+7</f>
        <v>44050</v>
      </c>
      <c r="J47" s="354">
        <f>I47+23</f>
        <v>44073</v>
      </c>
      <c r="K47" s="354">
        <f>I47+25</f>
        <v>44075</v>
      </c>
      <c r="L47" s="354"/>
      <c r="M47" s="354">
        <f>I47+29</f>
        <v>44079</v>
      </c>
      <c r="N47" s="354">
        <f>I47+31</f>
        <v>44081</v>
      </c>
      <c r="O47" s="354">
        <f>I47+4</f>
        <v>44054</v>
      </c>
    </row>
    <row r="48" spans="1:15" ht="20.399999999999999" customHeight="1" x14ac:dyDescent="0.3">
      <c r="A48" s="116" t="s">
        <v>593</v>
      </c>
      <c r="B48" s="116" t="s">
        <v>604</v>
      </c>
      <c r="C48" s="112">
        <f>C45+7</f>
        <v>44038</v>
      </c>
      <c r="D48" s="112"/>
      <c r="E48" s="113">
        <f>C48+5</f>
        <v>44043</v>
      </c>
      <c r="F48" s="350" t="s">
        <v>376</v>
      </c>
      <c r="G48" s="353" t="s">
        <v>299</v>
      </c>
      <c r="H48" s="352" t="s">
        <v>765</v>
      </c>
      <c r="I48" s="257">
        <f>I45+7</f>
        <v>44046</v>
      </c>
      <c r="J48" s="257">
        <f>I48+20</f>
        <v>44066</v>
      </c>
      <c r="K48" s="257">
        <f>I48+24</f>
        <v>44070</v>
      </c>
      <c r="L48" s="257">
        <f>I48+26</f>
        <v>44072</v>
      </c>
      <c r="M48" s="169"/>
      <c r="N48" s="169"/>
      <c r="O48" s="169"/>
    </row>
    <row r="49" spans="1:15" ht="20.399999999999999" customHeight="1" x14ac:dyDescent="0.3">
      <c r="A49" s="254" t="s">
        <v>363</v>
      </c>
      <c r="B49" s="254" t="s">
        <v>617</v>
      </c>
      <c r="C49" s="162"/>
      <c r="D49" s="162">
        <f>D46+7</f>
        <v>44039</v>
      </c>
      <c r="E49" s="163">
        <f>D49+5</f>
        <v>44044</v>
      </c>
      <c r="F49" s="365" t="s">
        <v>766</v>
      </c>
      <c r="G49" s="366" t="s">
        <v>768</v>
      </c>
      <c r="H49" s="366" t="s">
        <v>788</v>
      </c>
      <c r="I49" s="365">
        <f>I46+7</f>
        <v>44049</v>
      </c>
      <c r="J49" s="367">
        <f>I49+22</f>
        <v>44071</v>
      </c>
      <c r="K49" s="367">
        <f>I49+34</f>
        <v>44083</v>
      </c>
      <c r="L49" s="367">
        <f>I49+32</f>
        <v>44081</v>
      </c>
      <c r="M49" s="367"/>
      <c r="N49" s="367">
        <f>I49+28</f>
        <v>44077</v>
      </c>
      <c r="O49" s="367"/>
    </row>
    <row r="50" spans="1:15" ht="15.6" x14ac:dyDescent="0.3">
      <c r="A50" s="39" t="s">
        <v>25</v>
      </c>
      <c r="B50" s="41"/>
      <c r="C50" s="41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5.6" x14ac:dyDescent="0.3">
      <c r="A51" s="43" t="s">
        <v>244</v>
      </c>
      <c r="B51" s="45"/>
      <c r="C51" s="45"/>
      <c r="D51" s="45"/>
      <c r="E51" s="46"/>
      <c r="F51" s="46"/>
      <c r="G51" s="46"/>
      <c r="H51" s="46"/>
      <c r="I51" s="47"/>
      <c r="J51" s="159" t="s">
        <v>158</v>
      </c>
      <c r="K51" s="47"/>
      <c r="L51" s="47"/>
      <c r="M51" s="47"/>
      <c r="N51" s="159"/>
      <c r="O51" s="47"/>
    </row>
    <row r="52" spans="1:15" ht="15.6" x14ac:dyDescent="0.3">
      <c r="A52" s="44" t="s">
        <v>245</v>
      </c>
      <c r="B52" s="43"/>
      <c r="C52" s="43"/>
      <c r="D52" s="43"/>
      <c r="E52" s="46"/>
      <c r="F52" s="46"/>
      <c r="G52" s="46"/>
      <c r="H52" s="46"/>
      <c r="I52" s="49"/>
      <c r="J52" s="160" t="s">
        <v>159</v>
      </c>
      <c r="K52" s="49"/>
      <c r="L52" s="49"/>
      <c r="M52" s="49"/>
      <c r="N52" s="160"/>
      <c r="O52" s="49"/>
    </row>
    <row r="53" spans="1:15" ht="15.6" x14ac:dyDescent="0.3">
      <c r="A53" s="51"/>
      <c r="B53" s="46"/>
      <c r="C53" s="52"/>
      <c r="D53" s="52"/>
      <c r="E53" s="52"/>
      <c r="F53" s="52"/>
      <c r="G53" s="52"/>
      <c r="H53" s="52"/>
      <c r="I53" s="53"/>
      <c r="J53" s="160" t="s">
        <v>160</v>
      </c>
      <c r="K53" s="53"/>
      <c r="L53" s="53"/>
      <c r="M53" s="53"/>
      <c r="N53" s="160"/>
      <c r="O53" s="53"/>
    </row>
    <row r="54" spans="1:15" ht="15.6" x14ac:dyDescent="0.3">
      <c r="A54" s="54"/>
      <c r="B54" s="46"/>
      <c r="C54" s="52"/>
      <c r="D54" s="52"/>
      <c r="E54" s="52"/>
      <c r="F54" s="52"/>
      <c r="G54" s="52"/>
      <c r="H54" s="52"/>
      <c r="I54" s="55"/>
      <c r="J54" s="160" t="s">
        <v>161</v>
      </c>
      <c r="K54" s="55"/>
      <c r="L54" s="55"/>
      <c r="M54" s="55"/>
      <c r="N54" s="160"/>
      <c r="O54" s="55"/>
    </row>
    <row r="55" spans="1:15" ht="15.6" x14ac:dyDescent="0.3">
      <c r="A55" s="50"/>
      <c r="B55" s="46"/>
      <c r="C55" s="46"/>
      <c r="D55" s="46"/>
      <c r="E55" s="46"/>
      <c r="F55" s="46"/>
      <c r="G55" s="46"/>
      <c r="H55" s="46"/>
      <c r="I55" s="56"/>
      <c r="J55" s="161" t="s">
        <v>144</v>
      </c>
      <c r="K55" s="56"/>
      <c r="L55" s="56"/>
      <c r="M55" s="56"/>
      <c r="N55" s="161"/>
      <c r="O55" s="56"/>
    </row>
    <row r="56" spans="1:1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160" t="s">
        <v>195</v>
      </c>
      <c r="K56" s="46"/>
      <c r="L56" s="46"/>
      <c r="M56" s="46"/>
      <c r="N56" s="160"/>
      <c r="O56" s="46"/>
    </row>
    <row r="57" spans="1:1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</sheetData>
  <mergeCells count="5">
    <mergeCell ref="H6:H7"/>
    <mergeCell ref="A6:A7"/>
    <mergeCell ref="B6:B7"/>
    <mergeCell ref="F6:F7"/>
    <mergeCell ref="G6:G7"/>
  </mergeCells>
  <conditionalFormatting sqref="G9:H10 G12:H13 G15:H16 G18:H19 G21:H22 G24:H25 G27:H28 G30:H31 G33:H33 G36:H37 G39:H40 G42:H43 G45:H46 G48:H49 G34">
    <cfRule type="expression" dxfId="67" priority="2">
      <formula>#REF!="ONE"</formula>
    </cfRule>
  </conditionalFormatting>
  <conditionalFormatting sqref="H34">
    <cfRule type="expression" dxfId="66" priority="1">
      <formula>#REF!="ONE"</formula>
    </cfRule>
  </conditionalFormatting>
  <pageMargins left="0.27" right="0.17" top="0.17" bottom="0.2" header="0.18" footer="0.17"/>
  <pageSetup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1:Q43"/>
  <sheetViews>
    <sheetView view="pageBreakPreview" zoomScale="85" zoomScaleNormal="60" zoomScaleSheetLayoutView="85" workbookViewId="0">
      <pane ySplit="5" topLeftCell="A6" activePane="bottomLeft" state="frozen"/>
      <selection activeCell="O20" sqref="O20"/>
      <selection pane="bottomLeft" activeCell="H15" sqref="H15"/>
    </sheetView>
  </sheetViews>
  <sheetFormatPr defaultRowHeight="13.2" x14ac:dyDescent="0.25"/>
  <cols>
    <col min="1" max="1" width="24" style="8" customWidth="1"/>
    <col min="2" max="2" width="13.5546875" style="8" customWidth="1"/>
    <col min="3" max="3" width="11" style="8" hidden="1" customWidth="1"/>
    <col min="4" max="4" width="12.88671875" style="8" customWidth="1"/>
    <col min="5" max="5" width="14" style="8" customWidth="1"/>
    <col min="6" max="6" width="17" style="8" customWidth="1"/>
    <col min="7" max="7" width="8.44140625" style="8" customWidth="1"/>
    <col min="8" max="8" width="28.109375" style="8" customWidth="1"/>
    <col min="9" max="9" width="13.33203125" style="8" customWidth="1"/>
    <col min="10" max="10" width="16.33203125" style="8" customWidth="1"/>
    <col min="11" max="11" width="12.5546875" style="8" customWidth="1"/>
    <col min="12" max="12" width="14.88671875" style="8" customWidth="1"/>
    <col min="13" max="13" width="10.44140625" style="8" customWidth="1"/>
    <col min="14" max="14" width="9.88671875" style="8" customWidth="1"/>
    <col min="15" max="15" width="14.88671875" style="8" customWidth="1"/>
    <col min="16" max="16" width="17.6640625" style="8" bestFit="1" customWidth="1"/>
    <col min="17" max="17" width="15.44140625" style="8" customWidth="1"/>
    <col min="18" max="257" width="8.88671875" style="8"/>
    <col min="258" max="258" width="10.44140625" style="8" customWidth="1"/>
    <col min="259" max="259" width="26.5546875" style="8" customWidth="1"/>
    <col min="260" max="261" width="12.5546875" style="8" customWidth="1"/>
    <col min="262" max="262" width="15" style="8" customWidth="1"/>
    <col min="263" max="263" width="11.109375" style="8" customWidth="1"/>
    <col min="264" max="264" width="12" style="8" customWidth="1"/>
    <col min="265" max="265" width="34.109375" style="8" customWidth="1"/>
    <col min="266" max="266" width="9.88671875" style="8" customWidth="1"/>
    <col min="267" max="267" width="8.88671875" style="8"/>
    <col min="268" max="268" width="14.5546875" style="8" customWidth="1"/>
    <col min="269" max="269" width="12" style="8" customWidth="1"/>
    <col min="270" max="270" width="10.88671875" style="8" customWidth="1"/>
    <col min="271" max="271" width="18" style="8" customWidth="1"/>
    <col min="272" max="272" width="16.109375" style="8" customWidth="1"/>
    <col min="273" max="513" width="8.88671875" style="8"/>
    <col min="514" max="514" width="10.44140625" style="8" customWidth="1"/>
    <col min="515" max="515" width="26.5546875" style="8" customWidth="1"/>
    <col min="516" max="517" width="12.5546875" style="8" customWidth="1"/>
    <col min="518" max="518" width="15" style="8" customWidth="1"/>
    <col min="519" max="519" width="11.109375" style="8" customWidth="1"/>
    <col min="520" max="520" width="12" style="8" customWidth="1"/>
    <col min="521" max="521" width="34.109375" style="8" customWidth="1"/>
    <col min="522" max="522" width="9.88671875" style="8" customWidth="1"/>
    <col min="523" max="523" width="8.88671875" style="8"/>
    <col min="524" max="524" width="14.5546875" style="8" customWidth="1"/>
    <col min="525" max="525" width="12" style="8" customWidth="1"/>
    <col min="526" max="526" width="10.88671875" style="8" customWidth="1"/>
    <col min="527" max="527" width="18" style="8" customWidth="1"/>
    <col min="528" max="528" width="16.109375" style="8" customWidth="1"/>
    <col min="529" max="769" width="8.88671875" style="8"/>
    <col min="770" max="770" width="10.44140625" style="8" customWidth="1"/>
    <col min="771" max="771" width="26.5546875" style="8" customWidth="1"/>
    <col min="772" max="773" width="12.5546875" style="8" customWidth="1"/>
    <col min="774" max="774" width="15" style="8" customWidth="1"/>
    <col min="775" max="775" width="11.109375" style="8" customWidth="1"/>
    <col min="776" max="776" width="12" style="8" customWidth="1"/>
    <col min="777" max="777" width="34.109375" style="8" customWidth="1"/>
    <col min="778" max="778" width="9.88671875" style="8" customWidth="1"/>
    <col min="779" max="779" width="8.88671875" style="8"/>
    <col min="780" max="780" width="14.5546875" style="8" customWidth="1"/>
    <col min="781" max="781" width="12" style="8" customWidth="1"/>
    <col min="782" max="782" width="10.88671875" style="8" customWidth="1"/>
    <col min="783" max="783" width="18" style="8" customWidth="1"/>
    <col min="784" max="784" width="16.109375" style="8" customWidth="1"/>
    <col min="785" max="1025" width="8.88671875" style="8"/>
    <col min="1026" max="1026" width="10.44140625" style="8" customWidth="1"/>
    <col min="1027" max="1027" width="26.5546875" style="8" customWidth="1"/>
    <col min="1028" max="1029" width="12.5546875" style="8" customWidth="1"/>
    <col min="1030" max="1030" width="15" style="8" customWidth="1"/>
    <col min="1031" max="1031" width="11.109375" style="8" customWidth="1"/>
    <col min="1032" max="1032" width="12" style="8" customWidth="1"/>
    <col min="1033" max="1033" width="34.109375" style="8" customWidth="1"/>
    <col min="1034" max="1034" width="9.88671875" style="8" customWidth="1"/>
    <col min="1035" max="1035" width="8.88671875" style="8"/>
    <col min="1036" max="1036" width="14.5546875" style="8" customWidth="1"/>
    <col min="1037" max="1037" width="12" style="8" customWidth="1"/>
    <col min="1038" max="1038" width="10.88671875" style="8" customWidth="1"/>
    <col min="1039" max="1039" width="18" style="8" customWidth="1"/>
    <col min="1040" max="1040" width="16.109375" style="8" customWidth="1"/>
    <col min="1041" max="1281" width="8.88671875" style="8"/>
    <col min="1282" max="1282" width="10.44140625" style="8" customWidth="1"/>
    <col min="1283" max="1283" width="26.5546875" style="8" customWidth="1"/>
    <col min="1284" max="1285" width="12.5546875" style="8" customWidth="1"/>
    <col min="1286" max="1286" width="15" style="8" customWidth="1"/>
    <col min="1287" max="1287" width="11.109375" style="8" customWidth="1"/>
    <col min="1288" max="1288" width="12" style="8" customWidth="1"/>
    <col min="1289" max="1289" width="34.109375" style="8" customWidth="1"/>
    <col min="1290" max="1290" width="9.88671875" style="8" customWidth="1"/>
    <col min="1291" max="1291" width="8.88671875" style="8"/>
    <col min="1292" max="1292" width="14.5546875" style="8" customWidth="1"/>
    <col min="1293" max="1293" width="12" style="8" customWidth="1"/>
    <col min="1294" max="1294" width="10.88671875" style="8" customWidth="1"/>
    <col min="1295" max="1295" width="18" style="8" customWidth="1"/>
    <col min="1296" max="1296" width="16.109375" style="8" customWidth="1"/>
    <col min="1297" max="1537" width="8.88671875" style="8"/>
    <col min="1538" max="1538" width="10.44140625" style="8" customWidth="1"/>
    <col min="1539" max="1539" width="26.5546875" style="8" customWidth="1"/>
    <col min="1540" max="1541" width="12.5546875" style="8" customWidth="1"/>
    <col min="1542" max="1542" width="15" style="8" customWidth="1"/>
    <col min="1543" max="1543" width="11.109375" style="8" customWidth="1"/>
    <col min="1544" max="1544" width="12" style="8" customWidth="1"/>
    <col min="1545" max="1545" width="34.109375" style="8" customWidth="1"/>
    <col min="1546" max="1546" width="9.88671875" style="8" customWidth="1"/>
    <col min="1547" max="1547" width="8.88671875" style="8"/>
    <col min="1548" max="1548" width="14.5546875" style="8" customWidth="1"/>
    <col min="1549" max="1549" width="12" style="8" customWidth="1"/>
    <col min="1550" max="1550" width="10.88671875" style="8" customWidth="1"/>
    <col min="1551" max="1551" width="18" style="8" customWidth="1"/>
    <col min="1552" max="1552" width="16.109375" style="8" customWidth="1"/>
    <col min="1553" max="1793" width="8.88671875" style="8"/>
    <col min="1794" max="1794" width="10.44140625" style="8" customWidth="1"/>
    <col min="1795" max="1795" width="26.5546875" style="8" customWidth="1"/>
    <col min="1796" max="1797" width="12.5546875" style="8" customWidth="1"/>
    <col min="1798" max="1798" width="15" style="8" customWidth="1"/>
    <col min="1799" max="1799" width="11.109375" style="8" customWidth="1"/>
    <col min="1800" max="1800" width="12" style="8" customWidth="1"/>
    <col min="1801" max="1801" width="34.109375" style="8" customWidth="1"/>
    <col min="1802" max="1802" width="9.88671875" style="8" customWidth="1"/>
    <col min="1803" max="1803" width="8.88671875" style="8"/>
    <col min="1804" max="1804" width="14.5546875" style="8" customWidth="1"/>
    <col min="1805" max="1805" width="12" style="8" customWidth="1"/>
    <col min="1806" max="1806" width="10.88671875" style="8" customWidth="1"/>
    <col min="1807" max="1807" width="18" style="8" customWidth="1"/>
    <col min="1808" max="1808" width="16.109375" style="8" customWidth="1"/>
    <col min="1809" max="2049" width="8.88671875" style="8"/>
    <col min="2050" max="2050" width="10.44140625" style="8" customWidth="1"/>
    <col min="2051" max="2051" width="26.5546875" style="8" customWidth="1"/>
    <col min="2052" max="2053" width="12.5546875" style="8" customWidth="1"/>
    <col min="2054" max="2054" width="15" style="8" customWidth="1"/>
    <col min="2055" max="2055" width="11.109375" style="8" customWidth="1"/>
    <col min="2056" max="2056" width="12" style="8" customWidth="1"/>
    <col min="2057" max="2057" width="34.109375" style="8" customWidth="1"/>
    <col min="2058" max="2058" width="9.88671875" style="8" customWidth="1"/>
    <col min="2059" max="2059" width="8.88671875" style="8"/>
    <col min="2060" max="2060" width="14.5546875" style="8" customWidth="1"/>
    <col min="2061" max="2061" width="12" style="8" customWidth="1"/>
    <col min="2062" max="2062" width="10.88671875" style="8" customWidth="1"/>
    <col min="2063" max="2063" width="18" style="8" customWidth="1"/>
    <col min="2064" max="2064" width="16.109375" style="8" customWidth="1"/>
    <col min="2065" max="2305" width="8.88671875" style="8"/>
    <col min="2306" max="2306" width="10.44140625" style="8" customWidth="1"/>
    <col min="2307" max="2307" width="26.5546875" style="8" customWidth="1"/>
    <col min="2308" max="2309" width="12.5546875" style="8" customWidth="1"/>
    <col min="2310" max="2310" width="15" style="8" customWidth="1"/>
    <col min="2311" max="2311" width="11.109375" style="8" customWidth="1"/>
    <col min="2312" max="2312" width="12" style="8" customWidth="1"/>
    <col min="2313" max="2313" width="34.109375" style="8" customWidth="1"/>
    <col min="2314" max="2314" width="9.88671875" style="8" customWidth="1"/>
    <col min="2315" max="2315" width="8.88671875" style="8"/>
    <col min="2316" max="2316" width="14.5546875" style="8" customWidth="1"/>
    <col min="2317" max="2317" width="12" style="8" customWidth="1"/>
    <col min="2318" max="2318" width="10.88671875" style="8" customWidth="1"/>
    <col min="2319" max="2319" width="18" style="8" customWidth="1"/>
    <col min="2320" max="2320" width="16.109375" style="8" customWidth="1"/>
    <col min="2321" max="2561" width="8.88671875" style="8"/>
    <col min="2562" max="2562" width="10.44140625" style="8" customWidth="1"/>
    <col min="2563" max="2563" width="26.5546875" style="8" customWidth="1"/>
    <col min="2564" max="2565" width="12.5546875" style="8" customWidth="1"/>
    <col min="2566" max="2566" width="15" style="8" customWidth="1"/>
    <col min="2567" max="2567" width="11.109375" style="8" customWidth="1"/>
    <col min="2568" max="2568" width="12" style="8" customWidth="1"/>
    <col min="2569" max="2569" width="34.109375" style="8" customWidth="1"/>
    <col min="2570" max="2570" width="9.88671875" style="8" customWidth="1"/>
    <col min="2571" max="2571" width="8.88671875" style="8"/>
    <col min="2572" max="2572" width="14.5546875" style="8" customWidth="1"/>
    <col min="2573" max="2573" width="12" style="8" customWidth="1"/>
    <col min="2574" max="2574" width="10.88671875" style="8" customWidth="1"/>
    <col min="2575" max="2575" width="18" style="8" customWidth="1"/>
    <col min="2576" max="2576" width="16.109375" style="8" customWidth="1"/>
    <col min="2577" max="2817" width="8.88671875" style="8"/>
    <col min="2818" max="2818" width="10.44140625" style="8" customWidth="1"/>
    <col min="2819" max="2819" width="26.5546875" style="8" customWidth="1"/>
    <col min="2820" max="2821" width="12.5546875" style="8" customWidth="1"/>
    <col min="2822" max="2822" width="15" style="8" customWidth="1"/>
    <col min="2823" max="2823" width="11.109375" style="8" customWidth="1"/>
    <col min="2824" max="2824" width="12" style="8" customWidth="1"/>
    <col min="2825" max="2825" width="34.109375" style="8" customWidth="1"/>
    <col min="2826" max="2826" width="9.88671875" style="8" customWidth="1"/>
    <col min="2827" max="2827" width="8.88671875" style="8"/>
    <col min="2828" max="2828" width="14.5546875" style="8" customWidth="1"/>
    <col min="2829" max="2829" width="12" style="8" customWidth="1"/>
    <col min="2830" max="2830" width="10.88671875" style="8" customWidth="1"/>
    <col min="2831" max="2831" width="18" style="8" customWidth="1"/>
    <col min="2832" max="2832" width="16.109375" style="8" customWidth="1"/>
    <col min="2833" max="3073" width="8.88671875" style="8"/>
    <col min="3074" max="3074" width="10.44140625" style="8" customWidth="1"/>
    <col min="3075" max="3075" width="26.5546875" style="8" customWidth="1"/>
    <col min="3076" max="3077" width="12.5546875" style="8" customWidth="1"/>
    <col min="3078" max="3078" width="15" style="8" customWidth="1"/>
    <col min="3079" max="3079" width="11.109375" style="8" customWidth="1"/>
    <col min="3080" max="3080" width="12" style="8" customWidth="1"/>
    <col min="3081" max="3081" width="34.109375" style="8" customWidth="1"/>
    <col min="3082" max="3082" width="9.88671875" style="8" customWidth="1"/>
    <col min="3083" max="3083" width="8.88671875" style="8"/>
    <col min="3084" max="3084" width="14.5546875" style="8" customWidth="1"/>
    <col min="3085" max="3085" width="12" style="8" customWidth="1"/>
    <col min="3086" max="3086" width="10.88671875" style="8" customWidth="1"/>
    <col min="3087" max="3087" width="18" style="8" customWidth="1"/>
    <col min="3088" max="3088" width="16.109375" style="8" customWidth="1"/>
    <col min="3089" max="3329" width="8.88671875" style="8"/>
    <col min="3330" max="3330" width="10.44140625" style="8" customWidth="1"/>
    <col min="3331" max="3331" width="26.5546875" style="8" customWidth="1"/>
    <col min="3332" max="3333" width="12.5546875" style="8" customWidth="1"/>
    <col min="3334" max="3334" width="15" style="8" customWidth="1"/>
    <col min="3335" max="3335" width="11.109375" style="8" customWidth="1"/>
    <col min="3336" max="3336" width="12" style="8" customWidth="1"/>
    <col min="3337" max="3337" width="34.109375" style="8" customWidth="1"/>
    <col min="3338" max="3338" width="9.88671875" style="8" customWidth="1"/>
    <col min="3339" max="3339" width="8.88671875" style="8"/>
    <col min="3340" max="3340" width="14.5546875" style="8" customWidth="1"/>
    <col min="3341" max="3341" width="12" style="8" customWidth="1"/>
    <col min="3342" max="3342" width="10.88671875" style="8" customWidth="1"/>
    <col min="3343" max="3343" width="18" style="8" customWidth="1"/>
    <col min="3344" max="3344" width="16.109375" style="8" customWidth="1"/>
    <col min="3345" max="3585" width="8.88671875" style="8"/>
    <col min="3586" max="3586" width="10.44140625" style="8" customWidth="1"/>
    <col min="3587" max="3587" width="26.5546875" style="8" customWidth="1"/>
    <col min="3588" max="3589" width="12.5546875" style="8" customWidth="1"/>
    <col min="3590" max="3590" width="15" style="8" customWidth="1"/>
    <col min="3591" max="3591" width="11.109375" style="8" customWidth="1"/>
    <col min="3592" max="3592" width="12" style="8" customWidth="1"/>
    <col min="3593" max="3593" width="34.109375" style="8" customWidth="1"/>
    <col min="3594" max="3594" width="9.88671875" style="8" customWidth="1"/>
    <col min="3595" max="3595" width="8.88671875" style="8"/>
    <col min="3596" max="3596" width="14.5546875" style="8" customWidth="1"/>
    <col min="3597" max="3597" width="12" style="8" customWidth="1"/>
    <col min="3598" max="3598" width="10.88671875" style="8" customWidth="1"/>
    <col min="3599" max="3599" width="18" style="8" customWidth="1"/>
    <col min="3600" max="3600" width="16.109375" style="8" customWidth="1"/>
    <col min="3601" max="3841" width="8.88671875" style="8"/>
    <col min="3842" max="3842" width="10.44140625" style="8" customWidth="1"/>
    <col min="3843" max="3843" width="26.5546875" style="8" customWidth="1"/>
    <col min="3844" max="3845" width="12.5546875" style="8" customWidth="1"/>
    <col min="3846" max="3846" width="15" style="8" customWidth="1"/>
    <col min="3847" max="3847" width="11.109375" style="8" customWidth="1"/>
    <col min="3848" max="3848" width="12" style="8" customWidth="1"/>
    <col min="3849" max="3849" width="34.109375" style="8" customWidth="1"/>
    <col min="3850" max="3850" width="9.88671875" style="8" customWidth="1"/>
    <col min="3851" max="3851" width="8.88671875" style="8"/>
    <col min="3852" max="3852" width="14.5546875" style="8" customWidth="1"/>
    <col min="3853" max="3853" width="12" style="8" customWidth="1"/>
    <col min="3854" max="3854" width="10.88671875" style="8" customWidth="1"/>
    <col min="3855" max="3855" width="18" style="8" customWidth="1"/>
    <col min="3856" max="3856" width="16.109375" style="8" customWidth="1"/>
    <col min="3857" max="4097" width="8.88671875" style="8"/>
    <col min="4098" max="4098" width="10.44140625" style="8" customWidth="1"/>
    <col min="4099" max="4099" width="26.5546875" style="8" customWidth="1"/>
    <col min="4100" max="4101" width="12.5546875" style="8" customWidth="1"/>
    <col min="4102" max="4102" width="15" style="8" customWidth="1"/>
    <col min="4103" max="4103" width="11.109375" style="8" customWidth="1"/>
    <col min="4104" max="4104" width="12" style="8" customWidth="1"/>
    <col min="4105" max="4105" width="34.109375" style="8" customWidth="1"/>
    <col min="4106" max="4106" width="9.88671875" style="8" customWidth="1"/>
    <col min="4107" max="4107" width="8.88671875" style="8"/>
    <col min="4108" max="4108" width="14.5546875" style="8" customWidth="1"/>
    <col min="4109" max="4109" width="12" style="8" customWidth="1"/>
    <col min="4110" max="4110" width="10.88671875" style="8" customWidth="1"/>
    <col min="4111" max="4111" width="18" style="8" customWidth="1"/>
    <col min="4112" max="4112" width="16.109375" style="8" customWidth="1"/>
    <col min="4113" max="4353" width="8.88671875" style="8"/>
    <col min="4354" max="4354" width="10.44140625" style="8" customWidth="1"/>
    <col min="4355" max="4355" width="26.5546875" style="8" customWidth="1"/>
    <col min="4356" max="4357" width="12.5546875" style="8" customWidth="1"/>
    <col min="4358" max="4358" width="15" style="8" customWidth="1"/>
    <col min="4359" max="4359" width="11.109375" style="8" customWidth="1"/>
    <col min="4360" max="4360" width="12" style="8" customWidth="1"/>
    <col min="4361" max="4361" width="34.109375" style="8" customWidth="1"/>
    <col min="4362" max="4362" width="9.88671875" style="8" customWidth="1"/>
    <col min="4363" max="4363" width="8.88671875" style="8"/>
    <col min="4364" max="4364" width="14.5546875" style="8" customWidth="1"/>
    <col min="4365" max="4365" width="12" style="8" customWidth="1"/>
    <col min="4366" max="4366" width="10.88671875" style="8" customWidth="1"/>
    <col min="4367" max="4367" width="18" style="8" customWidth="1"/>
    <col min="4368" max="4368" width="16.109375" style="8" customWidth="1"/>
    <col min="4369" max="4609" width="8.88671875" style="8"/>
    <col min="4610" max="4610" width="10.44140625" style="8" customWidth="1"/>
    <col min="4611" max="4611" width="26.5546875" style="8" customWidth="1"/>
    <col min="4612" max="4613" width="12.5546875" style="8" customWidth="1"/>
    <col min="4614" max="4614" width="15" style="8" customWidth="1"/>
    <col min="4615" max="4615" width="11.109375" style="8" customWidth="1"/>
    <col min="4616" max="4616" width="12" style="8" customWidth="1"/>
    <col min="4617" max="4617" width="34.109375" style="8" customWidth="1"/>
    <col min="4618" max="4618" width="9.88671875" style="8" customWidth="1"/>
    <col min="4619" max="4619" width="8.88671875" style="8"/>
    <col min="4620" max="4620" width="14.5546875" style="8" customWidth="1"/>
    <col min="4621" max="4621" width="12" style="8" customWidth="1"/>
    <col min="4622" max="4622" width="10.88671875" style="8" customWidth="1"/>
    <col min="4623" max="4623" width="18" style="8" customWidth="1"/>
    <col min="4624" max="4624" width="16.109375" style="8" customWidth="1"/>
    <col min="4625" max="4865" width="8.88671875" style="8"/>
    <col min="4866" max="4866" width="10.44140625" style="8" customWidth="1"/>
    <col min="4867" max="4867" width="26.5546875" style="8" customWidth="1"/>
    <col min="4868" max="4869" width="12.5546875" style="8" customWidth="1"/>
    <col min="4870" max="4870" width="15" style="8" customWidth="1"/>
    <col min="4871" max="4871" width="11.109375" style="8" customWidth="1"/>
    <col min="4872" max="4872" width="12" style="8" customWidth="1"/>
    <col min="4873" max="4873" width="34.109375" style="8" customWidth="1"/>
    <col min="4874" max="4874" width="9.88671875" style="8" customWidth="1"/>
    <col min="4875" max="4875" width="8.88671875" style="8"/>
    <col min="4876" max="4876" width="14.5546875" style="8" customWidth="1"/>
    <col min="4877" max="4877" width="12" style="8" customWidth="1"/>
    <col min="4878" max="4878" width="10.88671875" style="8" customWidth="1"/>
    <col min="4879" max="4879" width="18" style="8" customWidth="1"/>
    <col min="4880" max="4880" width="16.109375" style="8" customWidth="1"/>
    <col min="4881" max="5121" width="8.88671875" style="8"/>
    <col min="5122" max="5122" width="10.44140625" style="8" customWidth="1"/>
    <col min="5123" max="5123" width="26.5546875" style="8" customWidth="1"/>
    <col min="5124" max="5125" width="12.5546875" style="8" customWidth="1"/>
    <col min="5126" max="5126" width="15" style="8" customWidth="1"/>
    <col min="5127" max="5127" width="11.109375" style="8" customWidth="1"/>
    <col min="5128" max="5128" width="12" style="8" customWidth="1"/>
    <col min="5129" max="5129" width="34.109375" style="8" customWidth="1"/>
    <col min="5130" max="5130" width="9.88671875" style="8" customWidth="1"/>
    <col min="5131" max="5131" width="8.88671875" style="8"/>
    <col min="5132" max="5132" width="14.5546875" style="8" customWidth="1"/>
    <col min="5133" max="5133" width="12" style="8" customWidth="1"/>
    <col min="5134" max="5134" width="10.88671875" style="8" customWidth="1"/>
    <col min="5135" max="5135" width="18" style="8" customWidth="1"/>
    <col min="5136" max="5136" width="16.109375" style="8" customWidth="1"/>
    <col min="5137" max="5377" width="8.88671875" style="8"/>
    <col min="5378" max="5378" width="10.44140625" style="8" customWidth="1"/>
    <col min="5379" max="5379" width="26.5546875" style="8" customWidth="1"/>
    <col min="5380" max="5381" width="12.5546875" style="8" customWidth="1"/>
    <col min="5382" max="5382" width="15" style="8" customWidth="1"/>
    <col min="5383" max="5383" width="11.109375" style="8" customWidth="1"/>
    <col min="5384" max="5384" width="12" style="8" customWidth="1"/>
    <col min="5385" max="5385" width="34.109375" style="8" customWidth="1"/>
    <col min="5386" max="5386" width="9.88671875" style="8" customWidth="1"/>
    <col min="5387" max="5387" width="8.88671875" style="8"/>
    <col min="5388" max="5388" width="14.5546875" style="8" customWidth="1"/>
    <col min="5389" max="5389" width="12" style="8" customWidth="1"/>
    <col min="5390" max="5390" width="10.88671875" style="8" customWidth="1"/>
    <col min="5391" max="5391" width="18" style="8" customWidth="1"/>
    <col min="5392" max="5392" width="16.109375" style="8" customWidth="1"/>
    <col min="5393" max="5633" width="8.88671875" style="8"/>
    <col min="5634" max="5634" width="10.44140625" style="8" customWidth="1"/>
    <col min="5635" max="5635" width="26.5546875" style="8" customWidth="1"/>
    <col min="5636" max="5637" width="12.5546875" style="8" customWidth="1"/>
    <col min="5638" max="5638" width="15" style="8" customWidth="1"/>
    <col min="5639" max="5639" width="11.109375" style="8" customWidth="1"/>
    <col min="5640" max="5640" width="12" style="8" customWidth="1"/>
    <col min="5641" max="5641" width="34.109375" style="8" customWidth="1"/>
    <col min="5642" max="5642" width="9.88671875" style="8" customWidth="1"/>
    <col min="5643" max="5643" width="8.88671875" style="8"/>
    <col min="5644" max="5644" width="14.5546875" style="8" customWidth="1"/>
    <col min="5645" max="5645" width="12" style="8" customWidth="1"/>
    <col min="5646" max="5646" width="10.88671875" style="8" customWidth="1"/>
    <col min="5647" max="5647" width="18" style="8" customWidth="1"/>
    <col min="5648" max="5648" width="16.109375" style="8" customWidth="1"/>
    <col min="5649" max="5889" width="8.88671875" style="8"/>
    <col min="5890" max="5890" width="10.44140625" style="8" customWidth="1"/>
    <col min="5891" max="5891" width="26.5546875" style="8" customWidth="1"/>
    <col min="5892" max="5893" width="12.5546875" style="8" customWidth="1"/>
    <col min="5894" max="5894" width="15" style="8" customWidth="1"/>
    <col min="5895" max="5895" width="11.109375" style="8" customWidth="1"/>
    <col min="5896" max="5896" width="12" style="8" customWidth="1"/>
    <col min="5897" max="5897" width="34.109375" style="8" customWidth="1"/>
    <col min="5898" max="5898" width="9.88671875" style="8" customWidth="1"/>
    <col min="5899" max="5899" width="8.88671875" style="8"/>
    <col min="5900" max="5900" width="14.5546875" style="8" customWidth="1"/>
    <col min="5901" max="5901" width="12" style="8" customWidth="1"/>
    <col min="5902" max="5902" width="10.88671875" style="8" customWidth="1"/>
    <col min="5903" max="5903" width="18" style="8" customWidth="1"/>
    <col min="5904" max="5904" width="16.109375" style="8" customWidth="1"/>
    <col min="5905" max="6145" width="8.88671875" style="8"/>
    <col min="6146" max="6146" width="10.44140625" style="8" customWidth="1"/>
    <col min="6147" max="6147" width="26.5546875" style="8" customWidth="1"/>
    <col min="6148" max="6149" width="12.5546875" style="8" customWidth="1"/>
    <col min="6150" max="6150" width="15" style="8" customWidth="1"/>
    <col min="6151" max="6151" width="11.109375" style="8" customWidth="1"/>
    <col min="6152" max="6152" width="12" style="8" customWidth="1"/>
    <col min="6153" max="6153" width="34.109375" style="8" customWidth="1"/>
    <col min="6154" max="6154" width="9.88671875" style="8" customWidth="1"/>
    <col min="6155" max="6155" width="8.88671875" style="8"/>
    <col min="6156" max="6156" width="14.5546875" style="8" customWidth="1"/>
    <col min="6157" max="6157" width="12" style="8" customWidth="1"/>
    <col min="6158" max="6158" width="10.88671875" style="8" customWidth="1"/>
    <col min="6159" max="6159" width="18" style="8" customWidth="1"/>
    <col min="6160" max="6160" width="16.109375" style="8" customWidth="1"/>
    <col min="6161" max="6401" width="8.88671875" style="8"/>
    <col min="6402" max="6402" width="10.44140625" style="8" customWidth="1"/>
    <col min="6403" max="6403" width="26.5546875" style="8" customWidth="1"/>
    <col min="6404" max="6405" width="12.5546875" style="8" customWidth="1"/>
    <col min="6406" max="6406" width="15" style="8" customWidth="1"/>
    <col min="6407" max="6407" width="11.109375" style="8" customWidth="1"/>
    <col min="6408" max="6408" width="12" style="8" customWidth="1"/>
    <col min="6409" max="6409" width="34.109375" style="8" customWidth="1"/>
    <col min="6410" max="6410" width="9.88671875" style="8" customWidth="1"/>
    <col min="6411" max="6411" width="8.88671875" style="8"/>
    <col min="6412" max="6412" width="14.5546875" style="8" customWidth="1"/>
    <col min="6413" max="6413" width="12" style="8" customWidth="1"/>
    <col min="6414" max="6414" width="10.88671875" style="8" customWidth="1"/>
    <col min="6415" max="6415" width="18" style="8" customWidth="1"/>
    <col min="6416" max="6416" width="16.109375" style="8" customWidth="1"/>
    <col min="6417" max="6657" width="8.88671875" style="8"/>
    <col min="6658" max="6658" width="10.44140625" style="8" customWidth="1"/>
    <col min="6659" max="6659" width="26.5546875" style="8" customWidth="1"/>
    <col min="6660" max="6661" width="12.5546875" style="8" customWidth="1"/>
    <col min="6662" max="6662" width="15" style="8" customWidth="1"/>
    <col min="6663" max="6663" width="11.109375" style="8" customWidth="1"/>
    <col min="6664" max="6664" width="12" style="8" customWidth="1"/>
    <col min="6665" max="6665" width="34.109375" style="8" customWidth="1"/>
    <col min="6666" max="6666" width="9.88671875" style="8" customWidth="1"/>
    <col min="6667" max="6667" width="8.88671875" style="8"/>
    <col min="6668" max="6668" width="14.5546875" style="8" customWidth="1"/>
    <col min="6669" max="6669" width="12" style="8" customWidth="1"/>
    <col min="6670" max="6670" width="10.88671875" style="8" customWidth="1"/>
    <col min="6671" max="6671" width="18" style="8" customWidth="1"/>
    <col min="6672" max="6672" width="16.109375" style="8" customWidth="1"/>
    <col min="6673" max="6913" width="8.88671875" style="8"/>
    <col min="6914" max="6914" width="10.44140625" style="8" customWidth="1"/>
    <col min="6915" max="6915" width="26.5546875" style="8" customWidth="1"/>
    <col min="6916" max="6917" width="12.5546875" style="8" customWidth="1"/>
    <col min="6918" max="6918" width="15" style="8" customWidth="1"/>
    <col min="6919" max="6919" width="11.109375" style="8" customWidth="1"/>
    <col min="6920" max="6920" width="12" style="8" customWidth="1"/>
    <col min="6921" max="6921" width="34.109375" style="8" customWidth="1"/>
    <col min="6922" max="6922" width="9.88671875" style="8" customWidth="1"/>
    <col min="6923" max="6923" width="8.88671875" style="8"/>
    <col min="6924" max="6924" width="14.5546875" style="8" customWidth="1"/>
    <col min="6925" max="6925" width="12" style="8" customWidth="1"/>
    <col min="6926" max="6926" width="10.88671875" style="8" customWidth="1"/>
    <col min="6927" max="6927" width="18" style="8" customWidth="1"/>
    <col min="6928" max="6928" width="16.109375" style="8" customWidth="1"/>
    <col min="6929" max="7169" width="8.88671875" style="8"/>
    <col min="7170" max="7170" width="10.44140625" style="8" customWidth="1"/>
    <col min="7171" max="7171" width="26.5546875" style="8" customWidth="1"/>
    <col min="7172" max="7173" width="12.5546875" style="8" customWidth="1"/>
    <col min="7174" max="7174" width="15" style="8" customWidth="1"/>
    <col min="7175" max="7175" width="11.109375" style="8" customWidth="1"/>
    <col min="7176" max="7176" width="12" style="8" customWidth="1"/>
    <col min="7177" max="7177" width="34.109375" style="8" customWidth="1"/>
    <col min="7178" max="7178" width="9.88671875" style="8" customWidth="1"/>
    <col min="7179" max="7179" width="8.88671875" style="8"/>
    <col min="7180" max="7180" width="14.5546875" style="8" customWidth="1"/>
    <col min="7181" max="7181" width="12" style="8" customWidth="1"/>
    <col min="7182" max="7182" width="10.88671875" style="8" customWidth="1"/>
    <col min="7183" max="7183" width="18" style="8" customWidth="1"/>
    <col min="7184" max="7184" width="16.109375" style="8" customWidth="1"/>
    <col min="7185" max="7425" width="8.88671875" style="8"/>
    <col min="7426" max="7426" width="10.44140625" style="8" customWidth="1"/>
    <col min="7427" max="7427" width="26.5546875" style="8" customWidth="1"/>
    <col min="7428" max="7429" width="12.5546875" style="8" customWidth="1"/>
    <col min="7430" max="7430" width="15" style="8" customWidth="1"/>
    <col min="7431" max="7431" width="11.109375" style="8" customWidth="1"/>
    <col min="7432" max="7432" width="12" style="8" customWidth="1"/>
    <col min="7433" max="7433" width="34.109375" style="8" customWidth="1"/>
    <col min="7434" max="7434" width="9.88671875" style="8" customWidth="1"/>
    <col min="7435" max="7435" width="8.88671875" style="8"/>
    <col min="7436" max="7436" width="14.5546875" style="8" customWidth="1"/>
    <col min="7437" max="7437" width="12" style="8" customWidth="1"/>
    <col min="7438" max="7438" width="10.88671875" style="8" customWidth="1"/>
    <col min="7439" max="7439" width="18" style="8" customWidth="1"/>
    <col min="7440" max="7440" width="16.109375" style="8" customWidth="1"/>
    <col min="7441" max="7681" width="8.88671875" style="8"/>
    <col min="7682" max="7682" width="10.44140625" style="8" customWidth="1"/>
    <col min="7683" max="7683" width="26.5546875" style="8" customWidth="1"/>
    <col min="7684" max="7685" width="12.5546875" style="8" customWidth="1"/>
    <col min="7686" max="7686" width="15" style="8" customWidth="1"/>
    <col min="7687" max="7687" width="11.109375" style="8" customWidth="1"/>
    <col min="7688" max="7688" width="12" style="8" customWidth="1"/>
    <col min="7689" max="7689" width="34.109375" style="8" customWidth="1"/>
    <col min="7690" max="7690" width="9.88671875" style="8" customWidth="1"/>
    <col min="7691" max="7691" width="8.88671875" style="8"/>
    <col min="7692" max="7692" width="14.5546875" style="8" customWidth="1"/>
    <col min="7693" max="7693" width="12" style="8" customWidth="1"/>
    <col min="7694" max="7694" width="10.88671875" style="8" customWidth="1"/>
    <col min="7695" max="7695" width="18" style="8" customWidth="1"/>
    <col min="7696" max="7696" width="16.109375" style="8" customWidth="1"/>
    <col min="7697" max="7937" width="8.88671875" style="8"/>
    <col min="7938" max="7938" width="10.44140625" style="8" customWidth="1"/>
    <col min="7939" max="7939" width="26.5546875" style="8" customWidth="1"/>
    <col min="7940" max="7941" width="12.5546875" style="8" customWidth="1"/>
    <col min="7942" max="7942" width="15" style="8" customWidth="1"/>
    <col min="7943" max="7943" width="11.109375" style="8" customWidth="1"/>
    <col min="7944" max="7944" width="12" style="8" customWidth="1"/>
    <col min="7945" max="7945" width="34.109375" style="8" customWidth="1"/>
    <col min="7946" max="7946" width="9.88671875" style="8" customWidth="1"/>
    <col min="7947" max="7947" width="8.88671875" style="8"/>
    <col min="7948" max="7948" width="14.5546875" style="8" customWidth="1"/>
    <col min="7949" max="7949" width="12" style="8" customWidth="1"/>
    <col min="7950" max="7950" width="10.88671875" style="8" customWidth="1"/>
    <col min="7951" max="7951" width="18" style="8" customWidth="1"/>
    <col min="7952" max="7952" width="16.109375" style="8" customWidth="1"/>
    <col min="7953" max="8193" width="8.88671875" style="8"/>
    <col min="8194" max="8194" width="10.44140625" style="8" customWidth="1"/>
    <col min="8195" max="8195" width="26.5546875" style="8" customWidth="1"/>
    <col min="8196" max="8197" width="12.5546875" style="8" customWidth="1"/>
    <col min="8198" max="8198" width="15" style="8" customWidth="1"/>
    <col min="8199" max="8199" width="11.109375" style="8" customWidth="1"/>
    <col min="8200" max="8200" width="12" style="8" customWidth="1"/>
    <col min="8201" max="8201" width="34.109375" style="8" customWidth="1"/>
    <col min="8202" max="8202" width="9.88671875" style="8" customWidth="1"/>
    <col min="8203" max="8203" width="8.88671875" style="8"/>
    <col min="8204" max="8204" width="14.5546875" style="8" customWidth="1"/>
    <col min="8205" max="8205" width="12" style="8" customWidth="1"/>
    <col min="8206" max="8206" width="10.88671875" style="8" customWidth="1"/>
    <col min="8207" max="8207" width="18" style="8" customWidth="1"/>
    <col min="8208" max="8208" width="16.109375" style="8" customWidth="1"/>
    <col min="8209" max="8449" width="8.88671875" style="8"/>
    <col min="8450" max="8450" width="10.44140625" style="8" customWidth="1"/>
    <col min="8451" max="8451" width="26.5546875" style="8" customWidth="1"/>
    <col min="8452" max="8453" width="12.5546875" style="8" customWidth="1"/>
    <col min="8454" max="8454" width="15" style="8" customWidth="1"/>
    <col min="8455" max="8455" width="11.109375" style="8" customWidth="1"/>
    <col min="8456" max="8456" width="12" style="8" customWidth="1"/>
    <col min="8457" max="8457" width="34.109375" style="8" customWidth="1"/>
    <col min="8458" max="8458" width="9.88671875" style="8" customWidth="1"/>
    <col min="8459" max="8459" width="8.88671875" style="8"/>
    <col min="8460" max="8460" width="14.5546875" style="8" customWidth="1"/>
    <col min="8461" max="8461" width="12" style="8" customWidth="1"/>
    <col min="8462" max="8462" width="10.88671875" style="8" customWidth="1"/>
    <col min="8463" max="8463" width="18" style="8" customWidth="1"/>
    <col min="8464" max="8464" width="16.109375" style="8" customWidth="1"/>
    <col min="8465" max="8705" width="8.88671875" style="8"/>
    <col min="8706" max="8706" width="10.44140625" style="8" customWidth="1"/>
    <col min="8707" max="8707" width="26.5546875" style="8" customWidth="1"/>
    <col min="8708" max="8709" width="12.5546875" style="8" customWidth="1"/>
    <col min="8710" max="8710" width="15" style="8" customWidth="1"/>
    <col min="8711" max="8711" width="11.109375" style="8" customWidth="1"/>
    <col min="8712" max="8712" width="12" style="8" customWidth="1"/>
    <col min="8713" max="8713" width="34.109375" style="8" customWidth="1"/>
    <col min="8714" max="8714" width="9.88671875" style="8" customWidth="1"/>
    <col min="8715" max="8715" width="8.88671875" style="8"/>
    <col min="8716" max="8716" width="14.5546875" style="8" customWidth="1"/>
    <col min="8717" max="8717" width="12" style="8" customWidth="1"/>
    <col min="8718" max="8718" width="10.88671875" style="8" customWidth="1"/>
    <col min="8719" max="8719" width="18" style="8" customWidth="1"/>
    <col min="8720" max="8720" width="16.109375" style="8" customWidth="1"/>
    <col min="8721" max="8961" width="8.88671875" style="8"/>
    <col min="8962" max="8962" width="10.44140625" style="8" customWidth="1"/>
    <col min="8963" max="8963" width="26.5546875" style="8" customWidth="1"/>
    <col min="8964" max="8965" width="12.5546875" style="8" customWidth="1"/>
    <col min="8966" max="8966" width="15" style="8" customWidth="1"/>
    <col min="8967" max="8967" width="11.109375" style="8" customWidth="1"/>
    <col min="8968" max="8968" width="12" style="8" customWidth="1"/>
    <col min="8969" max="8969" width="34.109375" style="8" customWidth="1"/>
    <col min="8970" max="8970" width="9.88671875" style="8" customWidth="1"/>
    <col min="8971" max="8971" width="8.88671875" style="8"/>
    <col min="8972" max="8972" width="14.5546875" style="8" customWidth="1"/>
    <col min="8973" max="8973" width="12" style="8" customWidth="1"/>
    <col min="8974" max="8974" width="10.88671875" style="8" customWidth="1"/>
    <col min="8975" max="8975" width="18" style="8" customWidth="1"/>
    <col min="8976" max="8976" width="16.109375" style="8" customWidth="1"/>
    <col min="8977" max="9217" width="8.88671875" style="8"/>
    <col min="9218" max="9218" width="10.44140625" style="8" customWidth="1"/>
    <col min="9219" max="9219" width="26.5546875" style="8" customWidth="1"/>
    <col min="9220" max="9221" width="12.5546875" style="8" customWidth="1"/>
    <col min="9222" max="9222" width="15" style="8" customWidth="1"/>
    <col min="9223" max="9223" width="11.109375" style="8" customWidth="1"/>
    <col min="9224" max="9224" width="12" style="8" customWidth="1"/>
    <col min="9225" max="9225" width="34.109375" style="8" customWidth="1"/>
    <col min="9226" max="9226" width="9.88671875" style="8" customWidth="1"/>
    <col min="9227" max="9227" width="8.88671875" style="8"/>
    <col min="9228" max="9228" width="14.5546875" style="8" customWidth="1"/>
    <col min="9229" max="9229" width="12" style="8" customWidth="1"/>
    <col min="9230" max="9230" width="10.88671875" style="8" customWidth="1"/>
    <col min="9231" max="9231" width="18" style="8" customWidth="1"/>
    <col min="9232" max="9232" width="16.109375" style="8" customWidth="1"/>
    <col min="9233" max="9473" width="8.88671875" style="8"/>
    <col min="9474" max="9474" width="10.44140625" style="8" customWidth="1"/>
    <col min="9475" max="9475" width="26.5546875" style="8" customWidth="1"/>
    <col min="9476" max="9477" width="12.5546875" style="8" customWidth="1"/>
    <col min="9478" max="9478" width="15" style="8" customWidth="1"/>
    <col min="9479" max="9479" width="11.109375" style="8" customWidth="1"/>
    <col min="9480" max="9480" width="12" style="8" customWidth="1"/>
    <col min="9481" max="9481" width="34.109375" style="8" customWidth="1"/>
    <col min="9482" max="9482" width="9.88671875" style="8" customWidth="1"/>
    <col min="9483" max="9483" width="8.88671875" style="8"/>
    <col min="9484" max="9484" width="14.5546875" style="8" customWidth="1"/>
    <col min="9485" max="9485" width="12" style="8" customWidth="1"/>
    <col min="9486" max="9486" width="10.88671875" style="8" customWidth="1"/>
    <col min="9487" max="9487" width="18" style="8" customWidth="1"/>
    <col min="9488" max="9488" width="16.109375" style="8" customWidth="1"/>
    <col min="9489" max="9729" width="8.88671875" style="8"/>
    <col min="9730" max="9730" width="10.44140625" style="8" customWidth="1"/>
    <col min="9731" max="9731" width="26.5546875" style="8" customWidth="1"/>
    <col min="9732" max="9733" width="12.5546875" style="8" customWidth="1"/>
    <col min="9734" max="9734" width="15" style="8" customWidth="1"/>
    <col min="9735" max="9735" width="11.109375" style="8" customWidth="1"/>
    <col min="9736" max="9736" width="12" style="8" customWidth="1"/>
    <col min="9737" max="9737" width="34.109375" style="8" customWidth="1"/>
    <col min="9738" max="9738" width="9.88671875" style="8" customWidth="1"/>
    <col min="9739" max="9739" width="8.88671875" style="8"/>
    <col min="9740" max="9740" width="14.5546875" style="8" customWidth="1"/>
    <col min="9741" max="9741" width="12" style="8" customWidth="1"/>
    <col min="9742" max="9742" width="10.88671875" style="8" customWidth="1"/>
    <col min="9743" max="9743" width="18" style="8" customWidth="1"/>
    <col min="9744" max="9744" width="16.109375" style="8" customWidth="1"/>
    <col min="9745" max="9985" width="8.88671875" style="8"/>
    <col min="9986" max="9986" width="10.44140625" style="8" customWidth="1"/>
    <col min="9987" max="9987" width="26.5546875" style="8" customWidth="1"/>
    <col min="9988" max="9989" width="12.5546875" style="8" customWidth="1"/>
    <col min="9990" max="9990" width="15" style="8" customWidth="1"/>
    <col min="9991" max="9991" width="11.109375" style="8" customWidth="1"/>
    <col min="9992" max="9992" width="12" style="8" customWidth="1"/>
    <col min="9993" max="9993" width="34.109375" style="8" customWidth="1"/>
    <col min="9994" max="9994" width="9.88671875" style="8" customWidth="1"/>
    <col min="9995" max="9995" width="8.88671875" style="8"/>
    <col min="9996" max="9996" width="14.5546875" style="8" customWidth="1"/>
    <col min="9997" max="9997" width="12" style="8" customWidth="1"/>
    <col min="9998" max="9998" width="10.88671875" style="8" customWidth="1"/>
    <col min="9999" max="9999" width="18" style="8" customWidth="1"/>
    <col min="10000" max="10000" width="16.109375" style="8" customWidth="1"/>
    <col min="10001" max="10241" width="8.88671875" style="8"/>
    <col min="10242" max="10242" width="10.44140625" style="8" customWidth="1"/>
    <col min="10243" max="10243" width="26.5546875" style="8" customWidth="1"/>
    <col min="10244" max="10245" width="12.5546875" style="8" customWidth="1"/>
    <col min="10246" max="10246" width="15" style="8" customWidth="1"/>
    <col min="10247" max="10247" width="11.109375" style="8" customWidth="1"/>
    <col min="10248" max="10248" width="12" style="8" customWidth="1"/>
    <col min="10249" max="10249" width="34.109375" style="8" customWidth="1"/>
    <col min="10250" max="10250" width="9.88671875" style="8" customWidth="1"/>
    <col min="10251" max="10251" width="8.88671875" style="8"/>
    <col min="10252" max="10252" width="14.5546875" style="8" customWidth="1"/>
    <col min="10253" max="10253" width="12" style="8" customWidth="1"/>
    <col min="10254" max="10254" width="10.88671875" style="8" customWidth="1"/>
    <col min="10255" max="10255" width="18" style="8" customWidth="1"/>
    <col min="10256" max="10256" width="16.109375" style="8" customWidth="1"/>
    <col min="10257" max="10497" width="8.88671875" style="8"/>
    <col min="10498" max="10498" width="10.44140625" style="8" customWidth="1"/>
    <col min="10499" max="10499" width="26.5546875" style="8" customWidth="1"/>
    <col min="10500" max="10501" width="12.5546875" style="8" customWidth="1"/>
    <col min="10502" max="10502" width="15" style="8" customWidth="1"/>
    <col min="10503" max="10503" width="11.109375" style="8" customWidth="1"/>
    <col min="10504" max="10504" width="12" style="8" customWidth="1"/>
    <col min="10505" max="10505" width="34.109375" style="8" customWidth="1"/>
    <col min="10506" max="10506" width="9.88671875" style="8" customWidth="1"/>
    <col min="10507" max="10507" width="8.88671875" style="8"/>
    <col min="10508" max="10508" width="14.5546875" style="8" customWidth="1"/>
    <col min="10509" max="10509" width="12" style="8" customWidth="1"/>
    <col min="10510" max="10510" width="10.88671875" style="8" customWidth="1"/>
    <col min="10511" max="10511" width="18" style="8" customWidth="1"/>
    <col min="10512" max="10512" width="16.109375" style="8" customWidth="1"/>
    <col min="10513" max="10753" width="8.88671875" style="8"/>
    <col min="10754" max="10754" width="10.44140625" style="8" customWidth="1"/>
    <col min="10755" max="10755" width="26.5546875" style="8" customWidth="1"/>
    <col min="10756" max="10757" width="12.5546875" style="8" customWidth="1"/>
    <col min="10758" max="10758" width="15" style="8" customWidth="1"/>
    <col min="10759" max="10759" width="11.109375" style="8" customWidth="1"/>
    <col min="10760" max="10760" width="12" style="8" customWidth="1"/>
    <col min="10761" max="10761" width="34.109375" style="8" customWidth="1"/>
    <col min="10762" max="10762" width="9.88671875" style="8" customWidth="1"/>
    <col min="10763" max="10763" width="8.88671875" style="8"/>
    <col min="10764" max="10764" width="14.5546875" style="8" customWidth="1"/>
    <col min="10765" max="10765" width="12" style="8" customWidth="1"/>
    <col min="10766" max="10766" width="10.88671875" style="8" customWidth="1"/>
    <col min="10767" max="10767" width="18" style="8" customWidth="1"/>
    <col min="10768" max="10768" width="16.109375" style="8" customWidth="1"/>
    <col min="10769" max="11009" width="8.88671875" style="8"/>
    <col min="11010" max="11010" width="10.44140625" style="8" customWidth="1"/>
    <col min="11011" max="11011" width="26.5546875" style="8" customWidth="1"/>
    <col min="11012" max="11013" width="12.5546875" style="8" customWidth="1"/>
    <col min="11014" max="11014" width="15" style="8" customWidth="1"/>
    <col min="11015" max="11015" width="11.109375" style="8" customWidth="1"/>
    <col min="11016" max="11016" width="12" style="8" customWidth="1"/>
    <col min="11017" max="11017" width="34.109375" style="8" customWidth="1"/>
    <col min="11018" max="11018" width="9.88671875" style="8" customWidth="1"/>
    <col min="11019" max="11019" width="8.88671875" style="8"/>
    <col min="11020" max="11020" width="14.5546875" style="8" customWidth="1"/>
    <col min="11021" max="11021" width="12" style="8" customWidth="1"/>
    <col min="11022" max="11022" width="10.88671875" style="8" customWidth="1"/>
    <col min="11023" max="11023" width="18" style="8" customWidth="1"/>
    <col min="11024" max="11024" width="16.109375" style="8" customWidth="1"/>
    <col min="11025" max="11265" width="8.88671875" style="8"/>
    <col min="11266" max="11266" width="10.44140625" style="8" customWidth="1"/>
    <col min="11267" max="11267" width="26.5546875" style="8" customWidth="1"/>
    <col min="11268" max="11269" width="12.5546875" style="8" customWidth="1"/>
    <col min="11270" max="11270" width="15" style="8" customWidth="1"/>
    <col min="11271" max="11271" width="11.109375" style="8" customWidth="1"/>
    <col min="11272" max="11272" width="12" style="8" customWidth="1"/>
    <col min="11273" max="11273" width="34.109375" style="8" customWidth="1"/>
    <col min="11274" max="11274" width="9.88671875" style="8" customWidth="1"/>
    <col min="11275" max="11275" width="8.88671875" style="8"/>
    <col min="11276" max="11276" width="14.5546875" style="8" customWidth="1"/>
    <col min="11277" max="11277" width="12" style="8" customWidth="1"/>
    <col min="11278" max="11278" width="10.88671875" style="8" customWidth="1"/>
    <col min="11279" max="11279" width="18" style="8" customWidth="1"/>
    <col min="11280" max="11280" width="16.109375" style="8" customWidth="1"/>
    <col min="11281" max="11521" width="8.88671875" style="8"/>
    <col min="11522" max="11522" width="10.44140625" style="8" customWidth="1"/>
    <col min="11523" max="11523" width="26.5546875" style="8" customWidth="1"/>
    <col min="11524" max="11525" width="12.5546875" style="8" customWidth="1"/>
    <col min="11526" max="11526" width="15" style="8" customWidth="1"/>
    <col min="11527" max="11527" width="11.109375" style="8" customWidth="1"/>
    <col min="11528" max="11528" width="12" style="8" customWidth="1"/>
    <col min="11529" max="11529" width="34.109375" style="8" customWidth="1"/>
    <col min="11530" max="11530" width="9.88671875" style="8" customWidth="1"/>
    <col min="11531" max="11531" width="8.88671875" style="8"/>
    <col min="11532" max="11532" width="14.5546875" style="8" customWidth="1"/>
    <col min="11533" max="11533" width="12" style="8" customWidth="1"/>
    <col min="11534" max="11534" width="10.88671875" style="8" customWidth="1"/>
    <col min="11535" max="11535" width="18" style="8" customWidth="1"/>
    <col min="11536" max="11536" width="16.109375" style="8" customWidth="1"/>
    <col min="11537" max="11777" width="8.88671875" style="8"/>
    <col min="11778" max="11778" width="10.44140625" style="8" customWidth="1"/>
    <col min="11779" max="11779" width="26.5546875" style="8" customWidth="1"/>
    <col min="11780" max="11781" width="12.5546875" style="8" customWidth="1"/>
    <col min="11782" max="11782" width="15" style="8" customWidth="1"/>
    <col min="11783" max="11783" width="11.109375" style="8" customWidth="1"/>
    <col min="11784" max="11784" width="12" style="8" customWidth="1"/>
    <col min="11785" max="11785" width="34.109375" style="8" customWidth="1"/>
    <col min="11786" max="11786" width="9.88671875" style="8" customWidth="1"/>
    <col min="11787" max="11787" width="8.88671875" style="8"/>
    <col min="11788" max="11788" width="14.5546875" style="8" customWidth="1"/>
    <col min="11789" max="11789" width="12" style="8" customWidth="1"/>
    <col min="11790" max="11790" width="10.88671875" style="8" customWidth="1"/>
    <col min="11791" max="11791" width="18" style="8" customWidth="1"/>
    <col min="11792" max="11792" width="16.109375" style="8" customWidth="1"/>
    <col min="11793" max="12033" width="8.88671875" style="8"/>
    <col min="12034" max="12034" width="10.44140625" style="8" customWidth="1"/>
    <col min="12035" max="12035" width="26.5546875" style="8" customWidth="1"/>
    <col min="12036" max="12037" width="12.5546875" style="8" customWidth="1"/>
    <col min="12038" max="12038" width="15" style="8" customWidth="1"/>
    <col min="12039" max="12039" width="11.109375" style="8" customWidth="1"/>
    <col min="12040" max="12040" width="12" style="8" customWidth="1"/>
    <col min="12041" max="12041" width="34.109375" style="8" customWidth="1"/>
    <col min="12042" max="12042" width="9.88671875" style="8" customWidth="1"/>
    <col min="12043" max="12043" width="8.88671875" style="8"/>
    <col min="12044" max="12044" width="14.5546875" style="8" customWidth="1"/>
    <col min="12045" max="12045" width="12" style="8" customWidth="1"/>
    <col min="12046" max="12046" width="10.88671875" style="8" customWidth="1"/>
    <col min="12047" max="12047" width="18" style="8" customWidth="1"/>
    <col min="12048" max="12048" width="16.109375" style="8" customWidth="1"/>
    <col min="12049" max="12289" width="8.88671875" style="8"/>
    <col min="12290" max="12290" width="10.44140625" style="8" customWidth="1"/>
    <col min="12291" max="12291" width="26.5546875" style="8" customWidth="1"/>
    <col min="12292" max="12293" width="12.5546875" style="8" customWidth="1"/>
    <col min="12294" max="12294" width="15" style="8" customWidth="1"/>
    <col min="12295" max="12295" width="11.109375" style="8" customWidth="1"/>
    <col min="12296" max="12296" width="12" style="8" customWidth="1"/>
    <col min="12297" max="12297" width="34.109375" style="8" customWidth="1"/>
    <col min="12298" max="12298" width="9.88671875" style="8" customWidth="1"/>
    <col min="12299" max="12299" width="8.88671875" style="8"/>
    <col min="12300" max="12300" width="14.5546875" style="8" customWidth="1"/>
    <col min="12301" max="12301" width="12" style="8" customWidth="1"/>
    <col min="12302" max="12302" width="10.88671875" style="8" customWidth="1"/>
    <col min="12303" max="12303" width="18" style="8" customWidth="1"/>
    <col min="12304" max="12304" width="16.109375" style="8" customWidth="1"/>
    <col min="12305" max="12545" width="8.88671875" style="8"/>
    <col min="12546" max="12546" width="10.44140625" style="8" customWidth="1"/>
    <col min="12547" max="12547" width="26.5546875" style="8" customWidth="1"/>
    <col min="12548" max="12549" width="12.5546875" style="8" customWidth="1"/>
    <col min="12550" max="12550" width="15" style="8" customWidth="1"/>
    <col min="12551" max="12551" width="11.109375" style="8" customWidth="1"/>
    <col min="12552" max="12552" width="12" style="8" customWidth="1"/>
    <col min="12553" max="12553" width="34.109375" style="8" customWidth="1"/>
    <col min="12554" max="12554" width="9.88671875" style="8" customWidth="1"/>
    <col min="12555" max="12555" width="8.88671875" style="8"/>
    <col min="12556" max="12556" width="14.5546875" style="8" customWidth="1"/>
    <col min="12557" max="12557" width="12" style="8" customWidth="1"/>
    <col min="12558" max="12558" width="10.88671875" style="8" customWidth="1"/>
    <col min="12559" max="12559" width="18" style="8" customWidth="1"/>
    <col min="12560" max="12560" width="16.109375" style="8" customWidth="1"/>
    <col min="12561" max="12801" width="8.88671875" style="8"/>
    <col min="12802" max="12802" width="10.44140625" style="8" customWidth="1"/>
    <col min="12803" max="12803" width="26.5546875" style="8" customWidth="1"/>
    <col min="12804" max="12805" width="12.5546875" style="8" customWidth="1"/>
    <col min="12806" max="12806" width="15" style="8" customWidth="1"/>
    <col min="12807" max="12807" width="11.109375" style="8" customWidth="1"/>
    <col min="12808" max="12808" width="12" style="8" customWidth="1"/>
    <col min="12809" max="12809" width="34.109375" style="8" customWidth="1"/>
    <col min="12810" max="12810" width="9.88671875" style="8" customWidth="1"/>
    <col min="12811" max="12811" width="8.88671875" style="8"/>
    <col min="12812" max="12812" width="14.5546875" style="8" customWidth="1"/>
    <col min="12813" max="12813" width="12" style="8" customWidth="1"/>
    <col min="12814" max="12814" width="10.88671875" style="8" customWidth="1"/>
    <col min="12815" max="12815" width="18" style="8" customWidth="1"/>
    <col min="12816" max="12816" width="16.109375" style="8" customWidth="1"/>
    <col min="12817" max="13057" width="8.88671875" style="8"/>
    <col min="13058" max="13058" width="10.44140625" style="8" customWidth="1"/>
    <col min="13059" max="13059" width="26.5546875" style="8" customWidth="1"/>
    <col min="13060" max="13061" width="12.5546875" style="8" customWidth="1"/>
    <col min="13062" max="13062" width="15" style="8" customWidth="1"/>
    <col min="13063" max="13063" width="11.109375" style="8" customWidth="1"/>
    <col min="13064" max="13064" width="12" style="8" customWidth="1"/>
    <col min="13065" max="13065" width="34.109375" style="8" customWidth="1"/>
    <col min="13066" max="13066" width="9.88671875" style="8" customWidth="1"/>
    <col min="13067" max="13067" width="8.88671875" style="8"/>
    <col min="13068" max="13068" width="14.5546875" style="8" customWidth="1"/>
    <col min="13069" max="13069" width="12" style="8" customWidth="1"/>
    <col min="13070" max="13070" width="10.88671875" style="8" customWidth="1"/>
    <col min="13071" max="13071" width="18" style="8" customWidth="1"/>
    <col min="13072" max="13072" width="16.109375" style="8" customWidth="1"/>
    <col min="13073" max="13313" width="8.88671875" style="8"/>
    <col min="13314" max="13314" width="10.44140625" style="8" customWidth="1"/>
    <col min="13315" max="13315" width="26.5546875" style="8" customWidth="1"/>
    <col min="13316" max="13317" width="12.5546875" style="8" customWidth="1"/>
    <col min="13318" max="13318" width="15" style="8" customWidth="1"/>
    <col min="13319" max="13319" width="11.109375" style="8" customWidth="1"/>
    <col min="13320" max="13320" width="12" style="8" customWidth="1"/>
    <col min="13321" max="13321" width="34.109375" style="8" customWidth="1"/>
    <col min="13322" max="13322" width="9.88671875" style="8" customWidth="1"/>
    <col min="13323" max="13323" width="8.88671875" style="8"/>
    <col min="13324" max="13324" width="14.5546875" style="8" customWidth="1"/>
    <col min="13325" max="13325" width="12" style="8" customWidth="1"/>
    <col min="13326" max="13326" width="10.88671875" style="8" customWidth="1"/>
    <col min="13327" max="13327" width="18" style="8" customWidth="1"/>
    <col min="13328" max="13328" width="16.109375" style="8" customWidth="1"/>
    <col min="13329" max="13569" width="8.88671875" style="8"/>
    <col min="13570" max="13570" width="10.44140625" style="8" customWidth="1"/>
    <col min="13571" max="13571" width="26.5546875" style="8" customWidth="1"/>
    <col min="13572" max="13573" width="12.5546875" style="8" customWidth="1"/>
    <col min="13574" max="13574" width="15" style="8" customWidth="1"/>
    <col min="13575" max="13575" width="11.109375" style="8" customWidth="1"/>
    <col min="13576" max="13576" width="12" style="8" customWidth="1"/>
    <col min="13577" max="13577" width="34.109375" style="8" customWidth="1"/>
    <col min="13578" max="13578" width="9.88671875" style="8" customWidth="1"/>
    <col min="13579" max="13579" width="8.88671875" style="8"/>
    <col min="13580" max="13580" width="14.5546875" style="8" customWidth="1"/>
    <col min="13581" max="13581" width="12" style="8" customWidth="1"/>
    <col min="13582" max="13582" width="10.88671875" style="8" customWidth="1"/>
    <col min="13583" max="13583" width="18" style="8" customWidth="1"/>
    <col min="13584" max="13584" width="16.109375" style="8" customWidth="1"/>
    <col min="13585" max="13825" width="8.88671875" style="8"/>
    <col min="13826" max="13826" width="10.44140625" style="8" customWidth="1"/>
    <col min="13827" max="13827" width="26.5546875" style="8" customWidth="1"/>
    <col min="13828" max="13829" width="12.5546875" style="8" customWidth="1"/>
    <col min="13830" max="13830" width="15" style="8" customWidth="1"/>
    <col min="13831" max="13831" width="11.109375" style="8" customWidth="1"/>
    <col min="13832" max="13832" width="12" style="8" customWidth="1"/>
    <col min="13833" max="13833" width="34.109375" style="8" customWidth="1"/>
    <col min="13834" max="13834" width="9.88671875" style="8" customWidth="1"/>
    <col min="13835" max="13835" width="8.88671875" style="8"/>
    <col min="13836" max="13836" width="14.5546875" style="8" customWidth="1"/>
    <col min="13837" max="13837" width="12" style="8" customWidth="1"/>
    <col min="13838" max="13838" width="10.88671875" style="8" customWidth="1"/>
    <col min="13839" max="13839" width="18" style="8" customWidth="1"/>
    <col min="13840" max="13840" width="16.109375" style="8" customWidth="1"/>
    <col min="13841" max="14081" width="8.88671875" style="8"/>
    <col min="14082" max="14082" width="10.44140625" style="8" customWidth="1"/>
    <col min="14083" max="14083" width="26.5546875" style="8" customWidth="1"/>
    <col min="14084" max="14085" width="12.5546875" style="8" customWidth="1"/>
    <col min="14086" max="14086" width="15" style="8" customWidth="1"/>
    <col min="14087" max="14087" width="11.109375" style="8" customWidth="1"/>
    <col min="14088" max="14088" width="12" style="8" customWidth="1"/>
    <col min="14089" max="14089" width="34.109375" style="8" customWidth="1"/>
    <col min="14090" max="14090" width="9.88671875" style="8" customWidth="1"/>
    <col min="14091" max="14091" width="8.88671875" style="8"/>
    <col min="14092" max="14092" width="14.5546875" style="8" customWidth="1"/>
    <col min="14093" max="14093" width="12" style="8" customWidth="1"/>
    <col min="14094" max="14094" width="10.88671875" style="8" customWidth="1"/>
    <col min="14095" max="14095" width="18" style="8" customWidth="1"/>
    <col min="14096" max="14096" width="16.109375" style="8" customWidth="1"/>
    <col min="14097" max="14337" width="8.88671875" style="8"/>
    <col min="14338" max="14338" width="10.44140625" style="8" customWidth="1"/>
    <col min="14339" max="14339" width="26.5546875" style="8" customWidth="1"/>
    <col min="14340" max="14341" width="12.5546875" style="8" customWidth="1"/>
    <col min="14342" max="14342" width="15" style="8" customWidth="1"/>
    <col min="14343" max="14343" width="11.109375" style="8" customWidth="1"/>
    <col min="14344" max="14344" width="12" style="8" customWidth="1"/>
    <col min="14345" max="14345" width="34.109375" style="8" customWidth="1"/>
    <col min="14346" max="14346" width="9.88671875" style="8" customWidth="1"/>
    <col min="14347" max="14347" width="8.88671875" style="8"/>
    <col min="14348" max="14348" width="14.5546875" style="8" customWidth="1"/>
    <col min="14349" max="14349" width="12" style="8" customWidth="1"/>
    <col min="14350" max="14350" width="10.88671875" style="8" customWidth="1"/>
    <col min="14351" max="14351" width="18" style="8" customWidth="1"/>
    <col min="14352" max="14352" width="16.109375" style="8" customWidth="1"/>
    <col min="14353" max="14593" width="8.88671875" style="8"/>
    <col min="14594" max="14594" width="10.44140625" style="8" customWidth="1"/>
    <col min="14595" max="14595" width="26.5546875" style="8" customWidth="1"/>
    <col min="14596" max="14597" width="12.5546875" style="8" customWidth="1"/>
    <col min="14598" max="14598" width="15" style="8" customWidth="1"/>
    <col min="14599" max="14599" width="11.109375" style="8" customWidth="1"/>
    <col min="14600" max="14600" width="12" style="8" customWidth="1"/>
    <col min="14601" max="14601" width="34.109375" style="8" customWidth="1"/>
    <col min="14602" max="14602" width="9.88671875" style="8" customWidth="1"/>
    <col min="14603" max="14603" width="8.88671875" style="8"/>
    <col min="14604" max="14604" width="14.5546875" style="8" customWidth="1"/>
    <col min="14605" max="14605" width="12" style="8" customWidth="1"/>
    <col min="14606" max="14606" width="10.88671875" style="8" customWidth="1"/>
    <col min="14607" max="14607" width="18" style="8" customWidth="1"/>
    <col min="14608" max="14608" width="16.109375" style="8" customWidth="1"/>
    <col min="14609" max="14849" width="8.88671875" style="8"/>
    <col min="14850" max="14850" width="10.44140625" style="8" customWidth="1"/>
    <col min="14851" max="14851" width="26.5546875" style="8" customWidth="1"/>
    <col min="14852" max="14853" width="12.5546875" style="8" customWidth="1"/>
    <col min="14854" max="14854" width="15" style="8" customWidth="1"/>
    <col min="14855" max="14855" width="11.109375" style="8" customWidth="1"/>
    <col min="14856" max="14856" width="12" style="8" customWidth="1"/>
    <col min="14857" max="14857" width="34.109375" style="8" customWidth="1"/>
    <col min="14858" max="14858" width="9.88671875" style="8" customWidth="1"/>
    <col min="14859" max="14859" width="8.88671875" style="8"/>
    <col min="14860" max="14860" width="14.5546875" style="8" customWidth="1"/>
    <col min="14861" max="14861" width="12" style="8" customWidth="1"/>
    <col min="14862" max="14862" width="10.88671875" style="8" customWidth="1"/>
    <col min="14863" max="14863" width="18" style="8" customWidth="1"/>
    <col min="14864" max="14864" width="16.109375" style="8" customWidth="1"/>
    <col min="14865" max="15105" width="8.88671875" style="8"/>
    <col min="15106" max="15106" width="10.44140625" style="8" customWidth="1"/>
    <col min="15107" max="15107" width="26.5546875" style="8" customWidth="1"/>
    <col min="15108" max="15109" width="12.5546875" style="8" customWidth="1"/>
    <col min="15110" max="15110" width="15" style="8" customWidth="1"/>
    <col min="15111" max="15111" width="11.109375" style="8" customWidth="1"/>
    <col min="15112" max="15112" width="12" style="8" customWidth="1"/>
    <col min="15113" max="15113" width="34.109375" style="8" customWidth="1"/>
    <col min="15114" max="15114" width="9.88671875" style="8" customWidth="1"/>
    <col min="15115" max="15115" width="8.88671875" style="8"/>
    <col min="15116" max="15116" width="14.5546875" style="8" customWidth="1"/>
    <col min="15117" max="15117" width="12" style="8" customWidth="1"/>
    <col min="15118" max="15118" width="10.88671875" style="8" customWidth="1"/>
    <col min="15119" max="15119" width="18" style="8" customWidth="1"/>
    <col min="15120" max="15120" width="16.109375" style="8" customWidth="1"/>
    <col min="15121" max="15361" width="8.88671875" style="8"/>
    <col min="15362" max="15362" width="10.44140625" style="8" customWidth="1"/>
    <col min="15363" max="15363" width="26.5546875" style="8" customWidth="1"/>
    <col min="15364" max="15365" width="12.5546875" style="8" customWidth="1"/>
    <col min="15366" max="15366" width="15" style="8" customWidth="1"/>
    <col min="15367" max="15367" width="11.109375" style="8" customWidth="1"/>
    <col min="15368" max="15368" width="12" style="8" customWidth="1"/>
    <col min="15369" max="15369" width="34.109375" style="8" customWidth="1"/>
    <col min="15370" max="15370" width="9.88671875" style="8" customWidth="1"/>
    <col min="15371" max="15371" width="8.88671875" style="8"/>
    <col min="15372" max="15372" width="14.5546875" style="8" customWidth="1"/>
    <col min="15373" max="15373" width="12" style="8" customWidth="1"/>
    <col min="15374" max="15374" width="10.88671875" style="8" customWidth="1"/>
    <col min="15375" max="15375" width="18" style="8" customWidth="1"/>
    <col min="15376" max="15376" width="16.109375" style="8" customWidth="1"/>
    <col min="15377" max="15617" width="8.88671875" style="8"/>
    <col min="15618" max="15618" width="10.44140625" style="8" customWidth="1"/>
    <col min="15619" max="15619" width="26.5546875" style="8" customWidth="1"/>
    <col min="15620" max="15621" width="12.5546875" style="8" customWidth="1"/>
    <col min="15622" max="15622" width="15" style="8" customWidth="1"/>
    <col min="15623" max="15623" width="11.109375" style="8" customWidth="1"/>
    <col min="15624" max="15624" width="12" style="8" customWidth="1"/>
    <col min="15625" max="15625" width="34.109375" style="8" customWidth="1"/>
    <col min="15626" max="15626" width="9.88671875" style="8" customWidth="1"/>
    <col min="15627" max="15627" width="8.88671875" style="8"/>
    <col min="15628" max="15628" width="14.5546875" style="8" customWidth="1"/>
    <col min="15629" max="15629" width="12" style="8" customWidth="1"/>
    <col min="15630" max="15630" width="10.88671875" style="8" customWidth="1"/>
    <col min="15631" max="15631" width="18" style="8" customWidth="1"/>
    <col min="15632" max="15632" width="16.109375" style="8" customWidth="1"/>
    <col min="15633" max="15873" width="8.88671875" style="8"/>
    <col min="15874" max="15874" width="10.44140625" style="8" customWidth="1"/>
    <col min="15875" max="15875" width="26.5546875" style="8" customWidth="1"/>
    <col min="15876" max="15877" width="12.5546875" style="8" customWidth="1"/>
    <col min="15878" max="15878" width="15" style="8" customWidth="1"/>
    <col min="15879" max="15879" width="11.109375" style="8" customWidth="1"/>
    <col min="15880" max="15880" width="12" style="8" customWidth="1"/>
    <col min="15881" max="15881" width="34.109375" style="8" customWidth="1"/>
    <col min="15882" max="15882" width="9.88671875" style="8" customWidth="1"/>
    <col min="15883" max="15883" width="8.88671875" style="8"/>
    <col min="15884" max="15884" width="14.5546875" style="8" customWidth="1"/>
    <col min="15885" max="15885" width="12" style="8" customWidth="1"/>
    <col min="15886" max="15886" width="10.88671875" style="8" customWidth="1"/>
    <col min="15887" max="15887" width="18" style="8" customWidth="1"/>
    <col min="15888" max="15888" width="16.109375" style="8" customWidth="1"/>
    <col min="15889" max="16129" width="8.88671875" style="8"/>
    <col min="16130" max="16130" width="10.44140625" style="8" customWidth="1"/>
    <col min="16131" max="16131" width="26.5546875" style="8" customWidth="1"/>
    <col min="16132" max="16133" width="12.5546875" style="8" customWidth="1"/>
    <col min="16134" max="16134" width="15" style="8" customWidth="1"/>
    <col min="16135" max="16135" width="11.109375" style="8" customWidth="1"/>
    <col min="16136" max="16136" width="12" style="8" customWidth="1"/>
    <col min="16137" max="16137" width="34.109375" style="8" customWidth="1"/>
    <col min="16138" max="16138" width="9.88671875" style="8" customWidth="1"/>
    <col min="16139" max="16139" width="8.88671875" style="8"/>
    <col min="16140" max="16140" width="14.5546875" style="8" customWidth="1"/>
    <col min="16141" max="16141" width="12" style="8" customWidth="1"/>
    <col min="16142" max="16142" width="10.88671875" style="8" customWidth="1"/>
    <col min="16143" max="16143" width="18" style="8" customWidth="1"/>
    <col min="16144" max="16144" width="16.109375" style="8" customWidth="1"/>
    <col min="16145" max="16380" width="8.88671875" style="8"/>
    <col min="16381" max="16384" width="9.109375" style="8" customWidth="1"/>
  </cols>
  <sheetData>
    <row r="1" spans="1:17" ht="27" customHeight="1" x14ac:dyDescent="0.3">
      <c r="A1" s="4"/>
      <c r="B1" s="5"/>
      <c r="C1" s="5"/>
      <c r="D1" s="5"/>
      <c r="E1" s="5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</row>
    <row r="2" spans="1:17" ht="27" customHeight="1" x14ac:dyDescent="0.3">
      <c r="A2" s="9"/>
      <c r="B2" s="5"/>
      <c r="C2" s="10" t="s">
        <v>164</v>
      </c>
      <c r="D2" s="10" t="s">
        <v>211</v>
      </c>
      <c r="E2" s="10" t="s">
        <v>242</v>
      </c>
      <c r="F2" s="98"/>
      <c r="G2" s="6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7" customHeight="1" thickBot="1" x14ac:dyDescent="0.45">
      <c r="A3" s="13"/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9" customFormat="1" ht="20.25" customHeight="1" x14ac:dyDescent="0.3">
      <c r="A4" s="300" t="s">
        <v>9</v>
      </c>
      <c r="B4" s="300" t="s">
        <v>0</v>
      </c>
      <c r="C4" s="302" t="s">
        <v>1</v>
      </c>
      <c r="D4" s="15" t="s">
        <v>2</v>
      </c>
      <c r="E4" s="15" t="s">
        <v>2</v>
      </c>
      <c r="F4" s="15" t="s">
        <v>163</v>
      </c>
      <c r="G4" s="300" t="s">
        <v>303</v>
      </c>
      <c r="H4" s="304" t="s">
        <v>12</v>
      </c>
      <c r="I4" s="300" t="s">
        <v>619</v>
      </c>
      <c r="J4" s="146" t="s">
        <v>2</v>
      </c>
      <c r="K4" s="17" t="s">
        <v>318</v>
      </c>
      <c r="L4" s="17" t="s">
        <v>235</v>
      </c>
      <c r="M4" s="18" t="s">
        <v>233</v>
      </c>
      <c r="N4" s="17" t="s">
        <v>322</v>
      </c>
      <c r="O4" s="17" t="s">
        <v>320</v>
      </c>
      <c r="P4" s="17" t="s">
        <v>238</v>
      </c>
      <c r="Q4" s="17" t="s">
        <v>240</v>
      </c>
    </row>
    <row r="5" spans="1:17" s="19" customFormat="1" ht="20.25" customHeight="1" x14ac:dyDescent="0.3">
      <c r="A5" s="301"/>
      <c r="B5" s="301"/>
      <c r="C5" s="306"/>
      <c r="D5" s="20" t="s">
        <v>162</v>
      </c>
      <c r="E5" s="20" t="s">
        <v>209</v>
      </c>
      <c r="F5" s="20" t="s">
        <v>185</v>
      </c>
      <c r="G5" s="301"/>
      <c r="H5" s="305"/>
      <c r="I5" s="301"/>
      <c r="J5" s="147" t="s">
        <v>185</v>
      </c>
      <c r="K5" s="17" t="s">
        <v>319</v>
      </c>
      <c r="L5" s="18" t="s">
        <v>236</v>
      </c>
      <c r="M5" s="18" t="s">
        <v>234</v>
      </c>
      <c r="N5" s="17" t="s">
        <v>232</v>
      </c>
      <c r="O5" s="17" t="s">
        <v>321</v>
      </c>
      <c r="P5" s="18" t="s">
        <v>237</v>
      </c>
      <c r="Q5" s="17" t="s">
        <v>241</v>
      </c>
    </row>
    <row r="6" spans="1:17" ht="20.399999999999999" customHeight="1" x14ac:dyDescent="0.3">
      <c r="A6" s="23"/>
      <c r="B6" s="25"/>
      <c r="C6" s="26" t="s">
        <v>165</v>
      </c>
      <c r="D6" s="26" t="s">
        <v>171</v>
      </c>
      <c r="E6" s="26" t="s">
        <v>193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0.399999999999999" hidden="1" customHeight="1" x14ac:dyDescent="0.3">
      <c r="A7" s="23"/>
      <c r="B7" s="25"/>
      <c r="C7" s="25"/>
      <c r="D7" s="28">
        <v>43190</v>
      </c>
      <c r="E7" s="28">
        <v>43190</v>
      </c>
      <c r="F7" s="29">
        <f>D7+2</f>
        <v>43192</v>
      </c>
      <c r="G7" s="103"/>
      <c r="H7" s="30"/>
      <c r="I7" s="32"/>
      <c r="J7" s="33"/>
      <c r="K7" s="33"/>
      <c r="L7" s="33"/>
      <c r="M7" s="33"/>
      <c r="N7" s="33"/>
      <c r="O7" s="33"/>
      <c r="P7" s="33"/>
      <c r="Q7" s="33"/>
    </row>
    <row r="8" spans="1:17" ht="20.399999999999999" customHeight="1" x14ac:dyDescent="0.3">
      <c r="A8" s="116" t="s">
        <v>451</v>
      </c>
      <c r="B8" s="116" t="s">
        <v>485</v>
      </c>
      <c r="C8" s="117"/>
      <c r="D8" s="253">
        <v>43947</v>
      </c>
      <c r="E8" s="112"/>
      <c r="F8" s="113">
        <f>D8+5</f>
        <v>43952</v>
      </c>
      <c r="G8" s="229" t="s">
        <v>220</v>
      </c>
      <c r="H8" s="230" t="s">
        <v>116</v>
      </c>
      <c r="I8" s="230" t="s">
        <v>618</v>
      </c>
      <c r="J8" s="229">
        <v>43957</v>
      </c>
      <c r="K8" s="231">
        <f>J8+15</f>
        <v>43972</v>
      </c>
      <c r="L8" s="231">
        <f>J8+18</f>
        <v>43975</v>
      </c>
      <c r="M8" s="231">
        <f>J8+21</f>
        <v>43978</v>
      </c>
      <c r="N8" s="231">
        <f>J8+24</f>
        <v>43981</v>
      </c>
      <c r="O8" s="187"/>
      <c r="P8" s="187"/>
      <c r="Q8" s="231"/>
    </row>
    <row r="9" spans="1:17" ht="20.399999999999999" customHeight="1" x14ac:dyDescent="0.3">
      <c r="A9" s="254" t="s">
        <v>605</v>
      </c>
      <c r="B9" s="254" t="s">
        <v>606</v>
      </c>
      <c r="C9" s="255"/>
      <c r="D9" s="256"/>
      <c r="E9" s="162">
        <v>43948</v>
      </c>
      <c r="F9" s="163">
        <f>E9+5</f>
        <v>43953</v>
      </c>
      <c r="G9" s="107" t="s">
        <v>239</v>
      </c>
      <c r="H9" s="282" t="s">
        <v>309</v>
      </c>
      <c r="I9" s="283" t="s">
        <v>497</v>
      </c>
      <c r="J9" s="284">
        <v>43888</v>
      </c>
      <c r="K9" s="285"/>
      <c r="L9" s="285"/>
      <c r="M9" s="285"/>
      <c r="N9" s="285"/>
      <c r="O9" s="285">
        <f>J9+15</f>
        <v>43903</v>
      </c>
      <c r="P9" s="285">
        <f>J9+20</f>
        <v>43908</v>
      </c>
      <c r="Q9" s="285">
        <f>J9+23</f>
        <v>43911</v>
      </c>
    </row>
    <row r="10" spans="1:17" ht="20.399999999999999" customHeight="1" x14ac:dyDescent="0.3">
      <c r="A10" s="116" t="s">
        <v>593</v>
      </c>
      <c r="B10" s="116" t="s">
        <v>486</v>
      </c>
      <c r="C10" s="111"/>
      <c r="D10" s="112">
        <f>D8+7</f>
        <v>43954</v>
      </c>
      <c r="E10" s="112"/>
      <c r="F10" s="113">
        <f>D10+5</f>
        <v>43959</v>
      </c>
      <c r="G10" s="113" t="s">
        <v>220</v>
      </c>
      <c r="H10" s="230" t="s">
        <v>309</v>
      </c>
      <c r="I10" s="280" t="s">
        <v>495</v>
      </c>
      <c r="J10" s="186">
        <v>43894</v>
      </c>
      <c r="K10" s="187">
        <f>J10+15</f>
        <v>43909</v>
      </c>
      <c r="L10" s="187">
        <f>J10+18</f>
        <v>43912</v>
      </c>
      <c r="M10" s="187">
        <f>J10+21</f>
        <v>43915</v>
      </c>
      <c r="N10" s="187">
        <f>J10+24</f>
        <v>43918</v>
      </c>
      <c r="O10" s="231"/>
      <c r="P10" s="231"/>
      <c r="Q10" s="231"/>
    </row>
    <row r="11" spans="1:17" ht="20.399999999999999" customHeight="1" x14ac:dyDescent="0.25">
      <c r="A11" s="254" t="s">
        <v>363</v>
      </c>
      <c r="B11" s="254" t="s">
        <v>487</v>
      </c>
      <c r="C11" s="106"/>
      <c r="D11" s="162"/>
      <c r="E11" s="162">
        <f>E9+7</f>
        <v>43955</v>
      </c>
      <c r="F11" s="163">
        <f>E11+5</f>
        <v>43960</v>
      </c>
      <c r="G11" s="107" t="s">
        <v>239</v>
      </c>
      <c r="H11" s="282" t="s">
        <v>627</v>
      </c>
      <c r="I11" s="286" t="s">
        <v>628</v>
      </c>
      <c r="J11" s="287">
        <v>43965</v>
      </c>
      <c r="K11" s="288"/>
      <c r="L11" s="288"/>
      <c r="M11" s="288"/>
      <c r="N11" s="288"/>
      <c r="O11" s="288">
        <f>J11+15</f>
        <v>43980</v>
      </c>
      <c r="P11" s="288">
        <f>J11+20</f>
        <v>43985</v>
      </c>
      <c r="Q11" s="288">
        <f>J11+23</f>
        <v>43988</v>
      </c>
    </row>
    <row r="12" spans="1:17" ht="20.399999999999999" customHeight="1" x14ac:dyDescent="0.3">
      <c r="A12" s="116" t="s">
        <v>594</v>
      </c>
      <c r="B12" s="116" t="s">
        <v>595</v>
      </c>
      <c r="C12" s="111"/>
      <c r="D12" s="112">
        <f>D10+7</f>
        <v>43961</v>
      </c>
      <c r="E12" s="112"/>
      <c r="F12" s="113">
        <f>D12+5</f>
        <v>43966</v>
      </c>
      <c r="G12" s="113" t="s">
        <v>220</v>
      </c>
      <c r="H12" s="230" t="s">
        <v>447</v>
      </c>
      <c r="I12" s="230" t="s">
        <v>620</v>
      </c>
      <c r="J12" s="281">
        <f>J8+14</f>
        <v>43971</v>
      </c>
      <c r="K12" s="231">
        <f>J12+15</f>
        <v>43986</v>
      </c>
      <c r="L12" s="231">
        <f>J12+18</f>
        <v>43989</v>
      </c>
      <c r="M12" s="231">
        <f>J12+21</f>
        <v>43992</v>
      </c>
      <c r="N12" s="231">
        <f>J12+24</f>
        <v>43995</v>
      </c>
      <c r="O12" s="187"/>
      <c r="P12" s="187"/>
      <c r="Q12" s="187"/>
    </row>
    <row r="13" spans="1:17" ht="20.399999999999999" customHeight="1" x14ac:dyDescent="0.3">
      <c r="A13" s="254" t="s">
        <v>605</v>
      </c>
      <c r="B13" s="254" t="s">
        <v>607</v>
      </c>
      <c r="C13" s="106"/>
      <c r="D13" s="162"/>
      <c r="E13" s="162">
        <f>E11+7</f>
        <v>43962</v>
      </c>
      <c r="F13" s="163">
        <f>E13+5</f>
        <v>43967</v>
      </c>
      <c r="G13" s="107" t="s">
        <v>239</v>
      </c>
      <c r="H13" s="232" t="s">
        <v>309</v>
      </c>
      <c r="I13" s="258" t="s">
        <v>498</v>
      </c>
      <c r="J13" s="227">
        <f>J11+6</f>
        <v>43971</v>
      </c>
      <c r="K13" s="228"/>
      <c r="L13" s="228"/>
      <c r="M13" s="228"/>
      <c r="N13" s="228"/>
      <c r="O13" s="228">
        <f>J13+15</f>
        <v>43986</v>
      </c>
      <c r="P13" s="228">
        <f>J13+20</f>
        <v>43991</v>
      </c>
      <c r="Q13" s="228">
        <f>J13+23</f>
        <v>43994</v>
      </c>
    </row>
    <row r="14" spans="1:17" ht="20.399999999999999" customHeight="1" x14ac:dyDescent="0.3">
      <c r="A14" s="116" t="s">
        <v>593</v>
      </c>
      <c r="B14" s="116" t="s">
        <v>596</v>
      </c>
      <c r="C14" s="111"/>
      <c r="D14" s="112">
        <f>D12+7</f>
        <v>43968</v>
      </c>
      <c r="E14" s="112"/>
      <c r="F14" s="113">
        <f>D14+5</f>
        <v>43973</v>
      </c>
      <c r="G14" s="113" t="s">
        <v>220</v>
      </c>
      <c r="H14" s="230" t="s">
        <v>309</v>
      </c>
      <c r="I14" s="280" t="s">
        <v>496</v>
      </c>
      <c r="J14" s="186">
        <f>J10+14</f>
        <v>43908</v>
      </c>
      <c r="K14" s="187">
        <f>J14+15</f>
        <v>43923</v>
      </c>
      <c r="L14" s="187">
        <f>J14+18</f>
        <v>43926</v>
      </c>
      <c r="M14" s="187">
        <f>J14+21</f>
        <v>43929</v>
      </c>
      <c r="N14" s="187">
        <f>J14+24</f>
        <v>43932</v>
      </c>
      <c r="O14" s="231"/>
      <c r="P14" s="231"/>
      <c r="Q14" s="231"/>
    </row>
    <row r="15" spans="1:17" ht="20.399999999999999" customHeight="1" x14ac:dyDescent="0.25">
      <c r="A15" s="254" t="s">
        <v>363</v>
      </c>
      <c r="B15" s="254" t="s">
        <v>488</v>
      </c>
      <c r="C15" s="106"/>
      <c r="D15" s="162"/>
      <c r="E15" s="162">
        <f>E13+7</f>
        <v>43969</v>
      </c>
      <c r="F15" s="163">
        <f>E15+5</f>
        <v>43974</v>
      </c>
      <c r="G15" s="107" t="s">
        <v>239</v>
      </c>
      <c r="H15" s="282" t="s">
        <v>338</v>
      </c>
      <c r="I15" s="286" t="s">
        <v>629</v>
      </c>
      <c r="J15" s="289">
        <f>J13+8</f>
        <v>43979</v>
      </c>
      <c r="K15" s="288"/>
      <c r="L15" s="288"/>
      <c r="M15" s="288"/>
      <c r="N15" s="288"/>
      <c r="O15" s="288">
        <f>J15+15</f>
        <v>43994</v>
      </c>
      <c r="P15" s="288">
        <f>J15+20</f>
        <v>43999</v>
      </c>
      <c r="Q15" s="288">
        <f>J15+23</f>
        <v>44002</v>
      </c>
    </row>
    <row r="16" spans="1:17" ht="20.399999999999999" customHeight="1" x14ac:dyDescent="0.3">
      <c r="A16" s="116" t="s">
        <v>594</v>
      </c>
      <c r="B16" s="116" t="s">
        <v>597</v>
      </c>
      <c r="C16" s="111"/>
      <c r="D16" s="112">
        <f>D14+7</f>
        <v>43975</v>
      </c>
      <c r="E16" s="112"/>
      <c r="F16" s="113">
        <f>D16+5</f>
        <v>43980</v>
      </c>
      <c r="G16" s="113" t="s">
        <v>220</v>
      </c>
      <c r="H16" s="230" t="s">
        <v>117</v>
      </c>
      <c r="I16" s="230" t="s">
        <v>621</v>
      </c>
      <c r="J16" s="229">
        <f>J12+14</f>
        <v>43985</v>
      </c>
      <c r="K16" s="231">
        <f>J16+15</f>
        <v>44000</v>
      </c>
      <c r="L16" s="231">
        <f>J16+20</f>
        <v>44005</v>
      </c>
      <c r="M16" s="231">
        <f>J16+24</f>
        <v>44009</v>
      </c>
      <c r="N16" s="231">
        <f>J16+24</f>
        <v>44009</v>
      </c>
      <c r="O16" s="231"/>
      <c r="P16" s="231"/>
      <c r="Q16" s="231"/>
    </row>
    <row r="17" spans="1:17" ht="20.399999999999999" customHeight="1" x14ac:dyDescent="0.3">
      <c r="A17" s="254" t="s">
        <v>605</v>
      </c>
      <c r="B17" s="254" t="s">
        <v>608</v>
      </c>
      <c r="C17" s="106"/>
      <c r="D17" s="162"/>
      <c r="E17" s="162">
        <f>E15+7</f>
        <v>43976</v>
      </c>
      <c r="F17" s="163">
        <f>E17+5</f>
        <v>43981</v>
      </c>
      <c r="G17" s="107" t="s">
        <v>239</v>
      </c>
      <c r="H17" s="232" t="s">
        <v>309</v>
      </c>
      <c r="I17" s="258" t="s">
        <v>499</v>
      </c>
      <c r="J17" s="227">
        <f t="shared" ref="J17" si="0">J15+7</f>
        <v>43986</v>
      </c>
      <c r="K17" s="228"/>
      <c r="L17" s="228"/>
      <c r="M17" s="228"/>
      <c r="N17" s="228"/>
      <c r="O17" s="228">
        <f>J17+15</f>
        <v>44001</v>
      </c>
      <c r="P17" s="228">
        <f>J17+20</f>
        <v>44006</v>
      </c>
      <c r="Q17" s="228">
        <f>J17+23</f>
        <v>44009</v>
      </c>
    </row>
    <row r="18" spans="1:17" ht="20.399999999999999" customHeight="1" x14ac:dyDescent="0.3">
      <c r="A18" s="116" t="s">
        <v>593</v>
      </c>
      <c r="B18" s="116" t="s">
        <v>598</v>
      </c>
      <c r="C18" s="111"/>
      <c r="D18" s="112">
        <f>D16+7</f>
        <v>43982</v>
      </c>
      <c r="E18" s="112"/>
      <c r="F18" s="113">
        <f>D18+5</f>
        <v>43987</v>
      </c>
      <c r="G18" s="113" t="s">
        <v>220</v>
      </c>
      <c r="H18" s="230" t="s">
        <v>309</v>
      </c>
      <c r="I18" s="280" t="s">
        <v>621</v>
      </c>
      <c r="J18" s="186">
        <f>J16+8</f>
        <v>43993</v>
      </c>
      <c r="K18" s="187">
        <f>J18+15</f>
        <v>44008</v>
      </c>
      <c r="L18" s="187">
        <f>J18+20</f>
        <v>44013</v>
      </c>
      <c r="M18" s="187">
        <f>J18+24</f>
        <v>44017</v>
      </c>
      <c r="N18" s="187">
        <f>J18+24</f>
        <v>44017</v>
      </c>
      <c r="O18" s="231"/>
      <c r="P18" s="231"/>
      <c r="Q18" s="231"/>
    </row>
    <row r="19" spans="1:17" ht="20.399999999999999" customHeight="1" x14ac:dyDescent="0.25">
      <c r="A19" s="254" t="s">
        <v>363</v>
      </c>
      <c r="B19" s="254" t="s">
        <v>609</v>
      </c>
      <c r="C19" s="106"/>
      <c r="D19" s="162"/>
      <c r="E19" s="162">
        <f>E17+7</f>
        <v>43983</v>
      </c>
      <c r="F19" s="163">
        <f>E19+5</f>
        <v>43988</v>
      </c>
      <c r="G19" s="107" t="s">
        <v>239</v>
      </c>
      <c r="H19" s="282" t="s">
        <v>382</v>
      </c>
      <c r="I19" s="286" t="s">
        <v>630</v>
      </c>
      <c r="J19" s="289">
        <f>J17+7</f>
        <v>43993</v>
      </c>
      <c r="K19" s="288"/>
      <c r="L19" s="288"/>
      <c r="M19" s="288"/>
      <c r="N19" s="288"/>
      <c r="O19" s="288">
        <f>J19+15</f>
        <v>44008</v>
      </c>
      <c r="P19" s="288">
        <f>J19+20</f>
        <v>44013</v>
      </c>
      <c r="Q19" s="288">
        <f>J19+23</f>
        <v>44016</v>
      </c>
    </row>
    <row r="20" spans="1:17" ht="20.399999999999999" customHeight="1" x14ac:dyDescent="0.3">
      <c r="A20" s="116" t="s">
        <v>594</v>
      </c>
      <c r="B20" s="116" t="s">
        <v>599</v>
      </c>
      <c r="C20" s="111"/>
      <c r="D20" s="112">
        <f>D18+7</f>
        <v>43989</v>
      </c>
      <c r="E20" s="112"/>
      <c r="F20" s="113">
        <f>D20+5</f>
        <v>43994</v>
      </c>
      <c r="G20" s="113" t="s">
        <v>220</v>
      </c>
      <c r="H20" s="230" t="s">
        <v>448</v>
      </c>
      <c r="I20" s="230" t="s">
        <v>622</v>
      </c>
      <c r="J20" s="229">
        <f>J16+14</f>
        <v>43999</v>
      </c>
      <c r="K20" s="231">
        <f>J20+15</f>
        <v>44014</v>
      </c>
      <c r="L20" s="231">
        <f>J20+18</f>
        <v>44017</v>
      </c>
      <c r="M20" s="231">
        <f>J20+21</f>
        <v>44020</v>
      </c>
      <c r="N20" s="231">
        <f>J20+24</f>
        <v>44023</v>
      </c>
      <c r="O20" s="231"/>
      <c r="P20" s="231"/>
      <c r="Q20" s="231"/>
    </row>
    <row r="21" spans="1:17" ht="20.399999999999999" customHeight="1" x14ac:dyDescent="0.25">
      <c r="A21" s="254" t="s">
        <v>605</v>
      </c>
      <c r="B21" s="254" t="s">
        <v>610</v>
      </c>
      <c r="C21" s="106"/>
      <c r="D21" s="162"/>
      <c r="E21" s="162">
        <f>E19+7</f>
        <v>43990</v>
      </c>
      <c r="F21" s="163">
        <f>E21+5</f>
        <v>43995</v>
      </c>
      <c r="G21" s="107" t="s">
        <v>239</v>
      </c>
      <c r="H21" s="282" t="s">
        <v>309</v>
      </c>
      <c r="I21" s="283" t="s">
        <v>444</v>
      </c>
      <c r="J21" s="284">
        <f>J19+9</f>
        <v>44002</v>
      </c>
      <c r="K21" s="285"/>
      <c r="L21" s="285"/>
      <c r="M21" s="285"/>
      <c r="N21" s="285"/>
      <c r="O21" s="285">
        <f>J21+15</f>
        <v>44017</v>
      </c>
      <c r="P21" s="285">
        <f>J21+20</f>
        <v>44022</v>
      </c>
      <c r="Q21" s="285">
        <f>J21+23</f>
        <v>44025</v>
      </c>
    </row>
    <row r="22" spans="1:17" ht="20.399999999999999" customHeight="1" x14ac:dyDescent="0.3">
      <c r="A22" s="116" t="s">
        <v>593</v>
      </c>
      <c r="B22" s="116" t="s">
        <v>600</v>
      </c>
      <c r="C22" s="111"/>
      <c r="D22" s="112">
        <f>D20+7</f>
        <v>43996</v>
      </c>
      <c r="E22" s="112"/>
      <c r="F22" s="113">
        <f>D22+5</f>
        <v>44001</v>
      </c>
      <c r="G22" s="113" t="s">
        <v>220</v>
      </c>
      <c r="H22" s="230" t="s">
        <v>309</v>
      </c>
      <c r="I22" s="280" t="s">
        <v>500</v>
      </c>
      <c r="J22" s="186">
        <f t="shared" ref="J22:J35" si="1">J20+7</f>
        <v>44006</v>
      </c>
      <c r="K22" s="187">
        <f>J22+15</f>
        <v>44021</v>
      </c>
      <c r="L22" s="187">
        <f>J22+18</f>
        <v>44024</v>
      </c>
      <c r="M22" s="187">
        <f>J22+21</f>
        <v>44027</v>
      </c>
      <c r="N22" s="187">
        <f>J22+24</f>
        <v>44030</v>
      </c>
      <c r="O22" s="231"/>
      <c r="P22" s="231"/>
      <c r="Q22" s="231"/>
    </row>
    <row r="23" spans="1:17" ht="20.399999999999999" customHeight="1" x14ac:dyDescent="0.25">
      <c r="A23" s="254" t="s">
        <v>363</v>
      </c>
      <c r="B23" s="254" t="s">
        <v>611</v>
      </c>
      <c r="C23" s="106"/>
      <c r="D23" s="162"/>
      <c r="E23" s="162">
        <f>E21+7</f>
        <v>43997</v>
      </c>
      <c r="F23" s="163">
        <f>E23+5</f>
        <v>44002</v>
      </c>
      <c r="G23" s="107" t="s">
        <v>239</v>
      </c>
      <c r="H23" s="282" t="s">
        <v>449</v>
      </c>
      <c r="I23" s="286" t="s">
        <v>631</v>
      </c>
      <c r="J23" s="289">
        <f>J21+5</f>
        <v>44007</v>
      </c>
      <c r="K23" s="288"/>
      <c r="L23" s="288"/>
      <c r="M23" s="288"/>
      <c r="N23" s="288"/>
      <c r="O23" s="288">
        <f>J23+15</f>
        <v>44022</v>
      </c>
      <c r="P23" s="288">
        <f>J23+20</f>
        <v>44027</v>
      </c>
      <c r="Q23" s="288">
        <f>J23+23</f>
        <v>44030</v>
      </c>
    </row>
    <row r="24" spans="1:17" ht="20.399999999999999" customHeight="1" x14ac:dyDescent="0.3">
      <c r="A24" s="116" t="s">
        <v>594</v>
      </c>
      <c r="B24" s="116" t="s">
        <v>600</v>
      </c>
      <c r="C24" s="111"/>
      <c r="D24" s="112">
        <f>D22+7</f>
        <v>44003</v>
      </c>
      <c r="E24" s="112"/>
      <c r="F24" s="113">
        <f>D24+5</f>
        <v>44008</v>
      </c>
      <c r="G24" s="113" t="s">
        <v>220</v>
      </c>
      <c r="H24" s="230" t="s">
        <v>623</v>
      </c>
      <c r="I24" s="230" t="s">
        <v>624</v>
      </c>
      <c r="J24" s="229">
        <f>J20+14</f>
        <v>44013</v>
      </c>
      <c r="K24" s="231">
        <f>J24+15</f>
        <v>44028</v>
      </c>
      <c r="L24" s="231">
        <f>J24+18</f>
        <v>44031</v>
      </c>
      <c r="M24" s="231">
        <f>J24+21</f>
        <v>44034</v>
      </c>
      <c r="N24" s="231">
        <f>J24+24</f>
        <v>44037</v>
      </c>
      <c r="O24" s="231"/>
      <c r="P24" s="231"/>
      <c r="Q24" s="231"/>
    </row>
    <row r="25" spans="1:17" ht="20.399999999999999" customHeight="1" x14ac:dyDescent="0.25">
      <c r="A25" s="254" t="s">
        <v>605</v>
      </c>
      <c r="B25" s="254" t="s">
        <v>612</v>
      </c>
      <c r="C25" s="106"/>
      <c r="D25" s="162"/>
      <c r="E25" s="162">
        <f>E23+7</f>
        <v>44004</v>
      </c>
      <c r="F25" s="163">
        <f>E25+5</f>
        <v>44009</v>
      </c>
      <c r="G25" s="107" t="s">
        <v>239</v>
      </c>
      <c r="H25" s="282" t="s">
        <v>309</v>
      </c>
      <c r="I25" s="283" t="s">
        <v>445</v>
      </c>
      <c r="J25" s="284">
        <f>J23+6</f>
        <v>44013</v>
      </c>
      <c r="K25" s="285"/>
      <c r="L25" s="285"/>
      <c r="M25" s="285"/>
      <c r="N25" s="285"/>
      <c r="O25" s="285">
        <f>J25+15</f>
        <v>44028</v>
      </c>
      <c r="P25" s="285">
        <f>J25+20</f>
        <v>44033</v>
      </c>
      <c r="Q25" s="285">
        <f>J25+23</f>
        <v>44036</v>
      </c>
    </row>
    <row r="26" spans="1:17" ht="20.399999999999999" customHeight="1" x14ac:dyDescent="0.3">
      <c r="A26" s="116" t="s">
        <v>593</v>
      </c>
      <c r="B26" s="116" t="s">
        <v>601</v>
      </c>
      <c r="C26" s="111"/>
      <c r="D26" s="112">
        <f>D24+7</f>
        <v>44010</v>
      </c>
      <c r="E26" s="112"/>
      <c r="F26" s="113">
        <f>D26+5</f>
        <v>44015</v>
      </c>
      <c r="G26" s="113" t="s">
        <v>220</v>
      </c>
      <c r="H26" s="230" t="s">
        <v>309</v>
      </c>
      <c r="I26" s="280" t="s">
        <v>501</v>
      </c>
      <c r="J26" s="186">
        <f t="shared" si="1"/>
        <v>44020</v>
      </c>
      <c r="K26" s="187">
        <f>J26+15</f>
        <v>44035</v>
      </c>
      <c r="L26" s="187">
        <f>J26+18</f>
        <v>44038</v>
      </c>
      <c r="M26" s="187">
        <f>J26+21</f>
        <v>44041</v>
      </c>
      <c r="N26" s="187">
        <f>J26+24</f>
        <v>44044</v>
      </c>
      <c r="O26" s="231"/>
      <c r="P26" s="231"/>
      <c r="Q26" s="231"/>
    </row>
    <row r="27" spans="1:17" ht="20.399999999999999" customHeight="1" x14ac:dyDescent="0.25">
      <c r="A27" s="254" t="s">
        <v>363</v>
      </c>
      <c r="B27" s="254" t="s">
        <v>613</v>
      </c>
      <c r="C27" s="106"/>
      <c r="D27" s="162"/>
      <c r="E27" s="162">
        <f>E25+7</f>
        <v>44011</v>
      </c>
      <c r="F27" s="163">
        <f>E27+5</f>
        <v>44016</v>
      </c>
      <c r="G27" s="107" t="s">
        <v>239</v>
      </c>
      <c r="H27" s="282" t="s">
        <v>120</v>
      </c>
      <c r="I27" s="286" t="s">
        <v>626</v>
      </c>
      <c r="J27" s="289">
        <f>J25+8</f>
        <v>44021</v>
      </c>
      <c r="K27" s="288"/>
      <c r="L27" s="288"/>
      <c r="M27" s="288"/>
      <c r="N27" s="288"/>
      <c r="O27" s="288">
        <f>J27+15</f>
        <v>44036</v>
      </c>
      <c r="P27" s="288">
        <f>J27+20</f>
        <v>44041</v>
      </c>
      <c r="Q27" s="288">
        <f>J27+23</f>
        <v>44044</v>
      </c>
    </row>
    <row r="28" spans="1:17" ht="20.399999999999999" customHeight="1" x14ac:dyDescent="0.3">
      <c r="A28" s="116" t="s">
        <v>594</v>
      </c>
      <c r="B28" s="116" t="s">
        <v>602</v>
      </c>
      <c r="C28" s="111"/>
      <c r="D28" s="112">
        <f>D26+7</f>
        <v>44017</v>
      </c>
      <c r="E28" s="112"/>
      <c r="F28" s="113">
        <f>D28+5</f>
        <v>44022</v>
      </c>
      <c r="G28" s="113" t="s">
        <v>220</v>
      </c>
      <c r="H28" s="230" t="s">
        <v>120</v>
      </c>
      <c r="I28" s="230" t="s">
        <v>626</v>
      </c>
      <c r="J28" s="229">
        <f>J26+7</f>
        <v>44027</v>
      </c>
      <c r="K28" s="231">
        <f>J28+15</f>
        <v>44042</v>
      </c>
      <c r="L28" s="231">
        <f>J28+18</f>
        <v>44045</v>
      </c>
      <c r="M28" s="231">
        <f>J28+21</f>
        <v>44048</v>
      </c>
      <c r="N28" s="231">
        <f>J28+24</f>
        <v>44051</v>
      </c>
      <c r="O28" s="231"/>
      <c r="P28" s="231"/>
      <c r="Q28" s="231"/>
    </row>
    <row r="29" spans="1:17" ht="20.399999999999999" customHeight="1" x14ac:dyDescent="0.25">
      <c r="A29" s="254" t="s">
        <v>605</v>
      </c>
      <c r="B29" s="254" t="s">
        <v>614</v>
      </c>
      <c r="C29" s="106"/>
      <c r="D29" s="162"/>
      <c r="E29" s="162">
        <f>E27+7</f>
        <v>44018</v>
      </c>
      <c r="F29" s="163">
        <f>E29+5</f>
        <v>44023</v>
      </c>
      <c r="G29" s="107" t="s">
        <v>239</v>
      </c>
      <c r="H29" s="282" t="s">
        <v>118</v>
      </c>
      <c r="I29" s="286" t="s">
        <v>632</v>
      </c>
      <c r="J29" s="289">
        <f t="shared" si="1"/>
        <v>44028</v>
      </c>
      <c r="K29" s="288"/>
      <c r="L29" s="288"/>
      <c r="M29" s="288"/>
      <c r="N29" s="288"/>
      <c r="O29" s="288">
        <f>J29+15</f>
        <v>44043</v>
      </c>
      <c r="P29" s="288">
        <f>J29+20</f>
        <v>44048</v>
      </c>
      <c r="Q29" s="288">
        <f>J29+23</f>
        <v>44051</v>
      </c>
    </row>
    <row r="30" spans="1:17" ht="20.399999999999999" customHeight="1" x14ac:dyDescent="0.3">
      <c r="A30" s="116" t="s">
        <v>593</v>
      </c>
      <c r="B30" s="116" t="s">
        <v>603</v>
      </c>
      <c r="C30" s="111"/>
      <c r="D30" s="112">
        <f>D28+7</f>
        <v>44024</v>
      </c>
      <c r="E30" s="112"/>
      <c r="F30" s="113">
        <f>D30+5</f>
        <v>44029</v>
      </c>
      <c r="G30" s="113" t="s">
        <v>220</v>
      </c>
      <c r="H30" s="230" t="s">
        <v>116</v>
      </c>
      <c r="I30" s="230" t="s">
        <v>625</v>
      </c>
      <c r="J30" s="229">
        <f>J28+7</f>
        <v>44034</v>
      </c>
      <c r="K30" s="231">
        <f>J30+15</f>
        <v>44049</v>
      </c>
      <c r="L30" s="231">
        <f>J30+18</f>
        <v>44052</v>
      </c>
      <c r="M30" s="231">
        <f>J30+21</f>
        <v>44055</v>
      </c>
      <c r="N30" s="231">
        <f>J30+24</f>
        <v>44058</v>
      </c>
      <c r="O30" s="231"/>
      <c r="P30" s="231"/>
      <c r="Q30" s="231"/>
    </row>
    <row r="31" spans="1:17" ht="20.399999999999999" customHeight="1" x14ac:dyDescent="0.25">
      <c r="A31" s="254" t="s">
        <v>363</v>
      </c>
      <c r="B31" s="254" t="s">
        <v>615</v>
      </c>
      <c r="C31" s="106"/>
      <c r="D31" s="162"/>
      <c r="E31" s="162">
        <f>E29+7</f>
        <v>44025</v>
      </c>
      <c r="F31" s="163">
        <f>E31+5</f>
        <v>44030</v>
      </c>
      <c r="G31" s="107" t="s">
        <v>239</v>
      </c>
      <c r="H31" s="286" t="s">
        <v>120</v>
      </c>
      <c r="I31" s="286" t="s">
        <v>626</v>
      </c>
      <c r="J31" s="289">
        <f t="shared" si="1"/>
        <v>44035</v>
      </c>
      <c r="K31" s="288"/>
      <c r="L31" s="288"/>
      <c r="M31" s="288"/>
      <c r="N31" s="288"/>
      <c r="O31" s="288">
        <f>J31+15</f>
        <v>44050</v>
      </c>
      <c r="P31" s="288">
        <f>J31+20</f>
        <v>44055</v>
      </c>
      <c r="Q31" s="288">
        <f>J31+23</f>
        <v>44058</v>
      </c>
    </row>
    <row r="32" spans="1:17" ht="20.399999999999999" customHeight="1" x14ac:dyDescent="0.3">
      <c r="A32" s="116" t="s">
        <v>594</v>
      </c>
      <c r="B32" s="116" t="s">
        <v>604</v>
      </c>
      <c r="C32" s="111"/>
      <c r="D32" s="112">
        <f>D30+7</f>
        <v>44031</v>
      </c>
      <c r="E32" s="112"/>
      <c r="F32" s="113">
        <f>D32+5</f>
        <v>44036</v>
      </c>
      <c r="G32" s="113" t="s">
        <v>220</v>
      </c>
      <c r="H32" s="233" t="s">
        <v>120</v>
      </c>
      <c r="I32" s="233" t="s">
        <v>626</v>
      </c>
      <c r="J32" s="229">
        <f t="shared" si="1"/>
        <v>44041</v>
      </c>
      <c r="K32" s="231">
        <f>J32+15</f>
        <v>44056</v>
      </c>
      <c r="L32" s="231">
        <f>J32+18</f>
        <v>44059</v>
      </c>
      <c r="M32" s="231">
        <f>J32+21</f>
        <v>44062</v>
      </c>
      <c r="N32" s="231">
        <f>J32+24</f>
        <v>44065</v>
      </c>
      <c r="O32" s="231"/>
      <c r="P32" s="231"/>
      <c r="Q32" s="231"/>
    </row>
    <row r="33" spans="1:17" ht="20.399999999999999" customHeight="1" x14ac:dyDescent="0.25">
      <c r="A33" s="254" t="s">
        <v>605</v>
      </c>
      <c r="B33" s="254" t="s">
        <v>616</v>
      </c>
      <c r="C33" s="106"/>
      <c r="D33" s="162"/>
      <c r="E33" s="162">
        <f>E31+7</f>
        <v>44032</v>
      </c>
      <c r="F33" s="163">
        <f>E33+5</f>
        <v>44037</v>
      </c>
      <c r="G33" s="107" t="s">
        <v>239</v>
      </c>
      <c r="H33" s="282" t="s">
        <v>627</v>
      </c>
      <c r="I33" s="286" t="s">
        <v>630</v>
      </c>
      <c r="J33" s="289">
        <f t="shared" si="1"/>
        <v>44042</v>
      </c>
      <c r="K33" s="288"/>
      <c r="L33" s="288"/>
      <c r="M33" s="288"/>
      <c r="N33" s="288"/>
      <c r="O33" s="288">
        <f>J33+15</f>
        <v>44057</v>
      </c>
      <c r="P33" s="288">
        <f>J33+20</f>
        <v>44062</v>
      </c>
      <c r="Q33" s="288">
        <f>J33+23</f>
        <v>44065</v>
      </c>
    </row>
    <row r="34" spans="1:17" ht="20.399999999999999" customHeight="1" x14ac:dyDescent="0.3">
      <c r="A34" s="116" t="s">
        <v>593</v>
      </c>
      <c r="B34" s="116" t="s">
        <v>604</v>
      </c>
      <c r="C34" s="111"/>
      <c r="D34" s="112">
        <f>D32+7</f>
        <v>44038</v>
      </c>
      <c r="E34" s="112"/>
      <c r="F34" s="113">
        <f>D34+5</f>
        <v>44043</v>
      </c>
      <c r="G34" s="113" t="s">
        <v>220</v>
      </c>
      <c r="H34" s="230" t="s">
        <v>120</v>
      </c>
      <c r="I34" s="230" t="s">
        <v>626</v>
      </c>
      <c r="J34" s="229">
        <f t="shared" si="1"/>
        <v>44048</v>
      </c>
      <c r="K34" s="231">
        <f>J34+15</f>
        <v>44063</v>
      </c>
      <c r="L34" s="231">
        <f>J34+18</f>
        <v>44066</v>
      </c>
      <c r="M34" s="231">
        <f>J34+21</f>
        <v>44069</v>
      </c>
      <c r="N34" s="231">
        <f>J34+24</f>
        <v>44072</v>
      </c>
      <c r="O34" s="231"/>
      <c r="P34" s="231"/>
      <c r="Q34" s="231"/>
    </row>
    <row r="35" spans="1:17" ht="20.399999999999999" customHeight="1" x14ac:dyDescent="0.25">
      <c r="A35" s="254" t="s">
        <v>363</v>
      </c>
      <c r="B35" s="254" t="s">
        <v>617</v>
      </c>
      <c r="C35" s="106"/>
      <c r="D35" s="162"/>
      <c r="E35" s="162">
        <f>E33+7</f>
        <v>44039</v>
      </c>
      <c r="F35" s="163">
        <f>E35+5</f>
        <v>44044</v>
      </c>
      <c r="G35" s="107" t="s">
        <v>239</v>
      </c>
      <c r="H35" s="282" t="s">
        <v>120</v>
      </c>
      <c r="I35" s="286" t="s">
        <v>626</v>
      </c>
      <c r="J35" s="289">
        <f t="shared" si="1"/>
        <v>44049</v>
      </c>
      <c r="K35" s="288"/>
      <c r="L35" s="288"/>
      <c r="M35" s="288"/>
      <c r="N35" s="288"/>
      <c r="O35" s="288">
        <f>J35+15</f>
        <v>44064</v>
      </c>
      <c r="P35" s="288">
        <f>J35+20</f>
        <v>44069</v>
      </c>
      <c r="Q35" s="288">
        <f>J35+23</f>
        <v>44072</v>
      </c>
    </row>
    <row r="36" spans="1:17" ht="15.6" x14ac:dyDescent="0.3">
      <c r="A36" s="39" t="s">
        <v>25</v>
      </c>
      <c r="B36" s="41"/>
      <c r="C36" s="41"/>
      <c r="D36" s="41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5.6" x14ac:dyDescent="0.3">
      <c r="A37" s="43" t="s">
        <v>244</v>
      </c>
      <c r="B37" s="45"/>
      <c r="C37" s="45"/>
      <c r="D37" s="45"/>
      <c r="E37" s="45"/>
      <c r="F37" s="46"/>
      <c r="G37" s="46"/>
      <c r="H37" s="46"/>
      <c r="I37" s="46"/>
      <c r="J37" s="47"/>
      <c r="K37" s="159"/>
      <c r="L37" s="47"/>
      <c r="M37" s="159" t="s">
        <v>158</v>
      </c>
      <c r="N37" s="159"/>
      <c r="O37" s="159"/>
      <c r="P37" s="47"/>
      <c r="Q37" s="47"/>
    </row>
    <row r="38" spans="1:17" ht="15.6" x14ac:dyDescent="0.3">
      <c r="A38" s="44" t="s">
        <v>245</v>
      </c>
      <c r="B38" s="43"/>
      <c r="C38" s="43"/>
      <c r="D38" s="43"/>
      <c r="E38" s="43"/>
      <c r="F38" s="46"/>
      <c r="G38" s="46"/>
      <c r="H38" s="46"/>
      <c r="I38" s="46"/>
      <c r="J38" s="49"/>
      <c r="K38" s="160"/>
      <c r="L38" s="49"/>
      <c r="M38" s="160" t="s">
        <v>159</v>
      </c>
      <c r="N38" s="160"/>
      <c r="O38" s="160"/>
      <c r="P38" s="49"/>
      <c r="Q38" s="49"/>
    </row>
    <row r="39" spans="1:17" ht="15.6" x14ac:dyDescent="0.3">
      <c r="A39" s="51"/>
      <c r="B39" s="46"/>
      <c r="C39" s="46"/>
      <c r="D39" s="52"/>
      <c r="E39" s="52"/>
      <c r="F39" s="52"/>
      <c r="G39" s="52"/>
      <c r="H39" s="52"/>
      <c r="I39" s="52"/>
      <c r="J39" s="53"/>
      <c r="K39" s="160"/>
      <c r="L39" s="53"/>
      <c r="M39" s="160" t="s">
        <v>160</v>
      </c>
      <c r="N39" s="160"/>
      <c r="O39" s="160"/>
      <c r="P39" s="53"/>
      <c r="Q39" s="53"/>
    </row>
    <row r="40" spans="1:17" ht="15.6" x14ac:dyDescent="0.3">
      <c r="A40" s="54"/>
      <c r="B40" s="46"/>
      <c r="C40" s="46"/>
      <c r="D40" s="52"/>
      <c r="E40" s="52"/>
      <c r="F40" s="52"/>
      <c r="G40" s="52"/>
      <c r="H40" s="52"/>
      <c r="I40" s="52"/>
      <c r="J40" s="55"/>
      <c r="K40" s="160"/>
      <c r="L40" s="55"/>
      <c r="M40" s="160" t="s">
        <v>161</v>
      </c>
      <c r="N40" s="160"/>
      <c r="O40" s="160"/>
      <c r="P40" s="55"/>
      <c r="Q40" s="55"/>
    </row>
    <row r="41" spans="1:17" ht="15.6" x14ac:dyDescent="0.3">
      <c r="A41" s="50"/>
      <c r="B41" s="46"/>
      <c r="C41" s="46"/>
      <c r="D41" s="46"/>
      <c r="E41" s="46"/>
      <c r="F41" s="46"/>
      <c r="G41" s="46"/>
      <c r="H41" s="46"/>
      <c r="I41" s="46"/>
      <c r="J41" s="56"/>
      <c r="K41" s="161"/>
      <c r="L41" s="56"/>
      <c r="M41" s="161" t="s">
        <v>144</v>
      </c>
      <c r="N41" s="161"/>
      <c r="O41" s="161"/>
      <c r="P41" s="56"/>
      <c r="Q41" s="56"/>
    </row>
    <row r="42" spans="1:17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160"/>
      <c r="L42" s="46"/>
      <c r="M42" s="160" t="s">
        <v>195</v>
      </c>
      <c r="N42" s="160"/>
      <c r="O42" s="160"/>
      <c r="P42" s="46"/>
      <c r="Q42" s="46"/>
    </row>
    <row r="43" spans="1:17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</sheetData>
  <mergeCells count="6">
    <mergeCell ref="I4:I5"/>
    <mergeCell ref="A4:A5"/>
    <mergeCell ref="B4:B5"/>
    <mergeCell ref="C4:C5"/>
    <mergeCell ref="G4:G5"/>
    <mergeCell ref="H4:H5"/>
  </mergeCells>
  <conditionalFormatting sqref="H7:I15 H17:I27">
    <cfRule type="expression" dxfId="65" priority="4">
      <formula>#REF!="ONE"</formula>
    </cfRule>
  </conditionalFormatting>
  <conditionalFormatting sqref="H28:I31">
    <cfRule type="expression" dxfId="64" priority="3">
      <formula>#REF!="ONE"</formula>
    </cfRule>
  </conditionalFormatting>
  <conditionalFormatting sqref="H32:I35">
    <cfRule type="expression" dxfId="63" priority="2">
      <formula>#REF!="ONE"</formula>
    </cfRule>
  </conditionalFormatting>
  <conditionalFormatting sqref="H16:I16">
    <cfRule type="expression" dxfId="62" priority="1">
      <formula>#REF!="ONE"</formula>
    </cfRule>
  </conditionalFormatting>
  <pageMargins left="0.27" right="0.17" top="0.17" bottom="0.2" header="0.18" footer="0.17"/>
  <pageSetup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O45"/>
  <sheetViews>
    <sheetView view="pageBreakPreview" zoomScale="85" zoomScaleNormal="60" zoomScaleSheetLayoutView="85" workbookViewId="0">
      <pane ySplit="7" topLeftCell="A8" activePane="bottomLeft" state="frozen"/>
      <selection activeCell="O20" sqref="O20"/>
      <selection pane="bottomLeft" activeCell="I21" sqref="I21"/>
    </sheetView>
  </sheetViews>
  <sheetFormatPr defaultRowHeight="13.2" x14ac:dyDescent="0.25"/>
  <cols>
    <col min="1" max="1" width="27.109375" style="8" bestFit="1" customWidth="1"/>
    <col min="2" max="2" width="12.77734375" style="8" customWidth="1"/>
    <col min="3" max="3" width="11" style="8" hidden="1" customWidth="1"/>
    <col min="4" max="4" width="12.88671875" style="8" customWidth="1"/>
    <col min="5" max="5" width="14" style="8" customWidth="1"/>
    <col min="6" max="6" width="17.44140625" style="8" customWidth="1"/>
    <col min="7" max="7" width="8.44140625" style="8" customWidth="1"/>
    <col min="8" max="8" width="29.77734375" style="8" bestFit="1" customWidth="1"/>
    <col min="9" max="9" width="14.88671875" style="8" customWidth="1"/>
    <col min="10" max="10" width="17" style="8" customWidth="1"/>
    <col min="11" max="11" width="12.5546875" style="8" customWidth="1"/>
    <col min="12" max="12" width="14.88671875" style="8" customWidth="1"/>
    <col min="13" max="13" width="14.44140625" style="8" customWidth="1"/>
    <col min="14" max="14" width="9.88671875" style="8" customWidth="1"/>
    <col min="15" max="15" width="14.88671875" style="8" customWidth="1"/>
    <col min="16" max="255" width="8.88671875" style="8"/>
    <col min="256" max="256" width="10.44140625" style="8" customWidth="1"/>
    <col min="257" max="257" width="26.5546875" style="8" customWidth="1"/>
    <col min="258" max="259" width="12.5546875" style="8" customWidth="1"/>
    <col min="260" max="260" width="15" style="8" customWidth="1"/>
    <col min="261" max="261" width="11.109375" style="8" customWidth="1"/>
    <col min="262" max="262" width="12" style="8" customWidth="1"/>
    <col min="263" max="263" width="34.109375" style="8" customWidth="1"/>
    <col min="264" max="264" width="9.88671875" style="8" customWidth="1"/>
    <col min="265" max="265" width="8.88671875" style="8"/>
    <col min="266" max="266" width="14.5546875" style="8" customWidth="1"/>
    <col min="267" max="267" width="12" style="8" customWidth="1"/>
    <col min="268" max="268" width="10.88671875" style="8" customWidth="1"/>
    <col min="269" max="269" width="18" style="8" customWidth="1"/>
    <col min="270" max="270" width="16.109375" style="8" customWidth="1"/>
    <col min="271" max="511" width="8.88671875" style="8"/>
    <col min="512" max="512" width="10.44140625" style="8" customWidth="1"/>
    <col min="513" max="513" width="26.5546875" style="8" customWidth="1"/>
    <col min="514" max="515" width="12.5546875" style="8" customWidth="1"/>
    <col min="516" max="516" width="15" style="8" customWidth="1"/>
    <col min="517" max="517" width="11.109375" style="8" customWidth="1"/>
    <col min="518" max="518" width="12" style="8" customWidth="1"/>
    <col min="519" max="519" width="34.109375" style="8" customWidth="1"/>
    <col min="520" max="520" width="9.88671875" style="8" customWidth="1"/>
    <col min="521" max="521" width="8.88671875" style="8"/>
    <col min="522" max="522" width="14.5546875" style="8" customWidth="1"/>
    <col min="523" max="523" width="12" style="8" customWidth="1"/>
    <col min="524" max="524" width="10.88671875" style="8" customWidth="1"/>
    <col min="525" max="525" width="18" style="8" customWidth="1"/>
    <col min="526" max="526" width="16.109375" style="8" customWidth="1"/>
    <col min="527" max="767" width="8.88671875" style="8"/>
    <col min="768" max="768" width="10.44140625" style="8" customWidth="1"/>
    <col min="769" max="769" width="26.5546875" style="8" customWidth="1"/>
    <col min="770" max="771" width="12.5546875" style="8" customWidth="1"/>
    <col min="772" max="772" width="15" style="8" customWidth="1"/>
    <col min="773" max="773" width="11.109375" style="8" customWidth="1"/>
    <col min="774" max="774" width="12" style="8" customWidth="1"/>
    <col min="775" max="775" width="34.109375" style="8" customWidth="1"/>
    <col min="776" max="776" width="9.88671875" style="8" customWidth="1"/>
    <col min="777" max="777" width="8.88671875" style="8"/>
    <col min="778" max="778" width="14.5546875" style="8" customWidth="1"/>
    <col min="779" max="779" width="12" style="8" customWidth="1"/>
    <col min="780" max="780" width="10.88671875" style="8" customWidth="1"/>
    <col min="781" max="781" width="18" style="8" customWidth="1"/>
    <col min="782" max="782" width="16.109375" style="8" customWidth="1"/>
    <col min="783" max="1023" width="8.88671875" style="8"/>
    <col min="1024" max="1024" width="10.44140625" style="8" customWidth="1"/>
    <col min="1025" max="1025" width="26.5546875" style="8" customWidth="1"/>
    <col min="1026" max="1027" width="12.5546875" style="8" customWidth="1"/>
    <col min="1028" max="1028" width="15" style="8" customWidth="1"/>
    <col min="1029" max="1029" width="11.109375" style="8" customWidth="1"/>
    <col min="1030" max="1030" width="12" style="8" customWidth="1"/>
    <col min="1031" max="1031" width="34.109375" style="8" customWidth="1"/>
    <col min="1032" max="1032" width="9.88671875" style="8" customWidth="1"/>
    <col min="1033" max="1033" width="8.88671875" style="8"/>
    <col min="1034" max="1034" width="14.5546875" style="8" customWidth="1"/>
    <col min="1035" max="1035" width="12" style="8" customWidth="1"/>
    <col min="1036" max="1036" width="10.88671875" style="8" customWidth="1"/>
    <col min="1037" max="1037" width="18" style="8" customWidth="1"/>
    <col min="1038" max="1038" width="16.109375" style="8" customWidth="1"/>
    <col min="1039" max="1279" width="8.88671875" style="8"/>
    <col min="1280" max="1280" width="10.44140625" style="8" customWidth="1"/>
    <col min="1281" max="1281" width="26.5546875" style="8" customWidth="1"/>
    <col min="1282" max="1283" width="12.5546875" style="8" customWidth="1"/>
    <col min="1284" max="1284" width="15" style="8" customWidth="1"/>
    <col min="1285" max="1285" width="11.109375" style="8" customWidth="1"/>
    <col min="1286" max="1286" width="12" style="8" customWidth="1"/>
    <col min="1287" max="1287" width="34.109375" style="8" customWidth="1"/>
    <col min="1288" max="1288" width="9.88671875" style="8" customWidth="1"/>
    <col min="1289" max="1289" width="8.88671875" style="8"/>
    <col min="1290" max="1290" width="14.5546875" style="8" customWidth="1"/>
    <col min="1291" max="1291" width="12" style="8" customWidth="1"/>
    <col min="1292" max="1292" width="10.88671875" style="8" customWidth="1"/>
    <col min="1293" max="1293" width="18" style="8" customWidth="1"/>
    <col min="1294" max="1294" width="16.109375" style="8" customWidth="1"/>
    <col min="1295" max="1535" width="8.88671875" style="8"/>
    <col min="1536" max="1536" width="10.44140625" style="8" customWidth="1"/>
    <col min="1537" max="1537" width="26.5546875" style="8" customWidth="1"/>
    <col min="1538" max="1539" width="12.5546875" style="8" customWidth="1"/>
    <col min="1540" max="1540" width="15" style="8" customWidth="1"/>
    <col min="1541" max="1541" width="11.109375" style="8" customWidth="1"/>
    <col min="1542" max="1542" width="12" style="8" customWidth="1"/>
    <col min="1543" max="1543" width="34.109375" style="8" customWidth="1"/>
    <col min="1544" max="1544" width="9.88671875" style="8" customWidth="1"/>
    <col min="1545" max="1545" width="8.88671875" style="8"/>
    <col min="1546" max="1546" width="14.5546875" style="8" customWidth="1"/>
    <col min="1547" max="1547" width="12" style="8" customWidth="1"/>
    <col min="1548" max="1548" width="10.88671875" style="8" customWidth="1"/>
    <col min="1549" max="1549" width="18" style="8" customWidth="1"/>
    <col min="1550" max="1550" width="16.109375" style="8" customWidth="1"/>
    <col min="1551" max="1791" width="8.88671875" style="8"/>
    <col min="1792" max="1792" width="10.44140625" style="8" customWidth="1"/>
    <col min="1793" max="1793" width="26.5546875" style="8" customWidth="1"/>
    <col min="1794" max="1795" width="12.5546875" style="8" customWidth="1"/>
    <col min="1796" max="1796" width="15" style="8" customWidth="1"/>
    <col min="1797" max="1797" width="11.109375" style="8" customWidth="1"/>
    <col min="1798" max="1798" width="12" style="8" customWidth="1"/>
    <col min="1799" max="1799" width="34.109375" style="8" customWidth="1"/>
    <col min="1800" max="1800" width="9.88671875" style="8" customWidth="1"/>
    <col min="1801" max="1801" width="8.88671875" style="8"/>
    <col min="1802" max="1802" width="14.5546875" style="8" customWidth="1"/>
    <col min="1803" max="1803" width="12" style="8" customWidth="1"/>
    <col min="1804" max="1804" width="10.88671875" style="8" customWidth="1"/>
    <col min="1805" max="1805" width="18" style="8" customWidth="1"/>
    <col min="1806" max="1806" width="16.109375" style="8" customWidth="1"/>
    <col min="1807" max="2047" width="8.88671875" style="8"/>
    <col min="2048" max="2048" width="10.44140625" style="8" customWidth="1"/>
    <col min="2049" max="2049" width="26.5546875" style="8" customWidth="1"/>
    <col min="2050" max="2051" width="12.5546875" style="8" customWidth="1"/>
    <col min="2052" max="2052" width="15" style="8" customWidth="1"/>
    <col min="2053" max="2053" width="11.109375" style="8" customWidth="1"/>
    <col min="2054" max="2054" width="12" style="8" customWidth="1"/>
    <col min="2055" max="2055" width="34.109375" style="8" customWidth="1"/>
    <col min="2056" max="2056" width="9.88671875" style="8" customWidth="1"/>
    <col min="2057" max="2057" width="8.88671875" style="8"/>
    <col min="2058" max="2058" width="14.5546875" style="8" customWidth="1"/>
    <col min="2059" max="2059" width="12" style="8" customWidth="1"/>
    <col min="2060" max="2060" width="10.88671875" style="8" customWidth="1"/>
    <col min="2061" max="2061" width="18" style="8" customWidth="1"/>
    <col min="2062" max="2062" width="16.109375" style="8" customWidth="1"/>
    <col min="2063" max="2303" width="8.88671875" style="8"/>
    <col min="2304" max="2304" width="10.44140625" style="8" customWidth="1"/>
    <col min="2305" max="2305" width="26.5546875" style="8" customWidth="1"/>
    <col min="2306" max="2307" width="12.5546875" style="8" customWidth="1"/>
    <col min="2308" max="2308" width="15" style="8" customWidth="1"/>
    <col min="2309" max="2309" width="11.109375" style="8" customWidth="1"/>
    <col min="2310" max="2310" width="12" style="8" customWidth="1"/>
    <col min="2311" max="2311" width="34.109375" style="8" customWidth="1"/>
    <col min="2312" max="2312" width="9.88671875" style="8" customWidth="1"/>
    <col min="2313" max="2313" width="8.88671875" style="8"/>
    <col min="2314" max="2314" width="14.5546875" style="8" customWidth="1"/>
    <col min="2315" max="2315" width="12" style="8" customWidth="1"/>
    <col min="2316" max="2316" width="10.88671875" style="8" customWidth="1"/>
    <col min="2317" max="2317" width="18" style="8" customWidth="1"/>
    <col min="2318" max="2318" width="16.109375" style="8" customWidth="1"/>
    <col min="2319" max="2559" width="8.88671875" style="8"/>
    <col min="2560" max="2560" width="10.44140625" style="8" customWidth="1"/>
    <col min="2561" max="2561" width="26.5546875" style="8" customWidth="1"/>
    <col min="2562" max="2563" width="12.5546875" style="8" customWidth="1"/>
    <col min="2564" max="2564" width="15" style="8" customWidth="1"/>
    <col min="2565" max="2565" width="11.109375" style="8" customWidth="1"/>
    <col min="2566" max="2566" width="12" style="8" customWidth="1"/>
    <col min="2567" max="2567" width="34.109375" style="8" customWidth="1"/>
    <col min="2568" max="2568" width="9.88671875" style="8" customWidth="1"/>
    <col min="2569" max="2569" width="8.88671875" style="8"/>
    <col min="2570" max="2570" width="14.5546875" style="8" customWidth="1"/>
    <col min="2571" max="2571" width="12" style="8" customWidth="1"/>
    <col min="2572" max="2572" width="10.88671875" style="8" customWidth="1"/>
    <col min="2573" max="2573" width="18" style="8" customWidth="1"/>
    <col min="2574" max="2574" width="16.109375" style="8" customWidth="1"/>
    <col min="2575" max="2815" width="8.88671875" style="8"/>
    <col min="2816" max="2816" width="10.44140625" style="8" customWidth="1"/>
    <col min="2817" max="2817" width="26.5546875" style="8" customWidth="1"/>
    <col min="2818" max="2819" width="12.5546875" style="8" customWidth="1"/>
    <col min="2820" max="2820" width="15" style="8" customWidth="1"/>
    <col min="2821" max="2821" width="11.109375" style="8" customWidth="1"/>
    <col min="2822" max="2822" width="12" style="8" customWidth="1"/>
    <col min="2823" max="2823" width="34.109375" style="8" customWidth="1"/>
    <col min="2824" max="2824" width="9.88671875" style="8" customWidth="1"/>
    <col min="2825" max="2825" width="8.88671875" style="8"/>
    <col min="2826" max="2826" width="14.5546875" style="8" customWidth="1"/>
    <col min="2827" max="2827" width="12" style="8" customWidth="1"/>
    <col min="2828" max="2828" width="10.88671875" style="8" customWidth="1"/>
    <col min="2829" max="2829" width="18" style="8" customWidth="1"/>
    <col min="2830" max="2830" width="16.109375" style="8" customWidth="1"/>
    <col min="2831" max="3071" width="8.88671875" style="8"/>
    <col min="3072" max="3072" width="10.44140625" style="8" customWidth="1"/>
    <col min="3073" max="3073" width="26.5546875" style="8" customWidth="1"/>
    <col min="3074" max="3075" width="12.5546875" style="8" customWidth="1"/>
    <col min="3076" max="3076" width="15" style="8" customWidth="1"/>
    <col min="3077" max="3077" width="11.109375" style="8" customWidth="1"/>
    <col min="3078" max="3078" width="12" style="8" customWidth="1"/>
    <col min="3079" max="3079" width="34.109375" style="8" customWidth="1"/>
    <col min="3080" max="3080" width="9.88671875" style="8" customWidth="1"/>
    <col min="3081" max="3081" width="8.88671875" style="8"/>
    <col min="3082" max="3082" width="14.5546875" style="8" customWidth="1"/>
    <col min="3083" max="3083" width="12" style="8" customWidth="1"/>
    <col min="3084" max="3084" width="10.88671875" style="8" customWidth="1"/>
    <col min="3085" max="3085" width="18" style="8" customWidth="1"/>
    <col min="3086" max="3086" width="16.109375" style="8" customWidth="1"/>
    <col min="3087" max="3327" width="8.88671875" style="8"/>
    <col min="3328" max="3328" width="10.44140625" style="8" customWidth="1"/>
    <col min="3329" max="3329" width="26.5546875" style="8" customWidth="1"/>
    <col min="3330" max="3331" width="12.5546875" style="8" customWidth="1"/>
    <col min="3332" max="3332" width="15" style="8" customWidth="1"/>
    <col min="3333" max="3333" width="11.109375" style="8" customWidth="1"/>
    <col min="3334" max="3334" width="12" style="8" customWidth="1"/>
    <col min="3335" max="3335" width="34.109375" style="8" customWidth="1"/>
    <col min="3336" max="3336" width="9.88671875" style="8" customWidth="1"/>
    <col min="3337" max="3337" width="8.88671875" style="8"/>
    <col min="3338" max="3338" width="14.5546875" style="8" customWidth="1"/>
    <col min="3339" max="3339" width="12" style="8" customWidth="1"/>
    <col min="3340" max="3340" width="10.88671875" style="8" customWidth="1"/>
    <col min="3341" max="3341" width="18" style="8" customWidth="1"/>
    <col min="3342" max="3342" width="16.109375" style="8" customWidth="1"/>
    <col min="3343" max="3583" width="8.88671875" style="8"/>
    <col min="3584" max="3584" width="10.44140625" style="8" customWidth="1"/>
    <col min="3585" max="3585" width="26.5546875" style="8" customWidth="1"/>
    <col min="3586" max="3587" width="12.5546875" style="8" customWidth="1"/>
    <col min="3588" max="3588" width="15" style="8" customWidth="1"/>
    <col min="3589" max="3589" width="11.109375" style="8" customWidth="1"/>
    <col min="3590" max="3590" width="12" style="8" customWidth="1"/>
    <col min="3591" max="3591" width="34.109375" style="8" customWidth="1"/>
    <col min="3592" max="3592" width="9.88671875" style="8" customWidth="1"/>
    <col min="3593" max="3593" width="8.88671875" style="8"/>
    <col min="3594" max="3594" width="14.5546875" style="8" customWidth="1"/>
    <col min="3595" max="3595" width="12" style="8" customWidth="1"/>
    <col min="3596" max="3596" width="10.88671875" style="8" customWidth="1"/>
    <col min="3597" max="3597" width="18" style="8" customWidth="1"/>
    <col min="3598" max="3598" width="16.109375" style="8" customWidth="1"/>
    <col min="3599" max="3839" width="8.88671875" style="8"/>
    <col min="3840" max="3840" width="10.44140625" style="8" customWidth="1"/>
    <col min="3841" max="3841" width="26.5546875" style="8" customWidth="1"/>
    <col min="3842" max="3843" width="12.5546875" style="8" customWidth="1"/>
    <col min="3844" max="3844" width="15" style="8" customWidth="1"/>
    <col min="3845" max="3845" width="11.109375" style="8" customWidth="1"/>
    <col min="3846" max="3846" width="12" style="8" customWidth="1"/>
    <col min="3847" max="3847" width="34.109375" style="8" customWidth="1"/>
    <col min="3848" max="3848" width="9.88671875" style="8" customWidth="1"/>
    <col min="3849" max="3849" width="8.88671875" style="8"/>
    <col min="3850" max="3850" width="14.5546875" style="8" customWidth="1"/>
    <col min="3851" max="3851" width="12" style="8" customWidth="1"/>
    <col min="3852" max="3852" width="10.88671875" style="8" customWidth="1"/>
    <col min="3853" max="3853" width="18" style="8" customWidth="1"/>
    <col min="3854" max="3854" width="16.109375" style="8" customWidth="1"/>
    <col min="3855" max="4095" width="8.88671875" style="8"/>
    <col min="4096" max="4096" width="10.44140625" style="8" customWidth="1"/>
    <col min="4097" max="4097" width="26.5546875" style="8" customWidth="1"/>
    <col min="4098" max="4099" width="12.5546875" style="8" customWidth="1"/>
    <col min="4100" max="4100" width="15" style="8" customWidth="1"/>
    <col min="4101" max="4101" width="11.109375" style="8" customWidth="1"/>
    <col min="4102" max="4102" width="12" style="8" customWidth="1"/>
    <col min="4103" max="4103" width="34.109375" style="8" customWidth="1"/>
    <col min="4104" max="4104" width="9.88671875" style="8" customWidth="1"/>
    <col min="4105" max="4105" width="8.88671875" style="8"/>
    <col min="4106" max="4106" width="14.5546875" style="8" customWidth="1"/>
    <col min="4107" max="4107" width="12" style="8" customWidth="1"/>
    <col min="4108" max="4108" width="10.88671875" style="8" customWidth="1"/>
    <col min="4109" max="4109" width="18" style="8" customWidth="1"/>
    <col min="4110" max="4110" width="16.109375" style="8" customWidth="1"/>
    <col min="4111" max="4351" width="8.88671875" style="8"/>
    <col min="4352" max="4352" width="10.44140625" style="8" customWidth="1"/>
    <col min="4353" max="4353" width="26.5546875" style="8" customWidth="1"/>
    <col min="4354" max="4355" width="12.5546875" style="8" customWidth="1"/>
    <col min="4356" max="4356" width="15" style="8" customWidth="1"/>
    <col min="4357" max="4357" width="11.109375" style="8" customWidth="1"/>
    <col min="4358" max="4358" width="12" style="8" customWidth="1"/>
    <col min="4359" max="4359" width="34.109375" style="8" customWidth="1"/>
    <col min="4360" max="4360" width="9.88671875" style="8" customWidth="1"/>
    <col min="4361" max="4361" width="8.88671875" style="8"/>
    <col min="4362" max="4362" width="14.5546875" style="8" customWidth="1"/>
    <col min="4363" max="4363" width="12" style="8" customWidth="1"/>
    <col min="4364" max="4364" width="10.88671875" style="8" customWidth="1"/>
    <col min="4365" max="4365" width="18" style="8" customWidth="1"/>
    <col min="4366" max="4366" width="16.109375" style="8" customWidth="1"/>
    <col min="4367" max="4607" width="8.88671875" style="8"/>
    <col min="4608" max="4608" width="10.44140625" style="8" customWidth="1"/>
    <col min="4609" max="4609" width="26.5546875" style="8" customWidth="1"/>
    <col min="4610" max="4611" width="12.5546875" style="8" customWidth="1"/>
    <col min="4612" max="4612" width="15" style="8" customWidth="1"/>
    <col min="4613" max="4613" width="11.109375" style="8" customWidth="1"/>
    <col min="4614" max="4614" width="12" style="8" customWidth="1"/>
    <col min="4615" max="4615" width="34.109375" style="8" customWidth="1"/>
    <col min="4616" max="4616" width="9.88671875" style="8" customWidth="1"/>
    <col min="4617" max="4617" width="8.88671875" style="8"/>
    <col min="4618" max="4618" width="14.5546875" style="8" customWidth="1"/>
    <col min="4619" max="4619" width="12" style="8" customWidth="1"/>
    <col min="4620" max="4620" width="10.88671875" style="8" customWidth="1"/>
    <col min="4621" max="4621" width="18" style="8" customWidth="1"/>
    <col min="4622" max="4622" width="16.109375" style="8" customWidth="1"/>
    <col min="4623" max="4863" width="8.88671875" style="8"/>
    <col min="4864" max="4864" width="10.44140625" style="8" customWidth="1"/>
    <col min="4865" max="4865" width="26.5546875" style="8" customWidth="1"/>
    <col min="4866" max="4867" width="12.5546875" style="8" customWidth="1"/>
    <col min="4868" max="4868" width="15" style="8" customWidth="1"/>
    <col min="4869" max="4869" width="11.109375" style="8" customWidth="1"/>
    <col min="4870" max="4870" width="12" style="8" customWidth="1"/>
    <col min="4871" max="4871" width="34.109375" style="8" customWidth="1"/>
    <col min="4872" max="4872" width="9.88671875" style="8" customWidth="1"/>
    <col min="4873" max="4873" width="8.88671875" style="8"/>
    <col min="4874" max="4874" width="14.5546875" style="8" customWidth="1"/>
    <col min="4875" max="4875" width="12" style="8" customWidth="1"/>
    <col min="4876" max="4876" width="10.88671875" style="8" customWidth="1"/>
    <col min="4877" max="4877" width="18" style="8" customWidth="1"/>
    <col min="4878" max="4878" width="16.109375" style="8" customWidth="1"/>
    <col min="4879" max="5119" width="8.88671875" style="8"/>
    <col min="5120" max="5120" width="10.44140625" style="8" customWidth="1"/>
    <col min="5121" max="5121" width="26.5546875" style="8" customWidth="1"/>
    <col min="5122" max="5123" width="12.5546875" style="8" customWidth="1"/>
    <col min="5124" max="5124" width="15" style="8" customWidth="1"/>
    <col min="5125" max="5125" width="11.109375" style="8" customWidth="1"/>
    <col min="5126" max="5126" width="12" style="8" customWidth="1"/>
    <col min="5127" max="5127" width="34.109375" style="8" customWidth="1"/>
    <col min="5128" max="5128" width="9.88671875" style="8" customWidth="1"/>
    <col min="5129" max="5129" width="8.88671875" style="8"/>
    <col min="5130" max="5130" width="14.5546875" style="8" customWidth="1"/>
    <col min="5131" max="5131" width="12" style="8" customWidth="1"/>
    <col min="5132" max="5132" width="10.88671875" style="8" customWidth="1"/>
    <col min="5133" max="5133" width="18" style="8" customWidth="1"/>
    <col min="5134" max="5134" width="16.109375" style="8" customWidth="1"/>
    <col min="5135" max="5375" width="8.88671875" style="8"/>
    <col min="5376" max="5376" width="10.44140625" style="8" customWidth="1"/>
    <col min="5377" max="5377" width="26.5546875" style="8" customWidth="1"/>
    <col min="5378" max="5379" width="12.5546875" style="8" customWidth="1"/>
    <col min="5380" max="5380" width="15" style="8" customWidth="1"/>
    <col min="5381" max="5381" width="11.109375" style="8" customWidth="1"/>
    <col min="5382" max="5382" width="12" style="8" customWidth="1"/>
    <col min="5383" max="5383" width="34.109375" style="8" customWidth="1"/>
    <col min="5384" max="5384" width="9.88671875" style="8" customWidth="1"/>
    <col min="5385" max="5385" width="8.88671875" style="8"/>
    <col min="5386" max="5386" width="14.5546875" style="8" customWidth="1"/>
    <col min="5387" max="5387" width="12" style="8" customWidth="1"/>
    <col min="5388" max="5388" width="10.88671875" style="8" customWidth="1"/>
    <col min="5389" max="5389" width="18" style="8" customWidth="1"/>
    <col min="5390" max="5390" width="16.109375" style="8" customWidth="1"/>
    <col min="5391" max="5631" width="8.88671875" style="8"/>
    <col min="5632" max="5632" width="10.44140625" style="8" customWidth="1"/>
    <col min="5633" max="5633" width="26.5546875" style="8" customWidth="1"/>
    <col min="5634" max="5635" width="12.5546875" style="8" customWidth="1"/>
    <col min="5636" max="5636" width="15" style="8" customWidth="1"/>
    <col min="5637" max="5637" width="11.109375" style="8" customWidth="1"/>
    <col min="5638" max="5638" width="12" style="8" customWidth="1"/>
    <col min="5639" max="5639" width="34.109375" style="8" customWidth="1"/>
    <col min="5640" max="5640" width="9.88671875" style="8" customWidth="1"/>
    <col min="5641" max="5641" width="8.88671875" style="8"/>
    <col min="5642" max="5642" width="14.5546875" style="8" customWidth="1"/>
    <col min="5643" max="5643" width="12" style="8" customWidth="1"/>
    <col min="5644" max="5644" width="10.88671875" style="8" customWidth="1"/>
    <col min="5645" max="5645" width="18" style="8" customWidth="1"/>
    <col min="5646" max="5646" width="16.109375" style="8" customWidth="1"/>
    <col min="5647" max="5887" width="8.88671875" style="8"/>
    <col min="5888" max="5888" width="10.44140625" style="8" customWidth="1"/>
    <col min="5889" max="5889" width="26.5546875" style="8" customWidth="1"/>
    <col min="5890" max="5891" width="12.5546875" style="8" customWidth="1"/>
    <col min="5892" max="5892" width="15" style="8" customWidth="1"/>
    <col min="5893" max="5893" width="11.109375" style="8" customWidth="1"/>
    <col min="5894" max="5894" width="12" style="8" customWidth="1"/>
    <col min="5895" max="5895" width="34.109375" style="8" customWidth="1"/>
    <col min="5896" max="5896" width="9.88671875" style="8" customWidth="1"/>
    <col min="5897" max="5897" width="8.88671875" style="8"/>
    <col min="5898" max="5898" width="14.5546875" style="8" customWidth="1"/>
    <col min="5899" max="5899" width="12" style="8" customWidth="1"/>
    <col min="5900" max="5900" width="10.88671875" style="8" customWidth="1"/>
    <col min="5901" max="5901" width="18" style="8" customWidth="1"/>
    <col min="5902" max="5902" width="16.109375" style="8" customWidth="1"/>
    <col min="5903" max="6143" width="8.88671875" style="8"/>
    <col min="6144" max="6144" width="10.44140625" style="8" customWidth="1"/>
    <col min="6145" max="6145" width="26.5546875" style="8" customWidth="1"/>
    <col min="6146" max="6147" width="12.5546875" style="8" customWidth="1"/>
    <col min="6148" max="6148" width="15" style="8" customWidth="1"/>
    <col min="6149" max="6149" width="11.109375" style="8" customWidth="1"/>
    <col min="6150" max="6150" width="12" style="8" customWidth="1"/>
    <col min="6151" max="6151" width="34.109375" style="8" customWidth="1"/>
    <col min="6152" max="6152" width="9.88671875" style="8" customWidth="1"/>
    <col min="6153" max="6153" width="8.88671875" style="8"/>
    <col min="6154" max="6154" width="14.5546875" style="8" customWidth="1"/>
    <col min="6155" max="6155" width="12" style="8" customWidth="1"/>
    <col min="6156" max="6156" width="10.88671875" style="8" customWidth="1"/>
    <col min="6157" max="6157" width="18" style="8" customWidth="1"/>
    <col min="6158" max="6158" width="16.109375" style="8" customWidth="1"/>
    <col min="6159" max="6399" width="8.88671875" style="8"/>
    <col min="6400" max="6400" width="10.44140625" style="8" customWidth="1"/>
    <col min="6401" max="6401" width="26.5546875" style="8" customWidth="1"/>
    <col min="6402" max="6403" width="12.5546875" style="8" customWidth="1"/>
    <col min="6404" max="6404" width="15" style="8" customWidth="1"/>
    <col min="6405" max="6405" width="11.109375" style="8" customWidth="1"/>
    <col min="6406" max="6406" width="12" style="8" customWidth="1"/>
    <col min="6407" max="6407" width="34.109375" style="8" customWidth="1"/>
    <col min="6408" max="6408" width="9.88671875" style="8" customWidth="1"/>
    <col min="6409" max="6409" width="8.88671875" style="8"/>
    <col min="6410" max="6410" width="14.5546875" style="8" customWidth="1"/>
    <col min="6411" max="6411" width="12" style="8" customWidth="1"/>
    <col min="6412" max="6412" width="10.88671875" style="8" customWidth="1"/>
    <col min="6413" max="6413" width="18" style="8" customWidth="1"/>
    <col min="6414" max="6414" width="16.109375" style="8" customWidth="1"/>
    <col min="6415" max="6655" width="8.88671875" style="8"/>
    <col min="6656" max="6656" width="10.44140625" style="8" customWidth="1"/>
    <col min="6657" max="6657" width="26.5546875" style="8" customWidth="1"/>
    <col min="6658" max="6659" width="12.5546875" style="8" customWidth="1"/>
    <col min="6660" max="6660" width="15" style="8" customWidth="1"/>
    <col min="6661" max="6661" width="11.109375" style="8" customWidth="1"/>
    <col min="6662" max="6662" width="12" style="8" customWidth="1"/>
    <col min="6663" max="6663" width="34.109375" style="8" customWidth="1"/>
    <col min="6664" max="6664" width="9.88671875" style="8" customWidth="1"/>
    <col min="6665" max="6665" width="8.88671875" style="8"/>
    <col min="6666" max="6666" width="14.5546875" style="8" customWidth="1"/>
    <col min="6667" max="6667" width="12" style="8" customWidth="1"/>
    <col min="6668" max="6668" width="10.88671875" style="8" customWidth="1"/>
    <col min="6669" max="6669" width="18" style="8" customWidth="1"/>
    <col min="6670" max="6670" width="16.109375" style="8" customWidth="1"/>
    <col min="6671" max="6911" width="8.88671875" style="8"/>
    <col min="6912" max="6912" width="10.44140625" style="8" customWidth="1"/>
    <col min="6913" max="6913" width="26.5546875" style="8" customWidth="1"/>
    <col min="6914" max="6915" width="12.5546875" style="8" customWidth="1"/>
    <col min="6916" max="6916" width="15" style="8" customWidth="1"/>
    <col min="6917" max="6917" width="11.109375" style="8" customWidth="1"/>
    <col min="6918" max="6918" width="12" style="8" customWidth="1"/>
    <col min="6919" max="6919" width="34.109375" style="8" customWidth="1"/>
    <col min="6920" max="6920" width="9.88671875" style="8" customWidth="1"/>
    <col min="6921" max="6921" width="8.88671875" style="8"/>
    <col min="6922" max="6922" width="14.5546875" style="8" customWidth="1"/>
    <col min="6923" max="6923" width="12" style="8" customWidth="1"/>
    <col min="6924" max="6924" width="10.88671875" style="8" customWidth="1"/>
    <col min="6925" max="6925" width="18" style="8" customWidth="1"/>
    <col min="6926" max="6926" width="16.109375" style="8" customWidth="1"/>
    <col min="6927" max="7167" width="8.88671875" style="8"/>
    <col min="7168" max="7168" width="10.44140625" style="8" customWidth="1"/>
    <col min="7169" max="7169" width="26.5546875" style="8" customWidth="1"/>
    <col min="7170" max="7171" width="12.5546875" style="8" customWidth="1"/>
    <col min="7172" max="7172" width="15" style="8" customWidth="1"/>
    <col min="7173" max="7173" width="11.109375" style="8" customWidth="1"/>
    <col min="7174" max="7174" width="12" style="8" customWidth="1"/>
    <col min="7175" max="7175" width="34.109375" style="8" customWidth="1"/>
    <col min="7176" max="7176" width="9.88671875" style="8" customWidth="1"/>
    <col min="7177" max="7177" width="8.88671875" style="8"/>
    <col min="7178" max="7178" width="14.5546875" style="8" customWidth="1"/>
    <col min="7179" max="7179" width="12" style="8" customWidth="1"/>
    <col min="7180" max="7180" width="10.88671875" style="8" customWidth="1"/>
    <col min="7181" max="7181" width="18" style="8" customWidth="1"/>
    <col min="7182" max="7182" width="16.109375" style="8" customWidth="1"/>
    <col min="7183" max="7423" width="8.88671875" style="8"/>
    <col min="7424" max="7424" width="10.44140625" style="8" customWidth="1"/>
    <col min="7425" max="7425" width="26.5546875" style="8" customWidth="1"/>
    <col min="7426" max="7427" width="12.5546875" style="8" customWidth="1"/>
    <col min="7428" max="7428" width="15" style="8" customWidth="1"/>
    <col min="7429" max="7429" width="11.109375" style="8" customWidth="1"/>
    <col min="7430" max="7430" width="12" style="8" customWidth="1"/>
    <col min="7431" max="7431" width="34.109375" style="8" customWidth="1"/>
    <col min="7432" max="7432" width="9.88671875" style="8" customWidth="1"/>
    <col min="7433" max="7433" width="8.88671875" style="8"/>
    <col min="7434" max="7434" width="14.5546875" style="8" customWidth="1"/>
    <col min="7435" max="7435" width="12" style="8" customWidth="1"/>
    <col min="7436" max="7436" width="10.88671875" style="8" customWidth="1"/>
    <col min="7437" max="7437" width="18" style="8" customWidth="1"/>
    <col min="7438" max="7438" width="16.109375" style="8" customWidth="1"/>
    <col min="7439" max="7679" width="8.88671875" style="8"/>
    <col min="7680" max="7680" width="10.44140625" style="8" customWidth="1"/>
    <col min="7681" max="7681" width="26.5546875" style="8" customWidth="1"/>
    <col min="7682" max="7683" width="12.5546875" style="8" customWidth="1"/>
    <col min="7684" max="7684" width="15" style="8" customWidth="1"/>
    <col min="7685" max="7685" width="11.109375" style="8" customWidth="1"/>
    <col min="7686" max="7686" width="12" style="8" customWidth="1"/>
    <col min="7687" max="7687" width="34.109375" style="8" customWidth="1"/>
    <col min="7688" max="7688" width="9.88671875" style="8" customWidth="1"/>
    <col min="7689" max="7689" width="8.88671875" style="8"/>
    <col min="7690" max="7690" width="14.5546875" style="8" customWidth="1"/>
    <col min="7691" max="7691" width="12" style="8" customWidth="1"/>
    <col min="7692" max="7692" width="10.88671875" style="8" customWidth="1"/>
    <col min="7693" max="7693" width="18" style="8" customWidth="1"/>
    <col min="7694" max="7694" width="16.109375" style="8" customWidth="1"/>
    <col min="7695" max="7935" width="8.88671875" style="8"/>
    <col min="7936" max="7936" width="10.44140625" style="8" customWidth="1"/>
    <col min="7937" max="7937" width="26.5546875" style="8" customWidth="1"/>
    <col min="7938" max="7939" width="12.5546875" style="8" customWidth="1"/>
    <col min="7940" max="7940" width="15" style="8" customWidth="1"/>
    <col min="7941" max="7941" width="11.109375" style="8" customWidth="1"/>
    <col min="7942" max="7942" width="12" style="8" customWidth="1"/>
    <col min="7943" max="7943" width="34.109375" style="8" customWidth="1"/>
    <col min="7944" max="7944" width="9.88671875" style="8" customWidth="1"/>
    <col min="7945" max="7945" width="8.88671875" style="8"/>
    <col min="7946" max="7946" width="14.5546875" style="8" customWidth="1"/>
    <col min="7947" max="7947" width="12" style="8" customWidth="1"/>
    <col min="7948" max="7948" width="10.88671875" style="8" customWidth="1"/>
    <col min="7949" max="7949" width="18" style="8" customWidth="1"/>
    <col min="7950" max="7950" width="16.109375" style="8" customWidth="1"/>
    <col min="7951" max="8191" width="8.88671875" style="8"/>
    <col min="8192" max="8192" width="10.44140625" style="8" customWidth="1"/>
    <col min="8193" max="8193" width="26.5546875" style="8" customWidth="1"/>
    <col min="8194" max="8195" width="12.5546875" style="8" customWidth="1"/>
    <col min="8196" max="8196" width="15" style="8" customWidth="1"/>
    <col min="8197" max="8197" width="11.109375" style="8" customWidth="1"/>
    <col min="8198" max="8198" width="12" style="8" customWidth="1"/>
    <col min="8199" max="8199" width="34.109375" style="8" customWidth="1"/>
    <col min="8200" max="8200" width="9.88671875" style="8" customWidth="1"/>
    <col min="8201" max="8201" width="8.88671875" style="8"/>
    <col min="8202" max="8202" width="14.5546875" style="8" customWidth="1"/>
    <col min="8203" max="8203" width="12" style="8" customWidth="1"/>
    <col min="8204" max="8204" width="10.88671875" style="8" customWidth="1"/>
    <col min="8205" max="8205" width="18" style="8" customWidth="1"/>
    <col min="8206" max="8206" width="16.109375" style="8" customWidth="1"/>
    <col min="8207" max="8447" width="8.88671875" style="8"/>
    <col min="8448" max="8448" width="10.44140625" style="8" customWidth="1"/>
    <col min="8449" max="8449" width="26.5546875" style="8" customWidth="1"/>
    <col min="8450" max="8451" width="12.5546875" style="8" customWidth="1"/>
    <col min="8452" max="8452" width="15" style="8" customWidth="1"/>
    <col min="8453" max="8453" width="11.109375" style="8" customWidth="1"/>
    <col min="8454" max="8454" width="12" style="8" customWidth="1"/>
    <col min="8455" max="8455" width="34.109375" style="8" customWidth="1"/>
    <col min="8456" max="8456" width="9.88671875" style="8" customWidth="1"/>
    <col min="8457" max="8457" width="8.88671875" style="8"/>
    <col min="8458" max="8458" width="14.5546875" style="8" customWidth="1"/>
    <col min="8459" max="8459" width="12" style="8" customWidth="1"/>
    <col min="8460" max="8460" width="10.88671875" style="8" customWidth="1"/>
    <col min="8461" max="8461" width="18" style="8" customWidth="1"/>
    <col min="8462" max="8462" width="16.109375" style="8" customWidth="1"/>
    <col min="8463" max="8703" width="8.88671875" style="8"/>
    <col min="8704" max="8704" width="10.44140625" style="8" customWidth="1"/>
    <col min="8705" max="8705" width="26.5546875" style="8" customWidth="1"/>
    <col min="8706" max="8707" width="12.5546875" style="8" customWidth="1"/>
    <col min="8708" max="8708" width="15" style="8" customWidth="1"/>
    <col min="8709" max="8709" width="11.109375" style="8" customWidth="1"/>
    <col min="8710" max="8710" width="12" style="8" customWidth="1"/>
    <col min="8711" max="8711" width="34.109375" style="8" customWidth="1"/>
    <col min="8712" max="8712" width="9.88671875" style="8" customWidth="1"/>
    <col min="8713" max="8713" width="8.88671875" style="8"/>
    <col min="8714" max="8714" width="14.5546875" style="8" customWidth="1"/>
    <col min="8715" max="8715" width="12" style="8" customWidth="1"/>
    <col min="8716" max="8716" width="10.88671875" style="8" customWidth="1"/>
    <col min="8717" max="8717" width="18" style="8" customWidth="1"/>
    <col min="8718" max="8718" width="16.109375" style="8" customWidth="1"/>
    <col min="8719" max="8959" width="8.88671875" style="8"/>
    <col min="8960" max="8960" width="10.44140625" style="8" customWidth="1"/>
    <col min="8961" max="8961" width="26.5546875" style="8" customWidth="1"/>
    <col min="8962" max="8963" width="12.5546875" style="8" customWidth="1"/>
    <col min="8964" max="8964" width="15" style="8" customWidth="1"/>
    <col min="8965" max="8965" width="11.109375" style="8" customWidth="1"/>
    <col min="8966" max="8966" width="12" style="8" customWidth="1"/>
    <col min="8967" max="8967" width="34.109375" style="8" customWidth="1"/>
    <col min="8968" max="8968" width="9.88671875" style="8" customWidth="1"/>
    <col min="8969" max="8969" width="8.88671875" style="8"/>
    <col min="8970" max="8970" width="14.5546875" style="8" customWidth="1"/>
    <col min="8971" max="8971" width="12" style="8" customWidth="1"/>
    <col min="8972" max="8972" width="10.88671875" style="8" customWidth="1"/>
    <col min="8973" max="8973" width="18" style="8" customWidth="1"/>
    <col min="8974" max="8974" width="16.109375" style="8" customWidth="1"/>
    <col min="8975" max="9215" width="8.88671875" style="8"/>
    <col min="9216" max="9216" width="10.44140625" style="8" customWidth="1"/>
    <col min="9217" max="9217" width="26.5546875" style="8" customWidth="1"/>
    <col min="9218" max="9219" width="12.5546875" style="8" customWidth="1"/>
    <col min="9220" max="9220" width="15" style="8" customWidth="1"/>
    <col min="9221" max="9221" width="11.109375" style="8" customWidth="1"/>
    <col min="9222" max="9222" width="12" style="8" customWidth="1"/>
    <col min="9223" max="9223" width="34.109375" style="8" customWidth="1"/>
    <col min="9224" max="9224" width="9.88671875" style="8" customWidth="1"/>
    <col min="9225" max="9225" width="8.88671875" style="8"/>
    <col min="9226" max="9226" width="14.5546875" style="8" customWidth="1"/>
    <col min="9227" max="9227" width="12" style="8" customWidth="1"/>
    <col min="9228" max="9228" width="10.88671875" style="8" customWidth="1"/>
    <col min="9229" max="9229" width="18" style="8" customWidth="1"/>
    <col min="9230" max="9230" width="16.109375" style="8" customWidth="1"/>
    <col min="9231" max="9471" width="8.88671875" style="8"/>
    <col min="9472" max="9472" width="10.44140625" style="8" customWidth="1"/>
    <col min="9473" max="9473" width="26.5546875" style="8" customWidth="1"/>
    <col min="9474" max="9475" width="12.5546875" style="8" customWidth="1"/>
    <col min="9476" max="9476" width="15" style="8" customWidth="1"/>
    <col min="9477" max="9477" width="11.109375" style="8" customWidth="1"/>
    <col min="9478" max="9478" width="12" style="8" customWidth="1"/>
    <col min="9479" max="9479" width="34.109375" style="8" customWidth="1"/>
    <col min="9480" max="9480" width="9.88671875" style="8" customWidth="1"/>
    <col min="9481" max="9481" width="8.88671875" style="8"/>
    <col min="9482" max="9482" width="14.5546875" style="8" customWidth="1"/>
    <col min="9483" max="9483" width="12" style="8" customWidth="1"/>
    <col min="9484" max="9484" width="10.88671875" style="8" customWidth="1"/>
    <col min="9485" max="9485" width="18" style="8" customWidth="1"/>
    <col min="9486" max="9486" width="16.109375" style="8" customWidth="1"/>
    <col min="9487" max="9727" width="8.88671875" style="8"/>
    <col min="9728" max="9728" width="10.44140625" style="8" customWidth="1"/>
    <col min="9729" max="9729" width="26.5546875" style="8" customWidth="1"/>
    <col min="9730" max="9731" width="12.5546875" style="8" customWidth="1"/>
    <col min="9732" max="9732" width="15" style="8" customWidth="1"/>
    <col min="9733" max="9733" width="11.109375" style="8" customWidth="1"/>
    <col min="9734" max="9734" width="12" style="8" customWidth="1"/>
    <col min="9735" max="9735" width="34.109375" style="8" customWidth="1"/>
    <col min="9736" max="9736" width="9.88671875" style="8" customWidth="1"/>
    <col min="9737" max="9737" width="8.88671875" style="8"/>
    <col min="9738" max="9738" width="14.5546875" style="8" customWidth="1"/>
    <col min="9739" max="9739" width="12" style="8" customWidth="1"/>
    <col min="9740" max="9740" width="10.88671875" style="8" customWidth="1"/>
    <col min="9741" max="9741" width="18" style="8" customWidth="1"/>
    <col min="9742" max="9742" width="16.109375" style="8" customWidth="1"/>
    <col min="9743" max="9983" width="8.88671875" style="8"/>
    <col min="9984" max="9984" width="10.44140625" style="8" customWidth="1"/>
    <col min="9985" max="9985" width="26.5546875" style="8" customWidth="1"/>
    <col min="9986" max="9987" width="12.5546875" style="8" customWidth="1"/>
    <col min="9988" max="9988" width="15" style="8" customWidth="1"/>
    <col min="9989" max="9989" width="11.109375" style="8" customWidth="1"/>
    <col min="9990" max="9990" width="12" style="8" customWidth="1"/>
    <col min="9991" max="9991" width="34.109375" style="8" customWidth="1"/>
    <col min="9992" max="9992" width="9.88671875" style="8" customWidth="1"/>
    <col min="9993" max="9993" width="8.88671875" style="8"/>
    <col min="9994" max="9994" width="14.5546875" style="8" customWidth="1"/>
    <col min="9995" max="9995" width="12" style="8" customWidth="1"/>
    <col min="9996" max="9996" width="10.88671875" style="8" customWidth="1"/>
    <col min="9997" max="9997" width="18" style="8" customWidth="1"/>
    <col min="9998" max="9998" width="16.109375" style="8" customWidth="1"/>
    <col min="9999" max="10239" width="8.88671875" style="8"/>
    <col min="10240" max="10240" width="10.44140625" style="8" customWidth="1"/>
    <col min="10241" max="10241" width="26.5546875" style="8" customWidth="1"/>
    <col min="10242" max="10243" width="12.5546875" style="8" customWidth="1"/>
    <col min="10244" max="10244" width="15" style="8" customWidth="1"/>
    <col min="10245" max="10245" width="11.109375" style="8" customWidth="1"/>
    <col min="10246" max="10246" width="12" style="8" customWidth="1"/>
    <col min="10247" max="10247" width="34.109375" style="8" customWidth="1"/>
    <col min="10248" max="10248" width="9.88671875" style="8" customWidth="1"/>
    <col min="10249" max="10249" width="8.88671875" style="8"/>
    <col min="10250" max="10250" width="14.5546875" style="8" customWidth="1"/>
    <col min="10251" max="10251" width="12" style="8" customWidth="1"/>
    <col min="10252" max="10252" width="10.88671875" style="8" customWidth="1"/>
    <col min="10253" max="10253" width="18" style="8" customWidth="1"/>
    <col min="10254" max="10254" width="16.109375" style="8" customWidth="1"/>
    <col min="10255" max="10495" width="8.88671875" style="8"/>
    <col min="10496" max="10496" width="10.44140625" style="8" customWidth="1"/>
    <col min="10497" max="10497" width="26.5546875" style="8" customWidth="1"/>
    <col min="10498" max="10499" width="12.5546875" style="8" customWidth="1"/>
    <col min="10500" max="10500" width="15" style="8" customWidth="1"/>
    <col min="10501" max="10501" width="11.109375" style="8" customWidth="1"/>
    <col min="10502" max="10502" width="12" style="8" customWidth="1"/>
    <col min="10503" max="10503" width="34.109375" style="8" customWidth="1"/>
    <col min="10504" max="10504" width="9.88671875" style="8" customWidth="1"/>
    <col min="10505" max="10505" width="8.88671875" style="8"/>
    <col min="10506" max="10506" width="14.5546875" style="8" customWidth="1"/>
    <col min="10507" max="10507" width="12" style="8" customWidth="1"/>
    <col min="10508" max="10508" width="10.88671875" style="8" customWidth="1"/>
    <col min="10509" max="10509" width="18" style="8" customWidth="1"/>
    <col min="10510" max="10510" width="16.109375" style="8" customWidth="1"/>
    <col min="10511" max="10751" width="8.88671875" style="8"/>
    <col min="10752" max="10752" width="10.44140625" style="8" customWidth="1"/>
    <col min="10753" max="10753" width="26.5546875" style="8" customWidth="1"/>
    <col min="10754" max="10755" width="12.5546875" style="8" customWidth="1"/>
    <col min="10756" max="10756" width="15" style="8" customWidth="1"/>
    <col min="10757" max="10757" width="11.109375" style="8" customWidth="1"/>
    <col min="10758" max="10758" width="12" style="8" customWidth="1"/>
    <col min="10759" max="10759" width="34.109375" style="8" customWidth="1"/>
    <col min="10760" max="10760" width="9.88671875" style="8" customWidth="1"/>
    <col min="10761" max="10761" width="8.88671875" style="8"/>
    <col min="10762" max="10762" width="14.5546875" style="8" customWidth="1"/>
    <col min="10763" max="10763" width="12" style="8" customWidth="1"/>
    <col min="10764" max="10764" width="10.88671875" style="8" customWidth="1"/>
    <col min="10765" max="10765" width="18" style="8" customWidth="1"/>
    <col min="10766" max="10766" width="16.109375" style="8" customWidth="1"/>
    <col min="10767" max="11007" width="8.88671875" style="8"/>
    <col min="11008" max="11008" width="10.44140625" style="8" customWidth="1"/>
    <col min="11009" max="11009" width="26.5546875" style="8" customWidth="1"/>
    <col min="11010" max="11011" width="12.5546875" style="8" customWidth="1"/>
    <col min="11012" max="11012" width="15" style="8" customWidth="1"/>
    <col min="11013" max="11013" width="11.109375" style="8" customWidth="1"/>
    <col min="11014" max="11014" width="12" style="8" customWidth="1"/>
    <col min="11015" max="11015" width="34.109375" style="8" customWidth="1"/>
    <col min="11016" max="11016" width="9.88671875" style="8" customWidth="1"/>
    <col min="11017" max="11017" width="8.88671875" style="8"/>
    <col min="11018" max="11018" width="14.5546875" style="8" customWidth="1"/>
    <col min="11019" max="11019" width="12" style="8" customWidth="1"/>
    <col min="11020" max="11020" width="10.88671875" style="8" customWidth="1"/>
    <col min="11021" max="11021" width="18" style="8" customWidth="1"/>
    <col min="11022" max="11022" width="16.109375" style="8" customWidth="1"/>
    <col min="11023" max="11263" width="8.88671875" style="8"/>
    <col min="11264" max="11264" width="10.44140625" style="8" customWidth="1"/>
    <col min="11265" max="11265" width="26.5546875" style="8" customWidth="1"/>
    <col min="11266" max="11267" width="12.5546875" style="8" customWidth="1"/>
    <col min="11268" max="11268" width="15" style="8" customWidth="1"/>
    <col min="11269" max="11269" width="11.109375" style="8" customWidth="1"/>
    <col min="11270" max="11270" width="12" style="8" customWidth="1"/>
    <col min="11271" max="11271" width="34.109375" style="8" customWidth="1"/>
    <col min="11272" max="11272" width="9.88671875" style="8" customWidth="1"/>
    <col min="11273" max="11273" width="8.88671875" style="8"/>
    <col min="11274" max="11274" width="14.5546875" style="8" customWidth="1"/>
    <col min="11275" max="11275" width="12" style="8" customWidth="1"/>
    <col min="11276" max="11276" width="10.88671875" style="8" customWidth="1"/>
    <col min="11277" max="11277" width="18" style="8" customWidth="1"/>
    <col min="11278" max="11278" width="16.109375" style="8" customWidth="1"/>
    <col min="11279" max="11519" width="8.88671875" style="8"/>
    <col min="11520" max="11520" width="10.44140625" style="8" customWidth="1"/>
    <col min="11521" max="11521" width="26.5546875" style="8" customWidth="1"/>
    <col min="11522" max="11523" width="12.5546875" style="8" customWidth="1"/>
    <col min="11524" max="11524" width="15" style="8" customWidth="1"/>
    <col min="11525" max="11525" width="11.109375" style="8" customWidth="1"/>
    <col min="11526" max="11526" width="12" style="8" customWidth="1"/>
    <col min="11527" max="11527" width="34.109375" style="8" customWidth="1"/>
    <col min="11528" max="11528" width="9.88671875" style="8" customWidth="1"/>
    <col min="11529" max="11529" width="8.88671875" style="8"/>
    <col min="11530" max="11530" width="14.5546875" style="8" customWidth="1"/>
    <col min="11531" max="11531" width="12" style="8" customWidth="1"/>
    <col min="11532" max="11532" width="10.88671875" style="8" customWidth="1"/>
    <col min="11533" max="11533" width="18" style="8" customWidth="1"/>
    <col min="11534" max="11534" width="16.109375" style="8" customWidth="1"/>
    <col min="11535" max="11775" width="8.88671875" style="8"/>
    <col min="11776" max="11776" width="10.44140625" style="8" customWidth="1"/>
    <col min="11777" max="11777" width="26.5546875" style="8" customWidth="1"/>
    <col min="11778" max="11779" width="12.5546875" style="8" customWidth="1"/>
    <col min="11780" max="11780" width="15" style="8" customWidth="1"/>
    <col min="11781" max="11781" width="11.109375" style="8" customWidth="1"/>
    <col min="11782" max="11782" width="12" style="8" customWidth="1"/>
    <col min="11783" max="11783" width="34.109375" style="8" customWidth="1"/>
    <col min="11784" max="11784" width="9.88671875" style="8" customWidth="1"/>
    <col min="11785" max="11785" width="8.88671875" style="8"/>
    <col min="11786" max="11786" width="14.5546875" style="8" customWidth="1"/>
    <col min="11787" max="11787" width="12" style="8" customWidth="1"/>
    <col min="11788" max="11788" width="10.88671875" style="8" customWidth="1"/>
    <col min="11789" max="11789" width="18" style="8" customWidth="1"/>
    <col min="11790" max="11790" width="16.109375" style="8" customWidth="1"/>
    <col min="11791" max="12031" width="8.88671875" style="8"/>
    <col min="12032" max="12032" width="10.44140625" style="8" customWidth="1"/>
    <col min="12033" max="12033" width="26.5546875" style="8" customWidth="1"/>
    <col min="12034" max="12035" width="12.5546875" style="8" customWidth="1"/>
    <col min="12036" max="12036" width="15" style="8" customWidth="1"/>
    <col min="12037" max="12037" width="11.109375" style="8" customWidth="1"/>
    <col min="12038" max="12038" width="12" style="8" customWidth="1"/>
    <col min="12039" max="12039" width="34.109375" style="8" customWidth="1"/>
    <col min="12040" max="12040" width="9.88671875" style="8" customWidth="1"/>
    <col min="12041" max="12041" width="8.88671875" style="8"/>
    <col min="12042" max="12042" width="14.5546875" style="8" customWidth="1"/>
    <col min="12043" max="12043" width="12" style="8" customWidth="1"/>
    <col min="12044" max="12044" width="10.88671875" style="8" customWidth="1"/>
    <col min="12045" max="12045" width="18" style="8" customWidth="1"/>
    <col min="12046" max="12046" width="16.109375" style="8" customWidth="1"/>
    <col min="12047" max="12287" width="8.88671875" style="8"/>
    <col min="12288" max="12288" width="10.44140625" style="8" customWidth="1"/>
    <col min="12289" max="12289" width="26.5546875" style="8" customWidth="1"/>
    <col min="12290" max="12291" width="12.5546875" style="8" customWidth="1"/>
    <col min="12292" max="12292" width="15" style="8" customWidth="1"/>
    <col min="12293" max="12293" width="11.109375" style="8" customWidth="1"/>
    <col min="12294" max="12294" width="12" style="8" customWidth="1"/>
    <col min="12295" max="12295" width="34.109375" style="8" customWidth="1"/>
    <col min="12296" max="12296" width="9.88671875" style="8" customWidth="1"/>
    <col min="12297" max="12297" width="8.88671875" style="8"/>
    <col min="12298" max="12298" width="14.5546875" style="8" customWidth="1"/>
    <col min="12299" max="12299" width="12" style="8" customWidth="1"/>
    <col min="12300" max="12300" width="10.88671875" style="8" customWidth="1"/>
    <col min="12301" max="12301" width="18" style="8" customWidth="1"/>
    <col min="12302" max="12302" width="16.109375" style="8" customWidth="1"/>
    <col min="12303" max="12543" width="8.88671875" style="8"/>
    <col min="12544" max="12544" width="10.44140625" style="8" customWidth="1"/>
    <col min="12545" max="12545" width="26.5546875" style="8" customWidth="1"/>
    <col min="12546" max="12547" width="12.5546875" style="8" customWidth="1"/>
    <col min="12548" max="12548" width="15" style="8" customWidth="1"/>
    <col min="12549" max="12549" width="11.109375" style="8" customWidth="1"/>
    <col min="12550" max="12550" width="12" style="8" customWidth="1"/>
    <col min="12551" max="12551" width="34.109375" style="8" customWidth="1"/>
    <col min="12552" max="12552" width="9.88671875" style="8" customWidth="1"/>
    <col min="12553" max="12553" width="8.88671875" style="8"/>
    <col min="12554" max="12554" width="14.5546875" style="8" customWidth="1"/>
    <col min="12555" max="12555" width="12" style="8" customWidth="1"/>
    <col min="12556" max="12556" width="10.88671875" style="8" customWidth="1"/>
    <col min="12557" max="12557" width="18" style="8" customWidth="1"/>
    <col min="12558" max="12558" width="16.109375" style="8" customWidth="1"/>
    <col min="12559" max="12799" width="8.88671875" style="8"/>
    <col min="12800" max="12800" width="10.44140625" style="8" customWidth="1"/>
    <col min="12801" max="12801" width="26.5546875" style="8" customWidth="1"/>
    <col min="12802" max="12803" width="12.5546875" style="8" customWidth="1"/>
    <col min="12804" max="12804" width="15" style="8" customWidth="1"/>
    <col min="12805" max="12805" width="11.109375" style="8" customWidth="1"/>
    <col min="12806" max="12806" width="12" style="8" customWidth="1"/>
    <col min="12807" max="12807" width="34.109375" style="8" customWidth="1"/>
    <col min="12808" max="12808" width="9.88671875" style="8" customWidth="1"/>
    <col min="12809" max="12809" width="8.88671875" style="8"/>
    <col min="12810" max="12810" width="14.5546875" style="8" customWidth="1"/>
    <col min="12811" max="12811" width="12" style="8" customWidth="1"/>
    <col min="12812" max="12812" width="10.88671875" style="8" customWidth="1"/>
    <col min="12813" max="12813" width="18" style="8" customWidth="1"/>
    <col min="12814" max="12814" width="16.109375" style="8" customWidth="1"/>
    <col min="12815" max="13055" width="8.88671875" style="8"/>
    <col min="13056" max="13056" width="10.44140625" style="8" customWidth="1"/>
    <col min="13057" max="13057" width="26.5546875" style="8" customWidth="1"/>
    <col min="13058" max="13059" width="12.5546875" style="8" customWidth="1"/>
    <col min="13060" max="13060" width="15" style="8" customWidth="1"/>
    <col min="13061" max="13061" width="11.109375" style="8" customWidth="1"/>
    <col min="13062" max="13062" width="12" style="8" customWidth="1"/>
    <col min="13063" max="13063" width="34.109375" style="8" customWidth="1"/>
    <col min="13064" max="13064" width="9.88671875" style="8" customWidth="1"/>
    <col min="13065" max="13065" width="8.88671875" style="8"/>
    <col min="13066" max="13066" width="14.5546875" style="8" customWidth="1"/>
    <col min="13067" max="13067" width="12" style="8" customWidth="1"/>
    <col min="13068" max="13068" width="10.88671875" style="8" customWidth="1"/>
    <col min="13069" max="13069" width="18" style="8" customWidth="1"/>
    <col min="13070" max="13070" width="16.109375" style="8" customWidth="1"/>
    <col min="13071" max="13311" width="8.88671875" style="8"/>
    <col min="13312" max="13312" width="10.44140625" style="8" customWidth="1"/>
    <col min="13313" max="13313" width="26.5546875" style="8" customWidth="1"/>
    <col min="13314" max="13315" width="12.5546875" style="8" customWidth="1"/>
    <col min="13316" max="13316" width="15" style="8" customWidth="1"/>
    <col min="13317" max="13317" width="11.109375" style="8" customWidth="1"/>
    <col min="13318" max="13318" width="12" style="8" customWidth="1"/>
    <col min="13319" max="13319" width="34.109375" style="8" customWidth="1"/>
    <col min="13320" max="13320" width="9.88671875" style="8" customWidth="1"/>
    <col min="13321" max="13321" width="8.88671875" style="8"/>
    <col min="13322" max="13322" width="14.5546875" style="8" customWidth="1"/>
    <col min="13323" max="13323" width="12" style="8" customWidth="1"/>
    <col min="13324" max="13324" width="10.88671875" style="8" customWidth="1"/>
    <col min="13325" max="13325" width="18" style="8" customWidth="1"/>
    <col min="13326" max="13326" width="16.109375" style="8" customWidth="1"/>
    <col min="13327" max="13567" width="8.88671875" style="8"/>
    <col min="13568" max="13568" width="10.44140625" style="8" customWidth="1"/>
    <col min="13569" max="13569" width="26.5546875" style="8" customWidth="1"/>
    <col min="13570" max="13571" width="12.5546875" style="8" customWidth="1"/>
    <col min="13572" max="13572" width="15" style="8" customWidth="1"/>
    <col min="13573" max="13573" width="11.109375" style="8" customWidth="1"/>
    <col min="13574" max="13574" width="12" style="8" customWidth="1"/>
    <col min="13575" max="13575" width="34.109375" style="8" customWidth="1"/>
    <col min="13576" max="13576" width="9.88671875" style="8" customWidth="1"/>
    <col min="13577" max="13577" width="8.88671875" style="8"/>
    <col min="13578" max="13578" width="14.5546875" style="8" customWidth="1"/>
    <col min="13579" max="13579" width="12" style="8" customWidth="1"/>
    <col min="13580" max="13580" width="10.88671875" style="8" customWidth="1"/>
    <col min="13581" max="13581" width="18" style="8" customWidth="1"/>
    <col min="13582" max="13582" width="16.109375" style="8" customWidth="1"/>
    <col min="13583" max="13823" width="8.88671875" style="8"/>
    <col min="13824" max="13824" width="10.44140625" style="8" customWidth="1"/>
    <col min="13825" max="13825" width="26.5546875" style="8" customWidth="1"/>
    <col min="13826" max="13827" width="12.5546875" style="8" customWidth="1"/>
    <col min="13828" max="13828" width="15" style="8" customWidth="1"/>
    <col min="13829" max="13829" width="11.109375" style="8" customWidth="1"/>
    <col min="13830" max="13830" width="12" style="8" customWidth="1"/>
    <col min="13831" max="13831" width="34.109375" style="8" customWidth="1"/>
    <col min="13832" max="13832" width="9.88671875" style="8" customWidth="1"/>
    <col min="13833" max="13833" width="8.88671875" style="8"/>
    <col min="13834" max="13834" width="14.5546875" style="8" customWidth="1"/>
    <col min="13835" max="13835" width="12" style="8" customWidth="1"/>
    <col min="13836" max="13836" width="10.88671875" style="8" customWidth="1"/>
    <col min="13837" max="13837" width="18" style="8" customWidth="1"/>
    <col min="13838" max="13838" width="16.109375" style="8" customWidth="1"/>
    <col min="13839" max="14079" width="8.88671875" style="8"/>
    <col min="14080" max="14080" width="10.44140625" style="8" customWidth="1"/>
    <col min="14081" max="14081" width="26.5546875" style="8" customWidth="1"/>
    <col min="14082" max="14083" width="12.5546875" style="8" customWidth="1"/>
    <col min="14084" max="14084" width="15" style="8" customWidth="1"/>
    <col min="14085" max="14085" width="11.109375" style="8" customWidth="1"/>
    <col min="14086" max="14086" width="12" style="8" customWidth="1"/>
    <col min="14087" max="14087" width="34.109375" style="8" customWidth="1"/>
    <col min="14088" max="14088" width="9.88671875" style="8" customWidth="1"/>
    <col min="14089" max="14089" width="8.88671875" style="8"/>
    <col min="14090" max="14090" width="14.5546875" style="8" customWidth="1"/>
    <col min="14091" max="14091" width="12" style="8" customWidth="1"/>
    <col min="14092" max="14092" width="10.88671875" style="8" customWidth="1"/>
    <col min="14093" max="14093" width="18" style="8" customWidth="1"/>
    <col min="14094" max="14094" width="16.109375" style="8" customWidth="1"/>
    <col min="14095" max="14335" width="8.88671875" style="8"/>
    <col min="14336" max="14336" width="10.44140625" style="8" customWidth="1"/>
    <col min="14337" max="14337" width="26.5546875" style="8" customWidth="1"/>
    <col min="14338" max="14339" width="12.5546875" style="8" customWidth="1"/>
    <col min="14340" max="14340" width="15" style="8" customWidth="1"/>
    <col min="14341" max="14341" width="11.109375" style="8" customWidth="1"/>
    <col min="14342" max="14342" width="12" style="8" customWidth="1"/>
    <col min="14343" max="14343" width="34.109375" style="8" customWidth="1"/>
    <col min="14344" max="14344" width="9.88671875" style="8" customWidth="1"/>
    <col min="14345" max="14345" width="8.88671875" style="8"/>
    <col min="14346" max="14346" width="14.5546875" style="8" customWidth="1"/>
    <col min="14347" max="14347" width="12" style="8" customWidth="1"/>
    <col min="14348" max="14348" width="10.88671875" style="8" customWidth="1"/>
    <col min="14349" max="14349" width="18" style="8" customWidth="1"/>
    <col min="14350" max="14350" width="16.109375" style="8" customWidth="1"/>
    <col min="14351" max="14591" width="8.88671875" style="8"/>
    <col min="14592" max="14592" width="10.44140625" style="8" customWidth="1"/>
    <col min="14593" max="14593" width="26.5546875" style="8" customWidth="1"/>
    <col min="14594" max="14595" width="12.5546875" style="8" customWidth="1"/>
    <col min="14596" max="14596" width="15" style="8" customWidth="1"/>
    <col min="14597" max="14597" width="11.109375" style="8" customWidth="1"/>
    <col min="14598" max="14598" width="12" style="8" customWidth="1"/>
    <col min="14599" max="14599" width="34.109375" style="8" customWidth="1"/>
    <col min="14600" max="14600" width="9.88671875" style="8" customWidth="1"/>
    <col min="14601" max="14601" width="8.88671875" style="8"/>
    <col min="14602" max="14602" width="14.5546875" style="8" customWidth="1"/>
    <col min="14603" max="14603" width="12" style="8" customWidth="1"/>
    <col min="14604" max="14604" width="10.88671875" style="8" customWidth="1"/>
    <col min="14605" max="14605" width="18" style="8" customWidth="1"/>
    <col min="14606" max="14606" width="16.109375" style="8" customWidth="1"/>
    <col min="14607" max="14847" width="8.88671875" style="8"/>
    <col min="14848" max="14848" width="10.44140625" style="8" customWidth="1"/>
    <col min="14849" max="14849" width="26.5546875" style="8" customWidth="1"/>
    <col min="14850" max="14851" width="12.5546875" style="8" customWidth="1"/>
    <col min="14852" max="14852" width="15" style="8" customWidth="1"/>
    <col min="14853" max="14853" width="11.109375" style="8" customWidth="1"/>
    <col min="14854" max="14854" width="12" style="8" customWidth="1"/>
    <col min="14855" max="14855" width="34.109375" style="8" customWidth="1"/>
    <col min="14856" max="14856" width="9.88671875" style="8" customWidth="1"/>
    <col min="14857" max="14857" width="8.88671875" style="8"/>
    <col min="14858" max="14858" width="14.5546875" style="8" customWidth="1"/>
    <col min="14859" max="14859" width="12" style="8" customWidth="1"/>
    <col min="14860" max="14860" width="10.88671875" style="8" customWidth="1"/>
    <col min="14861" max="14861" width="18" style="8" customWidth="1"/>
    <col min="14862" max="14862" width="16.109375" style="8" customWidth="1"/>
    <col min="14863" max="15103" width="8.88671875" style="8"/>
    <col min="15104" max="15104" width="10.44140625" style="8" customWidth="1"/>
    <col min="15105" max="15105" width="26.5546875" style="8" customWidth="1"/>
    <col min="15106" max="15107" width="12.5546875" style="8" customWidth="1"/>
    <col min="15108" max="15108" width="15" style="8" customWidth="1"/>
    <col min="15109" max="15109" width="11.109375" style="8" customWidth="1"/>
    <col min="15110" max="15110" width="12" style="8" customWidth="1"/>
    <col min="15111" max="15111" width="34.109375" style="8" customWidth="1"/>
    <col min="15112" max="15112" width="9.88671875" style="8" customWidth="1"/>
    <col min="15113" max="15113" width="8.88671875" style="8"/>
    <col min="15114" max="15114" width="14.5546875" style="8" customWidth="1"/>
    <col min="15115" max="15115" width="12" style="8" customWidth="1"/>
    <col min="15116" max="15116" width="10.88671875" style="8" customWidth="1"/>
    <col min="15117" max="15117" width="18" style="8" customWidth="1"/>
    <col min="15118" max="15118" width="16.109375" style="8" customWidth="1"/>
    <col min="15119" max="15359" width="8.88671875" style="8"/>
    <col min="15360" max="15360" width="10.44140625" style="8" customWidth="1"/>
    <col min="15361" max="15361" width="26.5546875" style="8" customWidth="1"/>
    <col min="15362" max="15363" width="12.5546875" style="8" customWidth="1"/>
    <col min="15364" max="15364" width="15" style="8" customWidth="1"/>
    <col min="15365" max="15365" width="11.109375" style="8" customWidth="1"/>
    <col min="15366" max="15366" width="12" style="8" customWidth="1"/>
    <col min="15367" max="15367" width="34.109375" style="8" customWidth="1"/>
    <col min="15368" max="15368" width="9.88671875" style="8" customWidth="1"/>
    <col min="15369" max="15369" width="8.88671875" style="8"/>
    <col min="15370" max="15370" width="14.5546875" style="8" customWidth="1"/>
    <col min="15371" max="15371" width="12" style="8" customWidth="1"/>
    <col min="15372" max="15372" width="10.88671875" style="8" customWidth="1"/>
    <col min="15373" max="15373" width="18" style="8" customWidth="1"/>
    <col min="15374" max="15374" width="16.109375" style="8" customWidth="1"/>
    <col min="15375" max="15615" width="8.88671875" style="8"/>
    <col min="15616" max="15616" width="10.44140625" style="8" customWidth="1"/>
    <col min="15617" max="15617" width="26.5546875" style="8" customWidth="1"/>
    <col min="15618" max="15619" width="12.5546875" style="8" customWidth="1"/>
    <col min="15620" max="15620" width="15" style="8" customWidth="1"/>
    <col min="15621" max="15621" width="11.109375" style="8" customWidth="1"/>
    <col min="15622" max="15622" width="12" style="8" customWidth="1"/>
    <col min="15623" max="15623" width="34.109375" style="8" customWidth="1"/>
    <col min="15624" max="15624" width="9.88671875" style="8" customWidth="1"/>
    <col min="15625" max="15625" width="8.88671875" style="8"/>
    <col min="15626" max="15626" width="14.5546875" style="8" customWidth="1"/>
    <col min="15627" max="15627" width="12" style="8" customWidth="1"/>
    <col min="15628" max="15628" width="10.88671875" style="8" customWidth="1"/>
    <col min="15629" max="15629" width="18" style="8" customWidth="1"/>
    <col min="15630" max="15630" width="16.109375" style="8" customWidth="1"/>
    <col min="15631" max="15871" width="8.88671875" style="8"/>
    <col min="15872" max="15872" width="10.44140625" style="8" customWidth="1"/>
    <col min="15873" max="15873" width="26.5546875" style="8" customWidth="1"/>
    <col min="15874" max="15875" width="12.5546875" style="8" customWidth="1"/>
    <col min="15876" max="15876" width="15" style="8" customWidth="1"/>
    <col min="15877" max="15877" width="11.109375" style="8" customWidth="1"/>
    <col min="15878" max="15878" width="12" style="8" customWidth="1"/>
    <col min="15879" max="15879" width="34.109375" style="8" customWidth="1"/>
    <col min="15880" max="15880" width="9.88671875" style="8" customWidth="1"/>
    <col min="15881" max="15881" width="8.88671875" style="8"/>
    <col min="15882" max="15882" width="14.5546875" style="8" customWidth="1"/>
    <col min="15883" max="15883" width="12" style="8" customWidth="1"/>
    <col min="15884" max="15884" width="10.88671875" style="8" customWidth="1"/>
    <col min="15885" max="15885" width="18" style="8" customWidth="1"/>
    <col min="15886" max="15886" width="16.109375" style="8" customWidth="1"/>
    <col min="15887" max="16127" width="8.88671875" style="8"/>
    <col min="16128" max="16128" width="10.44140625" style="8" customWidth="1"/>
    <col min="16129" max="16129" width="26.5546875" style="8" customWidth="1"/>
    <col min="16130" max="16131" width="12.5546875" style="8" customWidth="1"/>
    <col min="16132" max="16132" width="15" style="8" customWidth="1"/>
    <col min="16133" max="16133" width="11.109375" style="8" customWidth="1"/>
    <col min="16134" max="16134" width="12" style="8" customWidth="1"/>
    <col min="16135" max="16135" width="34.109375" style="8" customWidth="1"/>
    <col min="16136" max="16136" width="9.88671875" style="8" customWidth="1"/>
    <col min="16137" max="16137" width="8.88671875" style="8"/>
    <col min="16138" max="16138" width="14.5546875" style="8" customWidth="1"/>
    <col min="16139" max="16139" width="12" style="8" customWidth="1"/>
    <col min="16140" max="16140" width="10.88671875" style="8" customWidth="1"/>
    <col min="16141" max="16141" width="18" style="8" customWidth="1"/>
    <col min="16142" max="16142" width="16.109375" style="8" customWidth="1"/>
    <col min="16143" max="16378" width="8.88671875" style="8"/>
    <col min="16379" max="16384" width="9.109375" style="8" customWidth="1"/>
  </cols>
  <sheetData>
    <row r="3" spans="1:15" ht="27" customHeight="1" x14ac:dyDescent="0.3">
      <c r="A3" s="4"/>
      <c r="B3" s="5"/>
      <c r="C3" s="5"/>
      <c r="D3" s="5"/>
      <c r="E3" s="5"/>
      <c r="F3" s="6"/>
      <c r="G3" s="6"/>
      <c r="H3" s="6"/>
      <c r="I3" s="6"/>
      <c r="J3" s="7"/>
      <c r="K3" s="7"/>
      <c r="L3" s="7"/>
      <c r="M3" s="7"/>
      <c r="N3" s="7"/>
      <c r="O3" s="7"/>
    </row>
    <row r="4" spans="1:15" ht="27" customHeight="1" x14ac:dyDescent="0.3">
      <c r="A4" s="9"/>
      <c r="B4" s="5"/>
      <c r="C4" s="10" t="s">
        <v>164</v>
      </c>
      <c r="D4" s="10" t="s">
        <v>211</v>
      </c>
      <c r="E4" s="10" t="s">
        <v>242</v>
      </c>
      <c r="F4" s="98"/>
      <c r="G4" s="6"/>
      <c r="H4" s="98"/>
      <c r="I4" s="98"/>
      <c r="J4" s="98"/>
      <c r="K4" s="98"/>
      <c r="L4" s="98"/>
      <c r="M4" s="98"/>
      <c r="N4" s="98"/>
      <c r="O4" s="98"/>
    </row>
    <row r="5" spans="1:15" ht="27" customHeight="1" thickBot="1" x14ac:dyDescent="0.45">
      <c r="A5" s="13"/>
      <c r="B5" s="5"/>
      <c r="C5" s="5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9" customFormat="1" ht="20.25" customHeight="1" x14ac:dyDescent="0.3">
      <c r="A6" s="300" t="s">
        <v>9</v>
      </c>
      <c r="B6" s="300" t="s">
        <v>0</v>
      </c>
      <c r="C6" s="302" t="s">
        <v>1</v>
      </c>
      <c r="D6" s="15" t="s">
        <v>2</v>
      </c>
      <c r="E6" s="15" t="s">
        <v>2</v>
      </c>
      <c r="F6" s="15" t="s">
        <v>163</v>
      </c>
      <c r="G6" s="300" t="s">
        <v>303</v>
      </c>
      <c r="H6" s="304" t="s">
        <v>12</v>
      </c>
      <c r="I6" s="300" t="s">
        <v>288</v>
      </c>
      <c r="J6" s="170" t="s">
        <v>2</v>
      </c>
      <c r="K6" s="17" t="s">
        <v>302</v>
      </c>
      <c r="L6" s="17" t="s">
        <v>343</v>
      </c>
      <c r="M6" s="18" t="s">
        <v>345</v>
      </c>
      <c r="N6" s="17" t="s">
        <v>347</v>
      </c>
      <c r="O6" s="17" t="s">
        <v>349</v>
      </c>
    </row>
    <row r="7" spans="1:15" s="19" customFormat="1" ht="20.25" customHeight="1" x14ac:dyDescent="0.3">
      <c r="A7" s="301"/>
      <c r="B7" s="301"/>
      <c r="C7" s="306"/>
      <c r="D7" s="20" t="s">
        <v>162</v>
      </c>
      <c r="E7" s="20" t="s">
        <v>209</v>
      </c>
      <c r="F7" s="20" t="s">
        <v>185</v>
      </c>
      <c r="G7" s="301"/>
      <c r="H7" s="305"/>
      <c r="I7" s="301"/>
      <c r="J7" s="171" t="s">
        <v>185</v>
      </c>
      <c r="K7" s="17" t="s">
        <v>301</v>
      </c>
      <c r="L7" s="18" t="s">
        <v>342</v>
      </c>
      <c r="M7" s="18" t="s">
        <v>344</v>
      </c>
      <c r="N7" s="17" t="s">
        <v>346</v>
      </c>
      <c r="O7" s="17" t="s">
        <v>348</v>
      </c>
    </row>
    <row r="8" spans="1:15" ht="20.399999999999999" customHeight="1" x14ac:dyDescent="0.3">
      <c r="A8" s="23"/>
      <c r="B8" s="25"/>
      <c r="C8" s="26" t="s">
        <v>165</v>
      </c>
      <c r="D8" s="26"/>
      <c r="E8" s="26"/>
      <c r="F8" s="27"/>
      <c r="G8" s="259"/>
      <c r="H8" s="259"/>
      <c r="I8" s="259"/>
      <c r="J8" s="259"/>
      <c r="K8" s="259"/>
      <c r="L8" s="259"/>
      <c r="M8" s="259"/>
      <c r="N8" s="259"/>
      <c r="O8" s="259"/>
    </row>
    <row r="9" spans="1:15" ht="20.399999999999999" hidden="1" customHeight="1" x14ac:dyDescent="0.3">
      <c r="A9" s="23"/>
      <c r="B9" s="25"/>
      <c r="C9" s="25"/>
      <c r="D9" s="28">
        <v>43190</v>
      </c>
      <c r="E9" s="28">
        <v>43190</v>
      </c>
      <c r="F9" s="29">
        <f>D9+2</f>
        <v>43192</v>
      </c>
      <c r="G9" s="260"/>
      <c r="H9" s="261"/>
      <c r="I9" s="262"/>
      <c r="J9" s="259"/>
      <c r="K9" s="259"/>
      <c r="L9" s="259"/>
      <c r="M9" s="259"/>
      <c r="N9" s="259"/>
      <c r="O9" s="259"/>
    </row>
    <row r="10" spans="1:15" ht="20.399999999999999" customHeight="1" x14ac:dyDescent="0.3">
      <c r="A10" s="116" t="s">
        <v>451</v>
      </c>
      <c r="B10" s="116" t="s">
        <v>485</v>
      </c>
      <c r="C10" s="117"/>
      <c r="D10" s="253">
        <v>43947</v>
      </c>
      <c r="E10" s="112"/>
      <c r="F10" s="113">
        <f>D10+5</f>
        <v>43952</v>
      </c>
      <c r="G10" s="263"/>
      <c r="H10" s="264"/>
      <c r="I10" s="264"/>
      <c r="J10" s="265"/>
      <c r="K10" s="265"/>
      <c r="L10" s="265"/>
      <c r="M10" s="265"/>
      <c r="N10" s="265"/>
      <c r="O10" s="265"/>
    </row>
    <row r="11" spans="1:15" ht="20.399999999999999" customHeight="1" x14ac:dyDescent="0.3">
      <c r="A11" s="254" t="s">
        <v>605</v>
      </c>
      <c r="B11" s="254" t="s">
        <v>606</v>
      </c>
      <c r="C11" s="255"/>
      <c r="D11" s="256"/>
      <c r="E11" s="162">
        <v>43948</v>
      </c>
      <c r="F11" s="163">
        <f>E11+3</f>
        <v>43951</v>
      </c>
      <c r="G11" s="266" t="s">
        <v>350</v>
      </c>
      <c r="H11" s="267" t="s">
        <v>351</v>
      </c>
      <c r="I11" s="267" t="s">
        <v>504</v>
      </c>
      <c r="J11" s="268">
        <v>43959</v>
      </c>
      <c r="K11" s="268">
        <f>J11+10</f>
        <v>43969</v>
      </c>
      <c r="L11" s="268">
        <f>J11+15</f>
        <v>43974</v>
      </c>
      <c r="M11" s="268">
        <f>J11+19</f>
        <v>43978</v>
      </c>
      <c r="N11" s="268">
        <f>J11+21</f>
        <v>43980</v>
      </c>
      <c r="O11" s="268">
        <f>J11+29</f>
        <v>43988</v>
      </c>
    </row>
    <row r="12" spans="1:15" ht="20.399999999999999" customHeight="1" x14ac:dyDescent="0.3">
      <c r="A12" s="116" t="s">
        <v>593</v>
      </c>
      <c r="B12" s="116" t="s">
        <v>486</v>
      </c>
      <c r="C12" s="111"/>
      <c r="D12" s="112">
        <f>D10+7</f>
        <v>43954</v>
      </c>
      <c r="E12" s="112"/>
      <c r="F12" s="113">
        <f>D12+5</f>
        <v>43959</v>
      </c>
      <c r="G12" s="269"/>
      <c r="H12" s="270"/>
      <c r="I12" s="270"/>
      <c r="J12" s="271"/>
      <c r="K12" s="271"/>
      <c r="L12" s="271"/>
      <c r="M12" s="271"/>
      <c r="N12" s="271"/>
      <c r="O12" s="271"/>
    </row>
    <row r="13" spans="1:15" ht="20.399999999999999" customHeight="1" x14ac:dyDescent="0.3">
      <c r="A13" s="254" t="s">
        <v>363</v>
      </c>
      <c r="B13" s="254" t="s">
        <v>487</v>
      </c>
      <c r="C13" s="106"/>
      <c r="D13" s="162"/>
      <c r="E13" s="162">
        <f>E11+7</f>
        <v>43955</v>
      </c>
      <c r="F13" s="163">
        <f>E13+3</f>
        <v>43958</v>
      </c>
      <c r="G13" s="266" t="s">
        <v>350</v>
      </c>
      <c r="H13" s="267" t="s">
        <v>309</v>
      </c>
      <c r="I13" s="258" t="s">
        <v>505</v>
      </c>
      <c r="J13" s="228">
        <f>J11+12</f>
        <v>43971</v>
      </c>
      <c r="K13" s="228">
        <f>J13+10</f>
        <v>43981</v>
      </c>
      <c r="L13" s="228">
        <f>J13+14</f>
        <v>43985</v>
      </c>
      <c r="M13" s="228">
        <f>J13+18</f>
        <v>43989</v>
      </c>
      <c r="N13" s="228">
        <f>J13+21</f>
        <v>43992</v>
      </c>
      <c r="O13" s="228">
        <f>J13+28</f>
        <v>43999</v>
      </c>
    </row>
    <row r="14" spans="1:15" ht="20.399999999999999" customHeight="1" x14ac:dyDescent="0.3">
      <c r="A14" s="116" t="s">
        <v>594</v>
      </c>
      <c r="B14" s="116" t="s">
        <v>595</v>
      </c>
      <c r="C14" s="111"/>
      <c r="D14" s="112">
        <f>D12+7</f>
        <v>43961</v>
      </c>
      <c r="E14" s="112"/>
      <c r="F14" s="113">
        <f>D14+5</f>
        <v>43966</v>
      </c>
      <c r="G14" s="269"/>
      <c r="H14" s="270"/>
      <c r="I14" s="270"/>
      <c r="J14" s="269"/>
      <c r="K14" s="271"/>
      <c r="L14" s="271"/>
      <c r="M14" s="271"/>
      <c r="N14" s="271"/>
      <c r="O14" s="271"/>
    </row>
    <row r="15" spans="1:15" ht="20.399999999999999" customHeight="1" x14ac:dyDescent="0.3">
      <c r="A15" s="254" t="s">
        <v>605</v>
      </c>
      <c r="B15" s="254" t="s">
        <v>607</v>
      </c>
      <c r="C15" s="106"/>
      <c r="D15" s="162"/>
      <c r="E15" s="162">
        <f>E13+7</f>
        <v>43962</v>
      </c>
      <c r="F15" s="163">
        <f>E15+3</f>
        <v>43965</v>
      </c>
      <c r="G15" s="266" t="s">
        <v>350</v>
      </c>
      <c r="H15" s="267" t="s">
        <v>509</v>
      </c>
      <c r="I15" s="267" t="s">
        <v>505</v>
      </c>
      <c r="J15" s="266">
        <f>J11+10</f>
        <v>43969</v>
      </c>
      <c r="K15" s="268">
        <f>J15+10</f>
        <v>43979</v>
      </c>
      <c r="L15" s="268">
        <f>J15+14</f>
        <v>43983</v>
      </c>
      <c r="M15" s="268">
        <f>J15+17</f>
        <v>43986</v>
      </c>
      <c r="N15" s="268">
        <f>J15+22</f>
        <v>43991</v>
      </c>
      <c r="O15" s="268">
        <f>J15+27</f>
        <v>43996</v>
      </c>
    </row>
    <row r="16" spans="1:15" ht="20.399999999999999" customHeight="1" x14ac:dyDescent="0.3">
      <c r="A16" s="116" t="s">
        <v>593</v>
      </c>
      <c r="B16" s="116" t="s">
        <v>596</v>
      </c>
      <c r="C16" s="111"/>
      <c r="D16" s="112">
        <f>D14+7</f>
        <v>43968</v>
      </c>
      <c r="E16" s="112"/>
      <c r="F16" s="113">
        <f>D16+5</f>
        <v>43973</v>
      </c>
      <c r="G16" s="269"/>
      <c r="H16" s="270"/>
      <c r="I16" s="270"/>
      <c r="J16" s="269"/>
      <c r="K16" s="271"/>
      <c r="L16" s="271"/>
      <c r="M16" s="271"/>
      <c r="N16" s="271"/>
      <c r="O16" s="271"/>
    </row>
    <row r="17" spans="1:15" ht="20.399999999999999" customHeight="1" x14ac:dyDescent="0.3">
      <c r="A17" s="254" t="s">
        <v>363</v>
      </c>
      <c r="B17" s="254" t="s">
        <v>488</v>
      </c>
      <c r="C17" s="106"/>
      <c r="D17" s="162"/>
      <c r="E17" s="162">
        <f>E15+7</f>
        <v>43969</v>
      </c>
      <c r="F17" s="163">
        <f>E17+3</f>
        <v>43972</v>
      </c>
      <c r="G17" s="266" t="s">
        <v>350</v>
      </c>
      <c r="H17" s="267" t="s">
        <v>381</v>
      </c>
      <c r="I17" s="267" t="s">
        <v>507</v>
      </c>
      <c r="J17" s="266">
        <f>J15+11</f>
        <v>43980</v>
      </c>
      <c r="K17" s="268">
        <f>J17+10</f>
        <v>43990</v>
      </c>
      <c r="L17" s="268">
        <f>J17+15</f>
        <v>43995</v>
      </c>
      <c r="M17" s="268">
        <f>J17+19</f>
        <v>43999</v>
      </c>
      <c r="N17" s="268">
        <f>J17+22</f>
        <v>44002</v>
      </c>
      <c r="O17" s="268">
        <f>J17+29</f>
        <v>44009</v>
      </c>
    </row>
    <row r="18" spans="1:15" ht="20.399999999999999" customHeight="1" x14ac:dyDescent="0.3">
      <c r="A18" s="116" t="s">
        <v>594</v>
      </c>
      <c r="B18" s="116" t="s">
        <v>597</v>
      </c>
      <c r="C18" s="111"/>
      <c r="D18" s="112">
        <f>D16+7</f>
        <v>43975</v>
      </c>
      <c r="E18" s="112"/>
      <c r="F18" s="113">
        <f>D18+5</f>
        <v>43980</v>
      </c>
      <c r="G18" s="269"/>
      <c r="H18" s="270"/>
      <c r="I18" s="270"/>
      <c r="J18" s="269"/>
      <c r="K18" s="271"/>
      <c r="L18" s="271"/>
      <c r="M18" s="271"/>
      <c r="N18" s="271"/>
      <c r="O18" s="271"/>
    </row>
    <row r="19" spans="1:15" ht="20.399999999999999" customHeight="1" x14ac:dyDescent="0.3">
      <c r="A19" s="254" t="s">
        <v>605</v>
      </c>
      <c r="B19" s="254" t="s">
        <v>608</v>
      </c>
      <c r="C19" s="106"/>
      <c r="D19" s="162"/>
      <c r="E19" s="162">
        <f>E17+7</f>
        <v>43976</v>
      </c>
      <c r="F19" s="163">
        <f>E19+3</f>
        <v>43979</v>
      </c>
      <c r="G19" s="266" t="s">
        <v>350</v>
      </c>
      <c r="H19" s="267" t="s">
        <v>380</v>
      </c>
      <c r="I19" s="267" t="s">
        <v>506</v>
      </c>
      <c r="J19" s="266">
        <f>J17+7</f>
        <v>43987</v>
      </c>
      <c r="K19" s="268">
        <f>J19+10</f>
        <v>43997</v>
      </c>
      <c r="L19" s="268">
        <f>J19+15</f>
        <v>44002</v>
      </c>
      <c r="M19" s="268">
        <f>J19+19</f>
        <v>44006</v>
      </c>
      <c r="N19" s="268">
        <f>J19+22</f>
        <v>44009</v>
      </c>
      <c r="O19" s="268">
        <f>J19+29</f>
        <v>44016</v>
      </c>
    </row>
    <row r="20" spans="1:15" ht="20.399999999999999" customHeight="1" x14ac:dyDescent="0.3">
      <c r="A20" s="116" t="s">
        <v>593</v>
      </c>
      <c r="B20" s="116" t="s">
        <v>598</v>
      </c>
      <c r="C20" s="111"/>
      <c r="D20" s="112">
        <f>D18+7</f>
        <v>43982</v>
      </c>
      <c r="E20" s="112"/>
      <c r="F20" s="113">
        <f>D20+5</f>
        <v>43987</v>
      </c>
      <c r="G20" s="269"/>
      <c r="H20" s="270"/>
      <c r="I20" s="270"/>
      <c r="J20" s="269"/>
      <c r="K20" s="271"/>
      <c r="L20" s="271"/>
      <c r="M20" s="271"/>
      <c r="N20" s="271"/>
      <c r="O20" s="271"/>
    </row>
    <row r="21" spans="1:15" ht="20.399999999999999" customHeight="1" x14ac:dyDescent="0.3">
      <c r="A21" s="254" t="s">
        <v>363</v>
      </c>
      <c r="B21" s="254" t="s">
        <v>609</v>
      </c>
      <c r="C21" s="106"/>
      <c r="D21" s="162"/>
      <c r="E21" s="162">
        <f>E19+7</f>
        <v>43983</v>
      </c>
      <c r="F21" s="163">
        <f>E21+3</f>
        <v>43986</v>
      </c>
      <c r="G21" s="266" t="s">
        <v>350</v>
      </c>
      <c r="H21" s="267" t="s">
        <v>309</v>
      </c>
      <c r="I21" s="258" t="s">
        <v>502</v>
      </c>
      <c r="J21" s="227">
        <f>J19+7</f>
        <v>43994</v>
      </c>
      <c r="K21" s="228">
        <f>J21+10</f>
        <v>44004</v>
      </c>
      <c r="L21" s="228">
        <f>J21+15</f>
        <v>44009</v>
      </c>
      <c r="M21" s="228">
        <f>J21+19</f>
        <v>44013</v>
      </c>
      <c r="N21" s="228">
        <f>J21+22</f>
        <v>44016</v>
      </c>
      <c r="O21" s="228">
        <f>J21+29</f>
        <v>44023</v>
      </c>
    </row>
    <row r="22" spans="1:15" ht="20.399999999999999" customHeight="1" x14ac:dyDescent="0.3">
      <c r="A22" s="116" t="s">
        <v>594</v>
      </c>
      <c r="B22" s="116" t="s">
        <v>599</v>
      </c>
      <c r="C22" s="111"/>
      <c r="D22" s="112">
        <f>D20+7</f>
        <v>43989</v>
      </c>
      <c r="E22" s="112"/>
      <c r="F22" s="113">
        <f>D22+5</f>
        <v>43994</v>
      </c>
      <c r="G22" s="269"/>
      <c r="H22" s="270"/>
      <c r="I22" s="270"/>
      <c r="J22" s="269"/>
      <c r="K22" s="271"/>
      <c r="L22" s="271"/>
      <c r="M22" s="271"/>
      <c r="N22" s="271"/>
      <c r="O22" s="271"/>
    </row>
    <row r="23" spans="1:15" ht="20.399999999999999" customHeight="1" x14ac:dyDescent="0.3">
      <c r="A23" s="254" t="s">
        <v>605</v>
      </c>
      <c r="B23" s="254" t="s">
        <v>610</v>
      </c>
      <c r="C23" s="106"/>
      <c r="D23" s="162"/>
      <c r="E23" s="162">
        <f>E21+7</f>
        <v>43990</v>
      </c>
      <c r="F23" s="163">
        <f>E23+3</f>
        <v>43993</v>
      </c>
      <c r="G23" s="266" t="s">
        <v>350</v>
      </c>
      <c r="H23" s="267" t="s">
        <v>450</v>
      </c>
      <c r="I23" s="267" t="s">
        <v>789</v>
      </c>
      <c r="J23" s="266">
        <f>J21+7</f>
        <v>44001</v>
      </c>
      <c r="K23" s="268">
        <f>J23+10</f>
        <v>44011</v>
      </c>
      <c r="L23" s="268">
        <f>J23+15</f>
        <v>44016</v>
      </c>
      <c r="M23" s="268">
        <f>J23+19</f>
        <v>44020</v>
      </c>
      <c r="N23" s="268">
        <f>J23+22</f>
        <v>44023</v>
      </c>
      <c r="O23" s="268">
        <f>J23+29</f>
        <v>44030</v>
      </c>
    </row>
    <row r="24" spans="1:15" ht="20.399999999999999" customHeight="1" x14ac:dyDescent="0.3">
      <c r="A24" s="116" t="s">
        <v>593</v>
      </c>
      <c r="B24" s="116" t="s">
        <v>600</v>
      </c>
      <c r="C24" s="111"/>
      <c r="D24" s="112">
        <f>D22+7</f>
        <v>43996</v>
      </c>
      <c r="E24" s="112"/>
      <c r="F24" s="113">
        <f>D24+5</f>
        <v>44001</v>
      </c>
      <c r="G24" s="269"/>
      <c r="H24" s="270"/>
      <c r="I24" s="270"/>
      <c r="J24" s="269"/>
      <c r="K24" s="271"/>
      <c r="L24" s="271"/>
      <c r="M24" s="271"/>
      <c r="N24" s="271"/>
      <c r="O24" s="271"/>
    </row>
    <row r="25" spans="1:15" ht="20.399999999999999" customHeight="1" x14ac:dyDescent="0.3">
      <c r="A25" s="254" t="s">
        <v>363</v>
      </c>
      <c r="B25" s="254" t="s">
        <v>611</v>
      </c>
      <c r="C25" s="106"/>
      <c r="D25" s="162"/>
      <c r="E25" s="162">
        <f>E23+7</f>
        <v>43997</v>
      </c>
      <c r="F25" s="163">
        <f>E25+3</f>
        <v>44000</v>
      </c>
      <c r="G25" s="266" t="s">
        <v>350</v>
      </c>
      <c r="H25" s="267" t="s">
        <v>309</v>
      </c>
      <c r="I25" s="258" t="s">
        <v>503</v>
      </c>
      <c r="J25" s="227">
        <f>J23+7</f>
        <v>44008</v>
      </c>
      <c r="K25" s="228">
        <f>J25+10</f>
        <v>44018</v>
      </c>
      <c r="L25" s="228">
        <f>J25+15</f>
        <v>44023</v>
      </c>
      <c r="M25" s="228">
        <f>J25+19</f>
        <v>44027</v>
      </c>
      <c r="N25" s="228">
        <f>J25+22</f>
        <v>44030</v>
      </c>
      <c r="O25" s="228">
        <f>J25+29</f>
        <v>44037</v>
      </c>
    </row>
    <row r="26" spans="1:15" ht="20.399999999999999" customHeight="1" x14ac:dyDescent="0.3">
      <c r="A26" s="116" t="s">
        <v>594</v>
      </c>
      <c r="B26" s="116" t="s">
        <v>600</v>
      </c>
      <c r="C26" s="111"/>
      <c r="D26" s="112">
        <f>D24+7</f>
        <v>44003</v>
      </c>
      <c r="E26" s="112"/>
      <c r="F26" s="113">
        <f>D26+5</f>
        <v>44008</v>
      </c>
      <c r="G26" s="269"/>
      <c r="H26" s="270"/>
      <c r="I26" s="270"/>
      <c r="J26" s="269"/>
      <c r="K26" s="271"/>
      <c r="L26" s="271"/>
      <c r="M26" s="271"/>
      <c r="N26" s="271"/>
      <c r="O26" s="271"/>
    </row>
    <row r="27" spans="1:15" ht="20.399999999999999" customHeight="1" x14ac:dyDescent="0.3">
      <c r="A27" s="254" t="s">
        <v>605</v>
      </c>
      <c r="B27" s="254" t="s">
        <v>612</v>
      </c>
      <c r="C27" s="106"/>
      <c r="D27" s="162"/>
      <c r="E27" s="162">
        <f>E25+7</f>
        <v>44004</v>
      </c>
      <c r="F27" s="163">
        <f>E27+3</f>
        <v>44007</v>
      </c>
      <c r="G27" s="266" t="s">
        <v>350</v>
      </c>
      <c r="H27" s="267" t="s">
        <v>791</v>
      </c>
      <c r="I27" s="267" t="s">
        <v>790</v>
      </c>
      <c r="J27" s="266">
        <f>J25+7</f>
        <v>44015</v>
      </c>
      <c r="K27" s="268">
        <f>J27+10</f>
        <v>44025</v>
      </c>
      <c r="L27" s="268">
        <f>J27+15</f>
        <v>44030</v>
      </c>
      <c r="M27" s="268">
        <f>J27+19</f>
        <v>44034</v>
      </c>
      <c r="N27" s="268">
        <f>J27+22</f>
        <v>44037</v>
      </c>
      <c r="O27" s="268">
        <f>J27+29</f>
        <v>44044</v>
      </c>
    </row>
    <row r="28" spans="1:15" ht="20.399999999999999" customHeight="1" x14ac:dyDescent="0.3">
      <c r="A28" s="116" t="s">
        <v>593</v>
      </c>
      <c r="B28" s="116" t="s">
        <v>601</v>
      </c>
      <c r="C28" s="111"/>
      <c r="D28" s="112">
        <f>D26+7</f>
        <v>44010</v>
      </c>
      <c r="E28" s="112"/>
      <c r="F28" s="113">
        <f>D28+5</f>
        <v>44015</v>
      </c>
      <c r="G28" s="269"/>
      <c r="H28" s="270"/>
      <c r="I28" s="270"/>
      <c r="J28" s="269"/>
      <c r="K28" s="271"/>
      <c r="L28" s="271"/>
      <c r="M28" s="271"/>
      <c r="N28" s="271"/>
      <c r="O28" s="271"/>
    </row>
    <row r="29" spans="1:15" ht="20.399999999999999" customHeight="1" x14ac:dyDescent="0.3">
      <c r="A29" s="254" t="s">
        <v>363</v>
      </c>
      <c r="B29" s="254" t="s">
        <v>613</v>
      </c>
      <c r="C29" s="106"/>
      <c r="D29" s="162"/>
      <c r="E29" s="162">
        <f>E27+7</f>
        <v>44011</v>
      </c>
      <c r="F29" s="163">
        <f>E29+3</f>
        <v>44014</v>
      </c>
      <c r="G29" s="266" t="s">
        <v>350</v>
      </c>
      <c r="H29" s="267" t="s">
        <v>508</v>
      </c>
      <c r="I29" s="267" t="s">
        <v>792</v>
      </c>
      <c r="J29" s="266">
        <f>J27+7</f>
        <v>44022</v>
      </c>
      <c r="K29" s="268">
        <f>J29+10</f>
        <v>44032</v>
      </c>
      <c r="L29" s="268">
        <f>J29+15</f>
        <v>44037</v>
      </c>
      <c r="M29" s="268">
        <f>J29+19</f>
        <v>44041</v>
      </c>
      <c r="N29" s="268">
        <f>J29+22</f>
        <v>44044</v>
      </c>
      <c r="O29" s="268">
        <f>J29+29</f>
        <v>44051</v>
      </c>
    </row>
    <row r="30" spans="1:15" ht="20.399999999999999" customHeight="1" x14ac:dyDescent="0.3">
      <c r="A30" s="116" t="s">
        <v>594</v>
      </c>
      <c r="B30" s="116" t="s">
        <v>602</v>
      </c>
      <c r="C30" s="111"/>
      <c r="D30" s="112">
        <f>D28+7</f>
        <v>44017</v>
      </c>
      <c r="E30" s="112"/>
      <c r="F30" s="113">
        <f>D30+5</f>
        <v>44022</v>
      </c>
      <c r="G30" s="269"/>
      <c r="H30" s="270"/>
      <c r="I30" s="270"/>
      <c r="J30" s="269"/>
      <c r="K30" s="271"/>
      <c r="L30" s="271"/>
      <c r="M30" s="271"/>
      <c r="N30" s="271"/>
      <c r="O30" s="271"/>
    </row>
    <row r="31" spans="1:15" ht="20.399999999999999" customHeight="1" x14ac:dyDescent="0.3">
      <c r="A31" s="254" t="s">
        <v>605</v>
      </c>
      <c r="B31" s="254" t="s">
        <v>614</v>
      </c>
      <c r="C31" s="106"/>
      <c r="D31" s="162"/>
      <c r="E31" s="162">
        <f>E29+7</f>
        <v>44018</v>
      </c>
      <c r="F31" s="163">
        <f>E31+3</f>
        <v>44021</v>
      </c>
      <c r="G31" s="266" t="s">
        <v>350</v>
      </c>
      <c r="H31" s="267" t="s">
        <v>351</v>
      </c>
      <c r="I31" s="267" t="s">
        <v>793</v>
      </c>
      <c r="J31" s="266">
        <f>J29+7</f>
        <v>44029</v>
      </c>
      <c r="K31" s="268">
        <f>J31+10</f>
        <v>44039</v>
      </c>
      <c r="L31" s="268">
        <f>J31+15</f>
        <v>44044</v>
      </c>
      <c r="M31" s="268">
        <f>J31+19</f>
        <v>44048</v>
      </c>
      <c r="N31" s="268">
        <f>J31+22</f>
        <v>44051</v>
      </c>
      <c r="O31" s="268">
        <f>J31+29</f>
        <v>44058</v>
      </c>
    </row>
    <row r="32" spans="1:15" ht="20.399999999999999" customHeight="1" x14ac:dyDescent="0.3">
      <c r="A32" s="116" t="s">
        <v>593</v>
      </c>
      <c r="B32" s="116" t="s">
        <v>603</v>
      </c>
      <c r="C32" s="111"/>
      <c r="D32" s="112">
        <f>D30+7</f>
        <v>44024</v>
      </c>
      <c r="E32" s="112"/>
      <c r="F32" s="113">
        <f>D32+5</f>
        <v>44029</v>
      </c>
      <c r="G32" s="269"/>
      <c r="H32" s="270"/>
      <c r="I32" s="270"/>
      <c r="J32" s="269"/>
      <c r="K32" s="271"/>
      <c r="L32" s="271"/>
      <c r="M32" s="271"/>
      <c r="N32" s="271"/>
      <c r="O32" s="271"/>
    </row>
    <row r="33" spans="1:15" ht="20.399999999999999" customHeight="1" x14ac:dyDescent="0.3">
      <c r="A33" s="254" t="s">
        <v>363</v>
      </c>
      <c r="B33" s="254" t="s">
        <v>615</v>
      </c>
      <c r="C33" s="106"/>
      <c r="D33" s="162"/>
      <c r="E33" s="162">
        <f>E31+7</f>
        <v>44025</v>
      </c>
      <c r="F33" s="163">
        <f>E33+3</f>
        <v>44028</v>
      </c>
      <c r="G33" s="266" t="s">
        <v>350</v>
      </c>
      <c r="H33" s="267" t="s">
        <v>509</v>
      </c>
      <c r="I33" s="267" t="s">
        <v>794</v>
      </c>
      <c r="J33" s="266">
        <f>J31+7</f>
        <v>44036</v>
      </c>
      <c r="K33" s="268">
        <f>J33+10</f>
        <v>44046</v>
      </c>
      <c r="L33" s="268">
        <f>J33+15</f>
        <v>44051</v>
      </c>
      <c r="M33" s="268">
        <f>J33+19</f>
        <v>44055</v>
      </c>
      <c r="N33" s="268">
        <f>J33+22</f>
        <v>44058</v>
      </c>
      <c r="O33" s="268">
        <f>J33+29</f>
        <v>44065</v>
      </c>
    </row>
    <row r="34" spans="1:15" ht="20.399999999999999" customHeight="1" x14ac:dyDescent="0.3">
      <c r="A34" s="116" t="s">
        <v>594</v>
      </c>
      <c r="B34" s="116" t="s">
        <v>604</v>
      </c>
      <c r="C34" s="111"/>
      <c r="D34" s="112">
        <f>D32+7</f>
        <v>44031</v>
      </c>
      <c r="E34" s="112"/>
      <c r="F34" s="113">
        <f>D34+5</f>
        <v>44036</v>
      </c>
      <c r="G34" s="269"/>
      <c r="H34" s="270"/>
      <c r="I34" s="270"/>
      <c r="J34" s="269"/>
      <c r="K34" s="271"/>
      <c r="L34" s="271"/>
      <c r="M34" s="271"/>
      <c r="N34" s="271"/>
      <c r="O34" s="271"/>
    </row>
    <row r="35" spans="1:15" ht="20.399999999999999" customHeight="1" x14ac:dyDescent="0.3">
      <c r="A35" s="254" t="s">
        <v>605</v>
      </c>
      <c r="B35" s="254" t="s">
        <v>616</v>
      </c>
      <c r="C35" s="106"/>
      <c r="D35" s="162"/>
      <c r="E35" s="162">
        <f>E33+7</f>
        <v>44032</v>
      </c>
      <c r="F35" s="163">
        <f>E35+3</f>
        <v>44035</v>
      </c>
      <c r="G35" s="266" t="s">
        <v>350</v>
      </c>
      <c r="H35" s="267" t="s">
        <v>120</v>
      </c>
      <c r="I35" s="267" t="s">
        <v>795</v>
      </c>
      <c r="J35" s="266">
        <f>J33+7</f>
        <v>44043</v>
      </c>
      <c r="K35" s="268">
        <f>J35+10</f>
        <v>44053</v>
      </c>
      <c r="L35" s="268">
        <f>J35+15</f>
        <v>44058</v>
      </c>
      <c r="M35" s="268">
        <f>J35+19</f>
        <v>44062</v>
      </c>
      <c r="N35" s="268">
        <f>J35+22</f>
        <v>44065</v>
      </c>
      <c r="O35" s="268">
        <f>J35+29</f>
        <v>44072</v>
      </c>
    </row>
    <row r="36" spans="1:15" ht="20.399999999999999" customHeight="1" x14ac:dyDescent="0.3">
      <c r="A36" s="116" t="s">
        <v>593</v>
      </c>
      <c r="B36" s="116" t="s">
        <v>604</v>
      </c>
      <c r="C36" s="111"/>
      <c r="D36" s="112">
        <f>D34+7</f>
        <v>44038</v>
      </c>
      <c r="E36" s="112"/>
      <c r="F36" s="113">
        <f>D36+5</f>
        <v>44043</v>
      </c>
      <c r="G36" s="269"/>
      <c r="H36" s="270"/>
      <c r="I36" s="270"/>
      <c r="J36" s="269"/>
      <c r="K36" s="271"/>
      <c r="L36" s="271"/>
      <c r="M36" s="271"/>
      <c r="N36" s="271"/>
      <c r="O36" s="271"/>
    </row>
    <row r="37" spans="1:15" ht="20.399999999999999" customHeight="1" x14ac:dyDescent="0.3">
      <c r="A37" s="254" t="s">
        <v>363</v>
      </c>
      <c r="B37" s="254" t="s">
        <v>617</v>
      </c>
      <c r="C37" s="106"/>
      <c r="D37" s="162"/>
      <c r="E37" s="162">
        <f>E35+7</f>
        <v>44039</v>
      </c>
      <c r="F37" s="163">
        <f>E37+3</f>
        <v>44042</v>
      </c>
      <c r="G37" s="266" t="s">
        <v>350</v>
      </c>
      <c r="H37" s="267" t="s">
        <v>381</v>
      </c>
      <c r="I37" s="267" t="s">
        <v>796</v>
      </c>
      <c r="J37" s="266">
        <f>J35+7</f>
        <v>44050</v>
      </c>
      <c r="K37" s="268">
        <f>J37+10</f>
        <v>44060</v>
      </c>
      <c r="L37" s="268">
        <f>J37+15</f>
        <v>44065</v>
      </c>
      <c r="M37" s="268">
        <f>J37+19</f>
        <v>44069</v>
      </c>
      <c r="N37" s="268">
        <f>J37+22</f>
        <v>44072</v>
      </c>
      <c r="O37" s="268">
        <f>J37+29</f>
        <v>44079</v>
      </c>
    </row>
    <row r="38" spans="1:15" ht="15.6" x14ac:dyDescent="0.3">
      <c r="A38" s="39" t="s">
        <v>25</v>
      </c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.6" x14ac:dyDescent="0.3">
      <c r="A39" s="43" t="s">
        <v>244</v>
      </c>
      <c r="B39" s="45"/>
      <c r="C39" s="45"/>
      <c r="D39" s="45"/>
      <c r="E39" s="45"/>
      <c r="F39" s="46"/>
      <c r="G39" s="46"/>
      <c r="H39" s="46"/>
      <c r="I39" s="46"/>
      <c r="J39" s="47"/>
      <c r="K39" s="159" t="s">
        <v>158</v>
      </c>
      <c r="L39" s="47"/>
      <c r="M39" s="159"/>
      <c r="N39" s="159"/>
      <c r="O39" s="159"/>
    </row>
    <row r="40" spans="1:15" ht="15.6" x14ac:dyDescent="0.3">
      <c r="A40" s="44" t="s">
        <v>245</v>
      </c>
      <c r="B40" s="43"/>
      <c r="C40" s="43"/>
      <c r="D40" s="43"/>
      <c r="E40" s="43"/>
      <c r="F40" s="46"/>
      <c r="G40" s="46"/>
      <c r="H40" s="46"/>
      <c r="I40" s="46"/>
      <c r="J40" s="49"/>
      <c r="K40" s="160" t="s">
        <v>159</v>
      </c>
      <c r="L40" s="49"/>
      <c r="M40" s="160"/>
      <c r="N40" s="160"/>
      <c r="O40" s="160"/>
    </row>
    <row r="41" spans="1:15" ht="15.6" x14ac:dyDescent="0.3">
      <c r="A41" s="51"/>
      <c r="B41" s="46"/>
      <c r="C41" s="46"/>
      <c r="D41" s="52"/>
      <c r="E41" s="52"/>
      <c r="F41" s="52"/>
      <c r="G41" s="52"/>
      <c r="H41" s="52"/>
      <c r="I41" s="52"/>
      <c r="J41" s="53"/>
      <c r="K41" s="160" t="s">
        <v>160</v>
      </c>
      <c r="L41" s="53"/>
      <c r="M41" s="160"/>
      <c r="N41" s="160"/>
      <c r="O41" s="160"/>
    </row>
    <row r="42" spans="1:15" ht="15.6" x14ac:dyDescent="0.3">
      <c r="A42" s="54"/>
      <c r="B42" s="46"/>
      <c r="C42" s="46"/>
      <c r="D42" s="52"/>
      <c r="E42" s="52"/>
      <c r="F42" s="52"/>
      <c r="G42" s="52"/>
      <c r="H42" s="52"/>
      <c r="I42" s="52"/>
      <c r="J42" s="55"/>
      <c r="K42" s="160" t="s">
        <v>161</v>
      </c>
      <c r="L42" s="55"/>
      <c r="M42" s="160"/>
      <c r="N42" s="160"/>
      <c r="O42" s="160"/>
    </row>
    <row r="43" spans="1:15" ht="15.6" x14ac:dyDescent="0.3">
      <c r="A43" s="50"/>
      <c r="B43" s="46"/>
      <c r="C43" s="46"/>
      <c r="D43" s="46"/>
      <c r="E43" s="46"/>
      <c r="F43" s="46"/>
      <c r="G43" s="46"/>
      <c r="H43" s="46"/>
      <c r="I43" s="46"/>
      <c r="J43" s="56"/>
      <c r="K43" s="161" t="s">
        <v>144</v>
      </c>
      <c r="L43" s="56"/>
      <c r="M43" s="161"/>
      <c r="N43" s="161"/>
      <c r="O43" s="161"/>
    </row>
    <row r="44" spans="1:15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160" t="s">
        <v>195</v>
      </c>
      <c r="L44" s="46"/>
      <c r="M44" s="160"/>
      <c r="N44" s="160"/>
      <c r="O44" s="160"/>
    </row>
    <row r="45" spans="1:1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</sheetData>
  <mergeCells count="6">
    <mergeCell ref="I6:I7"/>
    <mergeCell ref="A6:A7"/>
    <mergeCell ref="B6:B7"/>
    <mergeCell ref="C6:C7"/>
    <mergeCell ref="G6:G7"/>
    <mergeCell ref="H6:H7"/>
  </mergeCells>
  <conditionalFormatting sqref="H14 H9:I10 H12:I12 H16 H18 H20 H22 H24 H26 H28">
    <cfRule type="expression" dxfId="61" priority="34">
      <formula>#REF!="ONE"</formula>
    </cfRule>
  </conditionalFormatting>
  <conditionalFormatting sqref="H30 H32">
    <cfRule type="expression" dxfId="60" priority="33">
      <formula>#REF!="ONE"</formula>
    </cfRule>
  </conditionalFormatting>
  <conditionalFormatting sqref="H34 H36">
    <cfRule type="expression" dxfId="59" priority="32">
      <formula>#REF!="ONE"</formula>
    </cfRule>
  </conditionalFormatting>
  <conditionalFormatting sqref="I14 I16 I18 I20 I22 I24 I26 I28 I30 I32 I34 I36">
    <cfRule type="expression" dxfId="58" priority="31">
      <formula>#REF!="ONE"</formula>
    </cfRule>
  </conditionalFormatting>
  <conditionalFormatting sqref="H11:I11">
    <cfRule type="expression" dxfId="57" priority="28">
      <formula>#REF!="ONE"</formula>
    </cfRule>
  </conditionalFormatting>
  <conditionalFormatting sqref="H13">
    <cfRule type="expression" dxfId="56" priority="27">
      <formula>#REF!="ONE"</formula>
    </cfRule>
  </conditionalFormatting>
  <conditionalFormatting sqref="H15">
    <cfRule type="expression" dxfId="55" priority="26">
      <formula>#REF!="ONE"</formula>
    </cfRule>
  </conditionalFormatting>
  <conditionalFormatting sqref="I15">
    <cfRule type="expression" dxfId="54" priority="25">
      <formula>#REF!="ONE"</formula>
    </cfRule>
  </conditionalFormatting>
  <conditionalFormatting sqref="H17">
    <cfRule type="expression" dxfId="53" priority="24">
      <formula>#REF!="ONE"</formula>
    </cfRule>
  </conditionalFormatting>
  <conditionalFormatting sqref="I17">
    <cfRule type="expression" dxfId="52" priority="23">
      <formula>#REF!="ONE"</formula>
    </cfRule>
  </conditionalFormatting>
  <conditionalFormatting sqref="H19">
    <cfRule type="expression" dxfId="51" priority="22">
      <formula>#REF!="ONE"</formula>
    </cfRule>
  </conditionalFormatting>
  <conditionalFormatting sqref="I19">
    <cfRule type="expression" dxfId="50" priority="21">
      <formula>#REF!="ONE"</formula>
    </cfRule>
  </conditionalFormatting>
  <conditionalFormatting sqref="H21">
    <cfRule type="expression" dxfId="49" priority="20">
      <formula>#REF!="ONE"</formula>
    </cfRule>
  </conditionalFormatting>
  <conditionalFormatting sqref="I21">
    <cfRule type="expression" dxfId="48" priority="19">
      <formula>#REF!="ONE"</formula>
    </cfRule>
  </conditionalFormatting>
  <conditionalFormatting sqref="H23">
    <cfRule type="expression" dxfId="47" priority="18">
      <formula>#REF!="ONE"</formula>
    </cfRule>
  </conditionalFormatting>
  <conditionalFormatting sqref="I23">
    <cfRule type="expression" dxfId="46" priority="17">
      <formula>#REF!="ONE"</formula>
    </cfRule>
  </conditionalFormatting>
  <conditionalFormatting sqref="H25">
    <cfRule type="expression" dxfId="45" priority="16">
      <formula>#REF!="ONE"</formula>
    </cfRule>
  </conditionalFormatting>
  <conditionalFormatting sqref="I25">
    <cfRule type="expression" dxfId="44" priority="15">
      <formula>#REF!="ONE"</formula>
    </cfRule>
  </conditionalFormatting>
  <conditionalFormatting sqref="H27">
    <cfRule type="expression" dxfId="43" priority="14">
      <formula>#REF!="ONE"</formula>
    </cfRule>
  </conditionalFormatting>
  <conditionalFormatting sqref="I27">
    <cfRule type="expression" dxfId="42" priority="13">
      <formula>#REF!="ONE"</formula>
    </cfRule>
  </conditionalFormatting>
  <conditionalFormatting sqref="H29">
    <cfRule type="expression" dxfId="41" priority="12">
      <formula>#REF!="ONE"</formula>
    </cfRule>
  </conditionalFormatting>
  <conditionalFormatting sqref="I29">
    <cfRule type="expression" dxfId="40" priority="11">
      <formula>#REF!="ONE"</formula>
    </cfRule>
  </conditionalFormatting>
  <conditionalFormatting sqref="I31">
    <cfRule type="expression" dxfId="39" priority="9">
      <formula>#REF!="ONE"</formula>
    </cfRule>
  </conditionalFormatting>
  <conditionalFormatting sqref="H33">
    <cfRule type="expression" dxfId="38" priority="8">
      <formula>#REF!="ONE"</formula>
    </cfRule>
  </conditionalFormatting>
  <conditionalFormatting sqref="I33">
    <cfRule type="expression" dxfId="37" priority="7">
      <formula>#REF!="ONE"</formula>
    </cfRule>
  </conditionalFormatting>
  <conditionalFormatting sqref="H35">
    <cfRule type="expression" dxfId="36" priority="6">
      <formula>#REF!="ONE"</formula>
    </cfRule>
  </conditionalFormatting>
  <conditionalFormatting sqref="I35">
    <cfRule type="expression" dxfId="35" priority="5">
      <formula>#REF!="ONE"</formula>
    </cfRule>
  </conditionalFormatting>
  <conditionalFormatting sqref="H37">
    <cfRule type="expression" dxfId="34" priority="4">
      <formula>#REF!="ONE"</formula>
    </cfRule>
  </conditionalFormatting>
  <conditionalFormatting sqref="I37">
    <cfRule type="expression" dxfId="33" priority="3">
      <formula>#REF!="ONE"</formula>
    </cfRule>
  </conditionalFormatting>
  <conditionalFormatting sqref="I13">
    <cfRule type="expression" dxfId="32" priority="2">
      <formula>#REF!="ONE"</formula>
    </cfRule>
  </conditionalFormatting>
  <conditionalFormatting sqref="H31">
    <cfRule type="expression" dxfId="31" priority="1">
      <formula>#REF!="ONE"</formula>
    </cfRule>
  </conditionalFormatting>
  <pageMargins left="0.27" right="0.17" top="0.17" bottom="0.2" header="0.18" footer="0.17"/>
  <pageSetup scale="6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S43"/>
  <sheetViews>
    <sheetView view="pageBreakPreview" zoomScale="85" zoomScaleNormal="60" zoomScaleSheetLayoutView="85" workbookViewId="0">
      <pane ySplit="7" topLeftCell="A8" activePane="bottomLeft" state="frozen"/>
      <selection activeCell="O20" sqref="O20"/>
      <selection pane="bottomLeft" activeCell="G17" sqref="G17"/>
    </sheetView>
  </sheetViews>
  <sheetFormatPr defaultRowHeight="13.2" x14ac:dyDescent="0.25"/>
  <cols>
    <col min="1" max="1" width="20.109375" style="8" customWidth="1"/>
    <col min="2" max="2" width="12.88671875" style="8" customWidth="1"/>
    <col min="3" max="3" width="11" style="8" hidden="1" customWidth="1"/>
    <col min="4" max="4" width="12.88671875" style="8" customWidth="1"/>
    <col min="5" max="5" width="13.44140625" style="8" customWidth="1"/>
    <col min="6" max="6" width="17.44140625" style="8" customWidth="1"/>
    <col min="7" max="7" width="7" style="8" customWidth="1"/>
    <col min="8" max="8" width="23.5546875" style="8" customWidth="1"/>
    <col min="9" max="9" width="14.109375" style="8" customWidth="1"/>
    <col min="10" max="10" width="17" style="8" customWidth="1"/>
    <col min="11" max="11" width="10.88671875" style="8" customWidth="1"/>
    <col min="12" max="12" width="15.109375" style="8" customWidth="1"/>
    <col min="13" max="13" width="15.44140625" style="8" customWidth="1"/>
    <col min="14" max="14" width="18.109375" style="8" customWidth="1"/>
    <col min="15" max="15" width="11.44140625" style="8" bestFit="1" customWidth="1"/>
    <col min="16" max="16" width="14.88671875" style="8" customWidth="1"/>
    <col min="17" max="17" width="12.44140625" style="8" customWidth="1"/>
    <col min="18" max="18" width="15.88671875" style="8" customWidth="1"/>
    <col min="19" max="19" width="16.109375" style="8" customWidth="1"/>
    <col min="20" max="259" width="8.88671875" style="8"/>
    <col min="260" max="260" width="10.44140625" style="8" customWidth="1"/>
    <col min="261" max="261" width="26.5546875" style="8" customWidth="1"/>
    <col min="262" max="263" width="12.5546875" style="8" customWidth="1"/>
    <col min="264" max="264" width="15" style="8" customWidth="1"/>
    <col min="265" max="265" width="11.109375" style="8" customWidth="1"/>
    <col min="266" max="266" width="12" style="8" customWidth="1"/>
    <col min="267" max="267" width="34.109375" style="8" customWidth="1"/>
    <col min="268" max="268" width="9.88671875" style="8" customWidth="1"/>
    <col min="269" max="269" width="8.88671875" style="8"/>
    <col min="270" max="270" width="14.5546875" style="8" customWidth="1"/>
    <col min="271" max="271" width="12" style="8" customWidth="1"/>
    <col min="272" max="272" width="10.88671875" style="8" customWidth="1"/>
    <col min="273" max="273" width="18" style="8" customWidth="1"/>
    <col min="274" max="274" width="16.109375" style="8" customWidth="1"/>
    <col min="275" max="515" width="8.88671875" style="8"/>
    <col min="516" max="516" width="10.44140625" style="8" customWidth="1"/>
    <col min="517" max="517" width="26.5546875" style="8" customWidth="1"/>
    <col min="518" max="519" width="12.5546875" style="8" customWidth="1"/>
    <col min="520" max="520" width="15" style="8" customWidth="1"/>
    <col min="521" max="521" width="11.109375" style="8" customWidth="1"/>
    <col min="522" max="522" width="12" style="8" customWidth="1"/>
    <col min="523" max="523" width="34.109375" style="8" customWidth="1"/>
    <col min="524" max="524" width="9.88671875" style="8" customWidth="1"/>
    <col min="525" max="525" width="8.88671875" style="8"/>
    <col min="526" max="526" width="14.5546875" style="8" customWidth="1"/>
    <col min="527" max="527" width="12" style="8" customWidth="1"/>
    <col min="528" max="528" width="10.88671875" style="8" customWidth="1"/>
    <col min="529" max="529" width="18" style="8" customWidth="1"/>
    <col min="530" max="530" width="16.109375" style="8" customWidth="1"/>
    <col min="531" max="771" width="8.88671875" style="8"/>
    <col min="772" max="772" width="10.44140625" style="8" customWidth="1"/>
    <col min="773" max="773" width="26.5546875" style="8" customWidth="1"/>
    <col min="774" max="775" width="12.5546875" style="8" customWidth="1"/>
    <col min="776" max="776" width="15" style="8" customWidth="1"/>
    <col min="777" max="777" width="11.109375" style="8" customWidth="1"/>
    <col min="778" max="778" width="12" style="8" customWidth="1"/>
    <col min="779" max="779" width="34.109375" style="8" customWidth="1"/>
    <col min="780" max="780" width="9.88671875" style="8" customWidth="1"/>
    <col min="781" max="781" width="8.88671875" style="8"/>
    <col min="782" max="782" width="14.5546875" style="8" customWidth="1"/>
    <col min="783" max="783" width="12" style="8" customWidth="1"/>
    <col min="784" max="784" width="10.88671875" style="8" customWidth="1"/>
    <col min="785" max="785" width="18" style="8" customWidth="1"/>
    <col min="786" max="786" width="16.109375" style="8" customWidth="1"/>
    <col min="787" max="1027" width="8.88671875" style="8"/>
    <col min="1028" max="1028" width="10.44140625" style="8" customWidth="1"/>
    <col min="1029" max="1029" width="26.5546875" style="8" customWidth="1"/>
    <col min="1030" max="1031" width="12.5546875" style="8" customWidth="1"/>
    <col min="1032" max="1032" width="15" style="8" customWidth="1"/>
    <col min="1033" max="1033" width="11.109375" style="8" customWidth="1"/>
    <col min="1034" max="1034" width="12" style="8" customWidth="1"/>
    <col min="1035" max="1035" width="34.109375" style="8" customWidth="1"/>
    <col min="1036" max="1036" width="9.88671875" style="8" customWidth="1"/>
    <col min="1037" max="1037" width="8.88671875" style="8"/>
    <col min="1038" max="1038" width="14.5546875" style="8" customWidth="1"/>
    <col min="1039" max="1039" width="12" style="8" customWidth="1"/>
    <col min="1040" max="1040" width="10.88671875" style="8" customWidth="1"/>
    <col min="1041" max="1041" width="18" style="8" customWidth="1"/>
    <col min="1042" max="1042" width="16.109375" style="8" customWidth="1"/>
    <col min="1043" max="1283" width="8.88671875" style="8"/>
    <col min="1284" max="1284" width="10.44140625" style="8" customWidth="1"/>
    <col min="1285" max="1285" width="26.5546875" style="8" customWidth="1"/>
    <col min="1286" max="1287" width="12.5546875" style="8" customWidth="1"/>
    <col min="1288" max="1288" width="15" style="8" customWidth="1"/>
    <col min="1289" max="1289" width="11.109375" style="8" customWidth="1"/>
    <col min="1290" max="1290" width="12" style="8" customWidth="1"/>
    <col min="1291" max="1291" width="34.109375" style="8" customWidth="1"/>
    <col min="1292" max="1292" width="9.88671875" style="8" customWidth="1"/>
    <col min="1293" max="1293" width="8.88671875" style="8"/>
    <col min="1294" max="1294" width="14.5546875" style="8" customWidth="1"/>
    <col min="1295" max="1295" width="12" style="8" customWidth="1"/>
    <col min="1296" max="1296" width="10.88671875" style="8" customWidth="1"/>
    <col min="1297" max="1297" width="18" style="8" customWidth="1"/>
    <col min="1298" max="1298" width="16.109375" style="8" customWidth="1"/>
    <col min="1299" max="1539" width="8.88671875" style="8"/>
    <col min="1540" max="1540" width="10.44140625" style="8" customWidth="1"/>
    <col min="1541" max="1541" width="26.5546875" style="8" customWidth="1"/>
    <col min="1542" max="1543" width="12.5546875" style="8" customWidth="1"/>
    <col min="1544" max="1544" width="15" style="8" customWidth="1"/>
    <col min="1545" max="1545" width="11.109375" style="8" customWidth="1"/>
    <col min="1546" max="1546" width="12" style="8" customWidth="1"/>
    <col min="1547" max="1547" width="34.109375" style="8" customWidth="1"/>
    <col min="1548" max="1548" width="9.88671875" style="8" customWidth="1"/>
    <col min="1549" max="1549" width="8.88671875" style="8"/>
    <col min="1550" max="1550" width="14.5546875" style="8" customWidth="1"/>
    <col min="1551" max="1551" width="12" style="8" customWidth="1"/>
    <col min="1552" max="1552" width="10.88671875" style="8" customWidth="1"/>
    <col min="1553" max="1553" width="18" style="8" customWidth="1"/>
    <col min="1554" max="1554" width="16.109375" style="8" customWidth="1"/>
    <col min="1555" max="1795" width="8.88671875" style="8"/>
    <col min="1796" max="1796" width="10.44140625" style="8" customWidth="1"/>
    <col min="1797" max="1797" width="26.5546875" style="8" customWidth="1"/>
    <col min="1798" max="1799" width="12.5546875" style="8" customWidth="1"/>
    <col min="1800" max="1800" width="15" style="8" customWidth="1"/>
    <col min="1801" max="1801" width="11.109375" style="8" customWidth="1"/>
    <col min="1802" max="1802" width="12" style="8" customWidth="1"/>
    <col min="1803" max="1803" width="34.109375" style="8" customWidth="1"/>
    <col min="1804" max="1804" width="9.88671875" style="8" customWidth="1"/>
    <col min="1805" max="1805" width="8.88671875" style="8"/>
    <col min="1806" max="1806" width="14.5546875" style="8" customWidth="1"/>
    <col min="1807" max="1807" width="12" style="8" customWidth="1"/>
    <col min="1808" max="1808" width="10.88671875" style="8" customWidth="1"/>
    <col min="1809" max="1809" width="18" style="8" customWidth="1"/>
    <col min="1810" max="1810" width="16.109375" style="8" customWidth="1"/>
    <col min="1811" max="2051" width="8.88671875" style="8"/>
    <col min="2052" max="2052" width="10.44140625" style="8" customWidth="1"/>
    <col min="2053" max="2053" width="26.5546875" style="8" customWidth="1"/>
    <col min="2054" max="2055" width="12.5546875" style="8" customWidth="1"/>
    <col min="2056" max="2056" width="15" style="8" customWidth="1"/>
    <col min="2057" max="2057" width="11.109375" style="8" customWidth="1"/>
    <col min="2058" max="2058" width="12" style="8" customWidth="1"/>
    <col min="2059" max="2059" width="34.109375" style="8" customWidth="1"/>
    <col min="2060" max="2060" width="9.88671875" style="8" customWidth="1"/>
    <col min="2061" max="2061" width="8.88671875" style="8"/>
    <col min="2062" max="2062" width="14.5546875" style="8" customWidth="1"/>
    <col min="2063" max="2063" width="12" style="8" customWidth="1"/>
    <col min="2064" max="2064" width="10.88671875" style="8" customWidth="1"/>
    <col min="2065" max="2065" width="18" style="8" customWidth="1"/>
    <col min="2066" max="2066" width="16.109375" style="8" customWidth="1"/>
    <col min="2067" max="2307" width="8.88671875" style="8"/>
    <col min="2308" max="2308" width="10.44140625" style="8" customWidth="1"/>
    <col min="2309" max="2309" width="26.5546875" style="8" customWidth="1"/>
    <col min="2310" max="2311" width="12.5546875" style="8" customWidth="1"/>
    <col min="2312" max="2312" width="15" style="8" customWidth="1"/>
    <col min="2313" max="2313" width="11.109375" style="8" customWidth="1"/>
    <col min="2314" max="2314" width="12" style="8" customWidth="1"/>
    <col min="2315" max="2315" width="34.109375" style="8" customWidth="1"/>
    <col min="2316" max="2316" width="9.88671875" style="8" customWidth="1"/>
    <col min="2317" max="2317" width="8.88671875" style="8"/>
    <col min="2318" max="2318" width="14.5546875" style="8" customWidth="1"/>
    <col min="2319" max="2319" width="12" style="8" customWidth="1"/>
    <col min="2320" max="2320" width="10.88671875" style="8" customWidth="1"/>
    <col min="2321" max="2321" width="18" style="8" customWidth="1"/>
    <col min="2322" max="2322" width="16.109375" style="8" customWidth="1"/>
    <col min="2323" max="2563" width="8.88671875" style="8"/>
    <col min="2564" max="2564" width="10.44140625" style="8" customWidth="1"/>
    <col min="2565" max="2565" width="26.5546875" style="8" customWidth="1"/>
    <col min="2566" max="2567" width="12.5546875" style="8" customWidth="1"/>
    <col min="2568" max="2568" width="15" style="8" customWidth="1"/>
    <col min="2569" max="2569" width="11.109375" style="8" customWidth="1"/>
    <col min="2570" max="2570" width="12" style="8" customWidth="1"/>
    <col min="2571" max="2571" width="34.109375" style="8" customWidth="1"/>
    <col min="2572" max="2572" width="9.88671875" style="8" customWidth="1"/>
    <col min="2573" max="2573" width="8.88671875" style="8"/>
    <col min="2574" max="2574" width="14.5546875" style="8" customWidth="1"/>
    <col min="2575" max="2575" width="12" style="8" customWidth="1"/>
    <col min="2576" max="2576" width="10.88671875" style="8" customWidth="1"/>
    <col min="2577" max="2577" width="18" style="8" customWidth="1"/>
    <col min="2578" max="2578" width="16.109375" style="8" customWidth="1"/>
    <col min="2579" max="2819" width="8.88671875" style="8"/>
    <col min="2820" max="2820" width="10.44140625" style="8" customWidth="1"/>
    <col min="2821" max="2821" width="26.5546875" style="8" customWidth="1"/>
    <col min="2822" max="2823" width="12.5546875" style="8" customWidth="1"/>
    <col min="2824" max="2824" width="15" style="8" customWidth="1"/>
    <col min="2825" max="2825" width="11.109375" style="8" customWidth="1"/>
    <col min="2826" max="2826" width="12" style="8" customWidth="1"/>
    <col min="2827" max="2827" width="34.109375" style="8" customWidth="1"/>
    <col min="2828" max="2828" width="9.88671875" style="8" customWidth="1"/>
    <col min="2829" max="2829" width="8.88671875" style="8"/>
    <col min="2830" max="2830" width="14.5546875" style="8" customWidth="1"/>
    <col min="2831" max="2831" width="12" style="8" customWidth="1"/>
    <col min="2832" max="2832" width="10.88671875" style="8" customWidth="1"/>
    <col min="2833" max="2833" width="18" style="8" customWidth="1"/>
    <col min="2834" max="2834" width="16.109375" style="8" customWidth="1"/>
    <col min="2835" max="3075" width="8.88671875" style="8"/>
    <col min="3076" max="3076" width="10.44140625" style="8" customWidth="1"/>
    <col min="3077" max="3077" width="26.5546875" style="8" customWidth="1"/>
    <col min="3078" max="3079" width="12.5546875" style="8" customWidth="1"/>
    <col min="3080" max="3080" width="15" style="8" customWidth="1"/>
    <col min="3081" max="3081" width="11.109375" style="8" customWidth="1"/>
    <col min="3082" max="3082" width="12" style="8" customWidth="1"/>
    <col min="3083" max="3083" width="34.109375" style="8" customWidth="1"/>
    <col min="3084" max="3084" width="9.88671875" style="8" customWidth="1"/>
    <col min="3085" max="3085" width="8.88671875" style="8"/>
    <col min="3086" max="3086" width="14.5546875" style="8" customWidth="1"/>
    <col min="3087" max="3087" width="12" style="8" customWidth="1"/>
    <col min="3088" max="3088" width="10.88671875" style="8" customWidth="1"/>
    <col min="3089" max="3089" width="18" style="8" customWidth="1"/>
    <col min="3090" max="3090" width="16.109375" style="8" customWidth="1"/>
    <col min="3091" max="3331" width="8.88671875" style="8"/>
    <col min="3332" max="3332" width="10.44140625" style="8" customWidth="1"/>
    <col min="3333" max="3333" width="26.5546875" style="8" customWidth="1"/>
    <col min="3334" max="3335" width="12.5546875" style="8" customWidth="1"/>
    <col min="3336" max="3336" width="15" style="8" customWidth="1"/>
    <col min="3337" max="3337" width="11.109375" style="8" customWidth="1"/>
    <col min="3338" max="3338" width="12" style="8" customWidth="1"/>
    <col min="3339" max="3339" width="34.109375" style="8" customWidth="1"/>
    <col min="3340" max="3340" width="9.88671875" style="8" customWidth="1"/>
    <col min="3341" max="3341" width="8.88671875" style="8"/>
    <col min="3342" max="3342" width="14.5546875" style="8" customWidth="1"/>
    <col min="3343" max="3343" width="12" style="8" customWidth="1"/>
    <col min="3344" max="3344" width="10.88671875" style="8" customWidth="1"/>
    <col min="3345" max="3345" width="18" style="8" customWidth="1"/>
    <col min="3346" max="3346" width="16.109375" style="8" customWidth="1"/>
    <col min="3347" max="3587" width="8.88671875" style="8"/>
    <col min="3588" max="3588" width="10.44140625" style="8" customWidth="1"/>
    <col min="3589" max="3589" width="26.5546875" style="8" customWidth="1"/>
    <col min="3590" max="3591" width="12.5546875" style="8" customWidth="1"/>
    <col min="3592" max="3592" width="15" style="8" customWidth="1"/>
    <col min="3593" max="3593" width="11.109375" style="8" customWidth="1"/>
    <col min="3594" max="3594" width="12" style="8" customWidth="1"/>
    <col min="3595" max="3595" width="34.109375" style="8" customWidth="1"/>
    <col min="3596" max="3596" width="9.88671875" style="8" customWidth="1"/>
    <col min="3597" max="3597" width="8.88671875" style="8"/>
    <col min="3598" max="3598" width="14.5546875" style="8" customWidth="1"/>
    <col min="3599" max="3599" width="12" style="8" customWidth="1"/>
    <col min="3600" max="3600" width="10.88671875" style="8" customWidth="1"/>
    <col min="3601" max="3601" width="18" style="8" customWidth="1"/>
    <col min="3602" max="3602" width="16.109375" style="8" customWidth="1"/>
    <col min="3603" max="3843" width="8.88671875" style="8"/>
    <col min="3844" max="3844" width="10.44140625" style="8" customWidth="1"/>
    <col min="3845" max="3845" width="26.5546875" style="8" customWidth="1"/>
    <col min="3846" max="3847" width="12.5546875" style="8" customWidth="1"/>
    <col min="3848" max="3848" width="15" style="8" customWidth="1"/>
    <col min="3849" max="3849" width="11.109375" style="8" customWidth="1"/>
    <col min="3850" max="3850" width="12" style="8" customWidth="1"/>
    <col min="3851" max="3851" width="34.109375" style="8" customWidth="1"/>
    <col min="3852" max="3852" width="9.88671875" style="8" customWidth="1"/>
    <col min="3853" max="3853" width="8.88671875" style="8"/>
    <col min="3854" max="3854" width="14.5546875" style="8" customWidth="1"/>
    <col min="3855" max="3855" width="12" style="8" customWidth="1"/>
    <col min="3856" max="3856" width="10.88671875" style="8" customWidth="1"/>
    <col min="3857" max="3857" width="18" style="8" customWidth="1"/>
    <col min="3858" max="3858" width="16.109375" style="8" customWidth="1"/>
    <col min="3859" max="4099" width="8.88671875" style="8"/>
    <col min="4100" max="4100" width="10.44140625" style="8" customWidth="1"/>
    <col min="4101" max="4101" width="26.5546875" style="8" customWidth="1"/>
    <col min="4102" max="4103" width="12.5546875" style="8" customWidth="1"/>
    <col min="4104" max="4104" width="15" style="8" customWidth="1"/>
    <col min="4105" max="4105" width="11.109375" style="8" customWidth="1"/>
    <col min="4106" max="4106" width="12" style="8" customWidth="1"/>
    <col min="4107" max="4107" width="34.109375" style="8" customWidth="1"/>
    <col min="4108" max="4108" width="9.88671875" style="8" customWidth="1"/>
    <col min="4109" max="4109" width="8.88671875" style="8"/>
    <col min="4110" max="4110" width="14.5546875" style="8" customWidth="1"/>
    <col min="4111" max="4111" width="12" style="8" customWidth="1"/>
    <col min="4112" max="4112" width="10.88671875" style="8" customWidth="1"/>
    <col min="4113" max="4113" width="18" style="8" customWidth="1"/>
    <col min="4114" max="4114" width="16.109375" style="8" customWidth="1"/>
    <col min="4115" max="4355" width="8.88671875" style="8"/>
    <col min="4356" max="4356" width="10.44140625" style="8" customWidth="1"/>
    <col min="4357" max="4357" width="26.5546875" style="8" customWidth="1"/>
    <col min="4358" max="4359" width="12.5546875" style="8" customWidth="1"/>
    <col min="4360" max="4360" width="15" style="8" customWidth="1"/>
    <col min="4361" max="4361" width="11.109375" style="8" customWidth="1"/>
    <col min="4362" max="4362" width="12" style="8" customWidth="1"/>
    <col min="4363" max="4363" width="34.109375" style="8" customWidth="1"/>
    <col min="4364" max="4364" width="9.88671875" style="8" customWidth="1"/>
    <col min="4365" max="4365" width="8.88671875" style="8"/>
    <col min="4366" max="4366" width="14.5546875" style="8" customWidth="1"/>
    <col min="4367" max="4367" width="12" style="8" customWidth="1"/>
    <col min="4368" max="4368" width="10.88671875" style="8" customWidth="1"/>
    <col min="4369" max="4369" width="18" style="8" customWidth="1"/>
    <col min="4370" max="4370" width="16.109375" style="8" customWidth="1"/>
    <col min="4371" max="4611" width="8.88671875" style="8"/>
    <col min="4612" max="4612" width="10.44140625" style="8" customWidth="1"/>
    <col min="4613" max="4613" width="26.5546875" style="8" customWidth="1"/>
    <col min="4614" max="4615" width="12.5546875" style="8" customWidth="1"/>
    <col min="4616" max="4616" width="15" style="8" customWidth="1"/>
    <col min="4617" max="4617" width="11.109375" style="8" customWidth="1"/>
    <col min="4618" max="4618" width="12" style="8" customWidth="1"/>
    <col min="4619" max="4619" width="34.109375" style="8" customWidth="1"/>
    <col min="4620" max="4620" width="9.88671875" style="8" customWidth="1"/>
    <col min="4621" max="4621" width="8.88671875" style="8"/>
    <col min="4622" max="4622" width="14.5546875" style="8" customWidth="1"/>
    <col min="4623" max="4623" width="12" style="8" customWidth="1"/>
    <col min="4624" max="4624" width="10.88671875" style="8" customWidth="1"/>
    <col min="4625" max="4625" width="18" style="8" customWidth="1"/>
    <col min="4626" max="4626" width="16.109375" style="8" customWidth="1"/>
    <col min="4627" max="4867" width="8.88671875" style="8"/>
    <col min="4868" max="4868" width="10.44140625" style="8" customWidth="1"/>
    <col min="4869" max="4869" width="26.5546875" style="8" customWidth="1"/>
    <col min="4870" max="4871" width="12.5546875" style="8" customWidth="1"/>
    <col min="4872" max="4872" width="15" style="8" customWidth="1"/>
    <col min="4873" max="4873" width="11.109375" style="8" customWidth="1"/>
    <col min="4874" max="4874" width="12" style="8" customWidth="1"/>
    <col min="4875" max="4875" width="34.109375" style="8" customWidth="1"/>
    <col min="4876" max="4876" width="9.88671875" style="8" customWidth="1"/>
    <col min="4877" max="4877" width="8.88671875" style="8"/>
    <col min="4878" max="4878" width="14.5546875" style="8" customWidth="1"/>
    <col min="4879" max="4879" width="12" style="8" customWidth="1"/>
    <col min="4880" max="4880" width="10.88671875" style="8" customWidth="1"/>
    <col min="4881" max="4881" width="18" style="8" customWidth="1"/>
    <col min="4882" max="4882" width="16.109375" style="8" customWidth="1"/>
    <col min="4883" max="5123" width="8.88671875" style="8"/>
    <col min="5124" max="5124" width="10.44140625" style="8" customWidth="1"/>
    <col min="5125" max="5125" width="26.5546875" style="8" customWidth="1"/>
    <col min="5126" max="5127" width="12.5546875" style="8" customWidth="1"/>
    <col min="5128" max="5128" width="15" style="8" customWidth="1"/>
    <col min="5129" max="5129" width="11.109375" style="8" customWidth="1"/>
    <col min="5130" max="5130" width="12" style="8" customWidth="1"/>
    <col min="5131" max="5131" width="34.109375" style="8" customWidth="1"/>
    <col min="5132" max="5132" width="9.88671875" style="8" customWidth="1"/>
    <col min="5133" max="5133" width="8.88671875" style="8"/>
    <col min="5134" max="5134" width="14.5546875" style="8" customWidth="1"/>
    <col min="5135" max="5135" width="12" style="8" customWidth="1"/>
    <col min="5136" max="5136" width="10.88671875" style="8" customWidth="1"/>
    <col min="5137" max="5137" width="18" style="8" customWidth="1"/>
    <col min="5138" max="5138" width="16.109375" style="8" customWidth="1"/>
    <col min="5139" max="5379" width="8.88671875" style="8"/>
    <col min="5380" max="5380" width="10.44140625" style="8" customWidth="1"/>
    <col min="5381" max="5381" width="26.5546875" style="8" customWidth="1"/>
    <col min="5382" max="5383" width="12.5546875" style="8" customWidth="1"/>
    <col min="5384" max="5384" width="15" style="8" customWidth="1"/>
    <col min="5385" max="5385" width="11.109375" style="8" customWidth="1"/>
    <col min="5386" max="5386" width="12" style="8" customWidth="1"/>
    <col min="5387" max="5387" width="34.109375" style="8" customWidth="1"/>
    <col min="5388" max="5388" width="9.88671875" style="8" customWidth="1"/>
    <col min="5389" max="5389" width="8.88671875" style="8"/>
    <col min="5390" max="5390" width="14.5546875" style="8" customWidth="1"/>
    <col min="5391" max="5391" width="12" style="8" customWidth="1"/>
    <col min="5392" max="5392" width="10.88671875" style="8" customWidth="1"/>
    <col min="5393" max="5393" width="18" style="8" customWidth="1"/>
    <col min="5394" max="5394" width="16.109375" style="8" customWidth="1"/>
    <col min="5395" max="5635" width="8.88671875" style="8"/>
    <col min="5636" max="5636" width="10.44140625" style="8" customWidth="1"/>
    <col min="5637" max="5637" width="26.5546875" style="8" customWidth="1"/>
    <col min="5638" max="5639" width="12.5546875" style="8" customWidth="1"/>
    <col min="5640" max="5640" width="15" style="8" customWidth="1"/>
    <col min="5641" max="5641" width="11.109375" style="8" customWidth="1"/>
    <col min="5642" max="5642" width="12" style="8" customWidth="1"/>
    <col min="5643" max="5643" width="34.109375" style="8" customWidth="1"/>
    <col min="5644" max="5644" width="9.88671875" style="8" customWidth="1"/>
    <col min="5645" max="5645" width="8.88671875" style="8"/>
    <col min="5646" max="5646" width="14.5546875" style="8" customWidth="1"/>
    <col min="5647" max="5647" width="12" style="8" customWidth="1"/>
    <col min="5648" max="5648" width="10.88671875" style="8" customWidth="1"/>
    <col min="5649" max="5649" width="18" style="8" customWidth="1"/>
    <col min="5650" max="5650" width="16.109375" style="8" customWidth="1"/>
    <col min="5651" max="5891" width="8.88671875" style="8"/>
    <col min="5892" max="5892" width="10.44140625" style="8" customWidth="1"/>
    <col min="5893" max="5893" width="26.5546875" style="8" customWidth="1"/>
    <col min="5894" max="5895" width="12.5546875" style="8" customWidth="1"/>
    <col min="5896" max="5896" width="15" style="8" customWidth="1"/>
    <col min="5897" max="5897" width="11.109375" style="8" customWidth="1"/>
    <col min="5898" max="5898" width="12" style="8" customWidth="1"/>
    <col min="5899" max="5899" width="34.109375" style="8" customWidth="1"/>
    <col min="5900" max="5900" width="9.88671875" style="8" customWidth="1"/>
    <col min="5901" max="5901" width="8.88671875" style="8"/>
    <col min="5902" max="5902" width="14.5546875" style="8" customWidth="1"/>
    <col min="5903" max="5903" width="12" style="8" customWidth="1"/>
    <col min="5904" max="5904" width="10.88671875" style="8" customWidth="1"/>
    <col min="5905" max="5905" width="18" style="8" customWidth="1"/>
    <col min="5906" max="5906" width="16.109375" style="8" customWidth="1"/>
    <col min="5907" max="6147" width="8.88671875" style="8"/>
    <col min="6148" max="6148" width="10.44140625" style="8" customWidth="1"/>
    <col min="6149" max="6149" width="26.5546875" style="8" customWidth="1"/>
    <col min="6150" max="6151" width="12.5546875" style="8" customWidth="1"/>
    <col min="6152" max="6152" width="15" style="8" customWidth="1"/>
    <col min="6153" max="6153" width="11.109375" style="8" customWidth="1"/>
    <col min="6154" max="6154" width="12" style="8" customWidth="1"/>
    <col min="6155" max="6155" width="34.109375" style="8" customWidth="1"/>
    <col min="6156" max="6156" width="9.88671875" style="8" customWidth="1"/>
    <col min="6157" max="6157" width="8.88671875" style="8"/>
    <col min="6158" max="6158" width="14.5546875" style="8" customWidth="1"/>
    <col min="6159" max="6159" width="12" style="8" customWidth="1"/>
    <col min="6160" max="6160" width="10.88671875" style="8" customWidth="1"/>
    <col min="6161" max="6161" width="18" style="8" customWidth="1"/>
    <col min="6162" max="6162" width="16.109375" style="8" customWidth="1"/>
    <col min="6163" max="6403" width="8.88671875" style="8"/>
    <col min="6404" max="6404" width="10.44140625" style="8" customWidth="1"/>
    <col min="6405" max="6405" width="26.5546875" style="8" customWidth="1"/>
    <col min="6406" max="6407" width="12.5546875" style="8" customWidth="1"/>
    <col min="6408" max="6408" width="15" style="8" customWidth="1"/>
    <col min="6409" max="6409" width="11.109375" style="8" customWidth="1"/>
    <col min="6410" max="6410" width="12" style="8" customWidth="1"/>
    <col min="6411" max="6411" width="34.109375" style="8" customWidth="1"/>
    <col min="6412" max="6412" width="9.88671875" style="8" customWidth="1"/>
    <col min="6413" max="6413" width="8.88671875" style="8"/>
    <col min="6414" max="6414" width="14.5546875" style="8" customWidth="1"/>
    <col min="6415" max="6415" width="12" style="8" customWidth="1"/>
    <col min="6416" max="6416" width="10.88671875" style="8" customWidth="1"/>
    <col min="6417" max="6417" width="18" style="8" customWidth="1"/>
    <col min="6418" max="6418" width="16.109375" style="8" customWidth="1"/>
    <col min="6419" max="6659" width="8.88671875" style="8"/>
    <col min="6660" max="6660" width="10.44140625" style="8" customWidth="1"/>
    <col min="6661" max="6661" width="26.5546875" style="8" customWidth="1"/>
    <col min="6662" max="6663" width="12.5546875" style="8" customWidth="1"/>
    <col min="6664" max="6664" width="15" style="8" customWidth="1"/>
    <col min="6665" max="6665" width="11.109375" style="8" customWidth="1"/>
    <col min="6666" max="6666" width="12" style="8" customWidth="1"/>
    <col min="6667" max="6667" width="34.109375" style="8" customWidth="1"/>
    <col min="6668" max="6668" width="9.88671875" style="8" customWidth="1"/>
    <col min="6669" max="6669" width="8.88671875" style="8"/>
    <col min="6670" max="6670" width="14.5546875" style="8" customWidth="1"/>
    <col min="6671" max="6671" width="12" style="8" customWidth="1"/>
    <col min="6672" max="6672" width="10.88671875" style="8" customWidth="1"/>
    <col min="6673" max="6673" width="18" style="8" customWidth="1"/>
    <col min="6674" max="6674" width="16.109375" style="8" customWidth="1"/>
    <col min="6675" max="6915" width="8.88671875" style="8"/>
    <col min="6916" max="6916" width="10.44140625" style="8" customWidth="1"/>
    <col min="6917" max="6917" width="26.5546875" style="8" customWidth="1"/>
    <col min="6918" max="6919" width="12.5546875" style="8" customWidth="1"/>
    <col min="6920" max="6920" width="15" style="8" customWidth="1"/>
    <col min="6921" max="6921" width="11.109375" style="8" customWidth="1"/>
    <col min="6922" max="6922" width="12" style="8" customWidth="1"/>
    <col min="6923" max="6923" width="34.109375" style="8" customWidth="1"/>
    <col min="6924" max="6924" width="9.88671875" style="8" customWidth="1"/>
    <col min="6925" max="6925" width="8.88671875" style="8"/>
    <col min="6926" max="6926" width="14.5546875" style="8" customWidth="1"/>
    <col min="6927" max="6927" width="12" style="8" customWidth="1"/>
    <col min="6928" max="6928" width="10.88671875" style="8" customWidth="1"/>
    <col min="6929" max="6929" width="18" style="8" customWidth="1"/>
    <col min="6930" max="6930" width="16.109375" style="8" customWidth="1"/>
    <col min="6931" max="7171" width="8.88671875" style="8"/>
    <col min="7172" max="7172" width="10.44140625" style="8" customWidth="1"/>
    <col min="7173" max="7173" width="26.5546875" style="8" customWidth="1"/>
    <col min="7174" max="7175" width="12.5546875" style="8" customWidth="1"/>
    <col min="7176" max="7176" width="15" style="8" customWidth="1"/>
    <col min="7177" max="7177" width="11.109375" style="8" customWidth="1"/>
    <col min="7178" max="7178" width="12" style="8" customWidth="1"/>
    <col min="7179" max="7179" width="34.109375" style="8" customWidth="1"/>
    <col min="7180" max="7180" width="9.88671875" style="8" customWidth="1"/>
    <col min="7181" max="7181" width="8.88671875" style="8"/>
    <col min="7182" max="7182" width="14.5546875" style="8" customWidth="1"/>
    <col min="7183" max="7183" width="12" style="8" customWidth="1"/>
    <col min="7184" max="7184" width="10.88671875" style="8" customWidth="1"/>
    <col min="7185" max="7185" width="18" style="8" customWidth="1"/>
    <col min="7186" max="7186" width="16.109375" style="8" customWidth="1"/>
    <col min="7187" max="7427" width="8.88671875" style="8"/>
    <col min="7428" max="7428" width="10.44140625" style="8" customWidth="1"/>
    <col min="7429" max="7429" width="26.5546875" style="8" customWidth="1"/>
    <col min="7430" max="7431" width="12.5546875" style="8" customWidth="1"/>
    <col min="7432" max="7432" width="15" style="8" customWidth="1"/>
    <col min="7433" max="7433" width="11.109375" style="8" customWidth="1"/>
    <col min="7434" max="7434" width="12" style="8" customWidth="1"/>
    <col min="7435" max="7435" width="34.109375" style="8" customWidth="1"/>
    <col min="7436" max="7436" width="9.88671875" style="8" customWidth="1"/>
    <col min="7437" max="7437" width="8.88671875" style="8"/>
    <col min="7438" max="7438" width="14.5546875" style="8" customWidth="1"/>
    <col min="7439" max="7439" width="12" style="8" customWidth="1"/>
    <col min="7440" max="7440" width="10.88671875" style="8" customWidth="1"/>
    <col min="7441" max="7441" width="18" style="8" customWidth="1"/>
    <col min="7442" max="7442" width="16.109375" style="8" customWidth="1"/>
    <col min="7443" max="7683" width="8.88671875" style="8"/>
    <col min="7684" max="7684" width="10.44140625" style="8" customWidth="1"/>
    <col min="7685" max="7685" width="26.5546875" style="8" customWidth="1"/>
    <col min="7686" max="7687" width="12.5546875" style="8" customWidth="1"/>
    <col min="7688" max="7688" width="15" style="8" customWidth="1"/>
    <col min="7689" max="7689" width="11.109375" style="8" customWidth="1"/>
    <col min="7690" max="7690" width="12" style="8" customWidth="1"/>
    <col min="7691" max="7691" width="34.109375" style="8" customWidth="1"/>
    <col min="7692" max="7692" width="9.88671875" style="8" customWidth="1"/>
    <col min="7693" max="7693" width="8.88671875" style="8"/>
    <col min="7694" max="7694" width="14.5546875" style="8" customWidth="1"/>
    <col min="7695" max="7695" width="12" style="8" customWidth="1"/>
    <col min="7696" max="7696" width="10.88671875" style="8" customWidth="1"/>
    <col min="7697" max="7697" width="18" style="8" customWidth="1"/>
    <col min="7698" max="7698" width="16.109375" style="8" customWidth="1"/>
    <col min="7699" max="7939" width="8.88671875" style="8"/>
    <col min="7940" max="7940" width="10.44140625" style="8" customWidth="1"/>
    <col min="7941" max="7941" width="26.5546875" style="8" customWidth="1"/>
    <col min="7942" max="7943" width="12.5546875" style="8" customWidth="1"/>
    <col min="7944" max="7944" width="15" style="8" customWidth="1"/>
    <col min="7945" max="7945" width="11.109375" style="8" customWidth="1"/>
    <col min="7946" max="7946" width="12" style="8" customWidth="1"/>
    <col min="7947" max="7947" width="34.109375" style="8" customWidth="1"/>
    <col min="7948" max="7948" width="9.88671875" style="8" customWidth="1"/>
    <col min="7949" max="7949" width="8.88671875" style="8"/>
    <col min="7950" max="7950" width="14.5546875" style="8" customWidth="1"/>
    <col min="7951" max="7951" width="12" style="8" customWidth="1"/>
    <col min="7952" max="7952" width="10.88671875" style="8" customWidth="1"/>
    <col min="7953" max="7953" width="18" style="8" customWidth="1"/>
    <col min="7954" max="7954" width="16.109375" style="8" customWidth="1"/>
    <col min="7955" max="8195" width="8.88671875" style="8"/>
    <col min="8196" max="8196" width="10.44140625" style="8" customWidth="1"/>
    <col min="8197" max="8197" width="26.5546875" style="8" customWidth="1"/>
    <col min="8198" max="8199" width="12.5546875" style="8" customWidth="1"/>
    <col min="8200" max="8200" width="15" style="8" customWidth="1"/>
    <col min="8201" max="8201" width="11.109375" style="8" customWidth="1"/>
    <col min="8202" max="8202" width="12" style="8" customWidth="1"/>
    <col min="8203" max="8203" width="34.109375" style="8" customWidth="1"/>
    <col min="8204" max="8204" width="9.88671875" style="8" customWidth="1"/>
    <col min="8205" max="8205" width="8.88671875" style="8"/>
    <col min="8206" max="8206" width="14.5546875" style="8" customWidth="1"/>
    <col min="8207" max="8207" width="12" style="8" customWidth="1"/>
    <col min="8208" max="8208" width="10.88671875" style="8" customWidth="1"/>
    <col min="8209" max="8209" width="18" style="8" customWidth="1"/>
    <col min="8210" max="8210" width="16.109375" style="8" customWidth="1"/>
    <col min="8211" max="8451" width="8.88671875" style="8"/>
    <col min="8452" max="8452" width="10.44140625" style="8" customWidth="1"/>
    <col min="8453" max="8453" width="26.5546875" style="8" customWidth="1"/>
    <col min="8454" max="8455" width="12.5546875" style="8" customWidth="1"/>
    <col min="8456" max="8456" width="15" style="8" customWidth="1"/>
    <col min="8457" max="8457" width="11.109375" style="8" customWidth="1"/>
    <col min="8458" max="8458" width="12" style="8" customWidth="1"/>
    <col min="8459" max="8459" width="34.109375" style="8" customWidth="1"/>
    <col min="8460" max="8460" width="9.88671875" style="8" customWidth="1"/>
    <col min="8461" max="8461" width="8.88671875" style="8"/>
    <col min="8462" max="8462" width="14.5546875" style="8" customWidth="1"/>
    <col min="8463" max="8463" width="12" style="8" customWidth="1"/>
    <col min="8464" max="8464" width="10.88671875" style="8" customWidth="1"/>
    <col min="8465" max="8465" width="18" style="8" customWidth="1"/>
    <col min="8466" max="8466" width="16.109375" style="8" customWidth="1"/>
    <col min="8467" max="8707" width="8.88671875" style="8"/>
    <col min="8708" max="8708" width="10.44140625" style="8" customWidth="1"/>
    <col min="8709" max="8709" width="26.5546875" style="8" customWidth="1"/>
    <col min="8710" max="8711" width="12.5546875" style="8" customWidth="1"/>
    <col min="8712" max="8712" width="15" style="8" customWidth="1"/>
    <col min="8713" max="8713" width="11.109375" style="8" customWidth="1"/>
    <col min="8714" max="8714" width="12" style="8" customWidth="1"/>
    <col min="8715" max="8715" width="34.109375" style="8" customWidth="1"/>
    <col min="8716" max="8716" width="9.88671875" style="8" customWidth="1"/>
    <col min="8717" max="8717" width="8.88671875" style="8"/>
    <col min="8718" max="8718" width="14.5546875" style="8" customWidth="1"/>
    <col min="8719" max="8719" width="12" style="8" customWidth="1"/>
    <col min="8720" max="8720" width="10.88671875" style="8" customWidth="1"/>
    <col min="8721" max="8721" width="18" style="8" customWidth="1"/>
    <col min="8722" max="8722" width="16.109375" style="8" customWidth="1"/>
    <col min="8723" max="8963" width="8.88671875" style="8"/>
    <col min="8964" max="8964" width="10.44140625" style="8" customWidth="1"/>
    <col min="8965" max="8965" width="26.5546875" style="8" customWidth="1"/>
    <col min="8966" max="8967" width="12.5546875" style="8" customWidth="1"/>
    <col min="8968" max="8968" width="15" style="8" customWidth="1"/>
    <col min="8969" max="8969" width="11.109375" style="8" customWidth="1"/>
    <col min="8970" max="8970" width="12" style="8" customWidth="1"/>
    <col min="8971" max="8971" width="34.109375" style="8" customWidth="1"/>
    <col min="8972" max="8972" width="9.88671875" style="8" customWidth="1"/>
    <col min="8973" max="8973" width="8.88671875" style="8"/>
    <col min="8974" max="8974" width="14.5546875" style="8" customWidth="1"/>
    <col min="8975" max="8975" width="12" style="8" customWidth="1"/>
    <col min="8976" max="8976" width="10.88671875" style="8" customWidth="1"/>
    <col min="8977" max="8977" width="18" style="8" customWidth="1"/>
    <col min="8978" max="8978" width="16.109375" style="8" customWidth="1"/>
    <col min="8979" max="9219" width="8.88671875" style="8"/>
    <col min="9220" max="9220" width="10.44140625" style="8" customWidth="1"/>
    <col min="9221" max="9221" width="26.5546875" style="8" customWidth="1"/>
    <col min="9222" max="9223" width="12.5546875" style="8" customWidth="1"/>
    <col min="9224" max="9224" width="15" style="8" customWidth="1"/>
    <col min="9225" max="9225" width="11.109375" style="8" customWidth="1"/>
    <col min="9226" max="9226" width="12" style="8" customWidth="1"/>
    <col min="9227" max="9227" width="34.109375" style="8" customWidth="1"/>
    <col min="9228" max="9228" width="9.88671875" style="8" customWidth="1"/>
    <col min="9229" max="9229" width="8.88671875" style="8"/>
    <col min="9230" max="9230" width="14.5546875" style="8" customWidth="1"/>
    <col min="9231" max="9231" width="12" style="8" customWidth="1"/>
    <col min="9232" max="9232" width="10.88671875" style="8" customWidth="1"/>
    <col min="9233" max="9233" width="18" style="8" customWidth="1"/>
    <col min="9234" max="9234" width="16.109375" style="8" customWidth="1"/>
    <col min="9235" max="9475" width="8.88671875" style="8"/>
    <col min="9476" max="9476" width="10.44140625" style="8" customWidth="1"/>
    <col min="9477" max="9477" width="26.5546875" style="8" customWidth="1"/>
    <col min="9478" max="9479" width="12.5546875" style="8" customWidth="1"/>
    <col min="9480" max="9480" width="15" style="8" customWidth="1"/>
    <col min="9481" max="9481" width="11.109375" style="8" customWidth="1"/>
    <col min="9482" max="9482" width="12" style="8" customWidth="1"/>
    <col min="9483" max="9483" width="34.109375" style="8" customWidth="1"/>
    <col min="9484" max="9484" width="9.88671875" style="8" customWidth="1"/>
    <col min="9485" max="9485" width="8.88671875" style="8"/>
    <col min="9486" max="9486" width="14.5546875" style="8" customWidth="1"/>
    <col min="9487" max="9487" width="12" style="8" customWidth="1"/>
    <col min="9488" max="9488" width="10.88671875" style="8" customWidth="1"/>
    <col min="9489" max="9489" width="18" style="8" customWidth="1"/>
    <col min="9490" max="9490" width="16.109375" style="8" customWidth="1"/>
    <col min="9491" max="9731" width="8.88671875" style="8"/>
    <col min="9732" max="9732" width="10.44140625" style="8" customWidth="1"/>
    <col min="9733" max="9733" width="26.5546875" style="8" customWidth="1"/>
    <col min="9734" max="9735" width="12.5546875" style="8" customWidth="1"/>
    <col min="9736" max="9736" width="15" style="8" customWidth="1"/>
    <col min="9737" max="9737" width="11.109375" style="8" customWidth="1"/>
    <col min="9738" max="9738" width="12" style="8" customWidth="1"/>
    <col min="9739" max="9739" width="34.109375" style="8" customWidth="1"/>
    <col min="9740" max="9740" width="9.88671875" style="8" customWidth="1"/>
    <col min="9741" max="9741" width="8.88671875" style="8"/>
    <col min="9742" max="9742" width="14.5546875" style="8" customWidth="1"/>
    <col min="9743" max="9743" width="12" style="8" customWidth="1"/>
    <col min="9744" max="9744" width="10.88671875" style="8" customWidth="1"/>
    <col min="9745" max="9745" width="18" style="8" customWidth="1"/>
    <col min="9746" max="9746" width="16.109375" style="8" customWidth="1"/>
    <col min="9747" max="9987" width="8.88671875" style="8"/>
    <col min="9988" max="9988" width="10.44140625" style="8" customWidth="1"/>
    <col min="9989" max="9989" width="26.5546875" style="8" customWidth="1"/>
    <col min="9990" max="9991" width="12.5546875" style="8" customWidth="1"/>
    <col min="9992" max="9992" width="15" style="8" customWidth="1"/>
    <col min="9993" max="9993" width="11.109375" style="8" customWidth="1"/>
    <col min="9994" max="9994" width="12" style="8" customWidth="1"/>
    <col min="9995" max="9995" width="34.109375" style="8" customWidth="1"/>
    <col min="9996" max="9996" width="9.88671875" style="8" customWidth="1"/>
    <col min="9997" max="9997" width="8.88671875" style="8"/>
    <col min="9998" max="9998" width="14.5546875" style="8" customWidth="1"/>
    <col min="9999" max="9999" width="12" style="8" customWidth="1"/>
    <col min="10000" max="10000" width="10.88671875" style="8" customWidth="1"/>
    <col min="10001" max="10001" width="18" style="8" customWidth="1"/>
    <col min="10002" max="10002" width="16.109375" style="8" customWidth="1"/>
    <col min="10003" max="10243" width="8.88671875" style="8"/>
    <col min="10244" max="10244" width="10.44140625" style="8" customWidth="1"/>
    <col min="10245" max="10245" width="26.5546875" style="8" customWidth="1"/>
    <col min="10246" max="10247" width="12.5546875" style="8" customWidth="1"/>
    <col min="10248" max="10248" width="15" style="8" customWidth="1"/>
    <col min="10249" max="10249" width="11.109375" style="8" customWidth="1"/>
    <col min="10250" max="10250" width="12" style="8" customWidth="1"/>
    <col min="10251" max="10251" width="34.109375" style="8" customWidth="1"/>
    <col min="10252" max="10252" width="9.88671875" style="8" customWidth="1"/>
    <col min="10253" max="10253" width="8.88671875" style="8"/>
    <col min="10254" max="10254" width="14.5546875" style="8" customWidth="1"/>
    <col min="10255" max="10255" width="12" style="8" customWidth="1"/>
    <col min="10256" max="10256" width="10.88671875" style="8" customWidth="1"/>
    <col min="10257" max="10257" width="18" style="8" customWidth="1"/>
    <col min="10258" max="10258" width="16.109375" style="8" customWidth="1"/>
    <col min="10259" max="10499" width="8.88671875" style="8"/>
    <col min="10500" max="10500" width="10.44140625" style="8" customWidth="1"/>
    <col min="10501" max="10501" width="26.5546875" style="8" customWidth="1"/>
    <col min="10502" max="10503" width="12.5546875" style="8" customWidth="1"/>
    <col min="10504" max="10504" width="15" style="8" customWidth="1"/>
    <col min="10505" max="10505" width="11.109375" style="8" customWidth="1"/>
    <col min="10506" max="10506" width="12" style="8" customWidth="1"/>
    <col min="10507" max="10507" width="34.109375" style="8" customWidth="1"/>
    <col min="10508" max="10508" width="9.88671875" style="8" customWidth="1"/>
    <col min="10509" max="10509" width="8.88671875" style="8"/>
    <col min="10510" max="10510" width="14.5546875" style="8" customWidth="1"/>
    <col min="10511" max="10511" width="12" style="8" customWidth="1"/>
    <col min="10512" max="10512" width="10.88671875" style="8" customWidth="1"/>
    <col min="10513" max="10513" width="18" style="8" customWidth="1"/>
    <col min="10514" max="10514" width="16.109375" style="8" customWidth="1"/>
    <col min="10515" max="10755" width="8.88671875" style="8"/>
    <col min="10756" max="10756" width="10.44140625" style="8" customWidth="1"/>
    <col min="10757" max="10757" width="26.5546875" style="8" customWidth="1"/>
    <col min="10758" max="10759" width="12.5546875" style="8" customWidth="1"/>
    <col min="10760" max="10760" width="15" style="8" customWidth="1"/>
    <col min="10761" max="10761" width="11.109375" style="8" customWidth="1"/>
    <col min="10762" max="10762" width="12" style="8" customWidth="1"/>
    <col min="10763" max="10763" width="34.109375" style="8" customWidth="1"/>
    <col min="10764" max="10764" width="9.88671875" style="8" customWidth="1"/>
    <col min="10765" max="10765" width="8.88671875" style="8"/>
    <col min="10766" max="10766" width="14.5546875" style="8" customWidth="1"/>
    <col min="10767" max="10767" width="12" style="8" customWidth="1"/>
    <col min="10768" max="10768" width="10.88671875" style="8" customWidth="1"/>
    <col min="10769" max="10769" width="18" style="8" customWidth="1"/>
    <col min="10770" max="10770" width="16.109375" style="8" customWidth="1"/>
    <col min="10771" max="11011" width="8.88671875" style="8"/>
    <col min="11012" max="11012" width="10.44140625" style="8" customWidth="1"/>
    <col min="11013" max="11013" width="26.5546875" style="8" customWidth="1"/>
    <col min="11014" max="11015" width="12.5546875" style="8" customWidth="1"/>
    <col min="11016" max="11016" width="15" style="8" customWidth="1"/>
    <col min="11017" max="11017" width="11.109375" style="8" customWidth="1"/>
    <col min="11018" max="11018" width="12" style="8" customWidth="1"/>
    <col min="11019" max="11019" width="34.109375" style="8" customWidth="1"/>
    <col min="11020" max="11020" width="9.88671875" style="8" customWidth="1"/>
    <col min="11021" max="11021" width="8.88671875" style="8"/>
    <col min="11022" max="11022" width="14.5546875" style="8" customWidth="1"/>
    <col min="11023" max="11023" width="12" style="8" customWidth="1"/>
    <col min="11024" max="11024" width="10.88671875" style="8" customWidth="1"/>
    <col min="11025" max="11025" width="18" style="8" customWidth="1"/>
    <col min="11026" max="11026" width="16.109375" style="8" customWidth="1"/>
    <col min="11027" max="11267" width="8.88671875" style="8"/>
    <col min="11268" max="11268" width="10.44140625" style="8" customWidth="1"/>
    <col min="11269" max="11269" width="26.5546875" style="8" customWidth="1"/>
    <col min="11270" max="11271" width="12.5546875" style="8" customWidth="1"/>
    <col min="11272" max="11272" width="15" style="8" customWidth="1"/>
    <col min="11273" max="11273" width="11.109375" style="8" customWidth="1"/>
    <col min="11274" max="11274" width="12" style="8" customWidth="1"/>
    <col min="11275" max="11275" width="34.109375" style="8" customWidth="1"/>
    <col min="11276" max="11276" width="9.88671875" style="8" customWidth="1"/>
    <col min="11277" max="11277" width="8.88671875" style="8"/>
    <col min="11278" max="11278" width="14.5546875" style="8" customWidth="1"/>
    <col min="11279" max="11279" width="12" style="8" customWidth="1"/>
    <col min="11280" max="11280" width="10.88671875" style="8" customWidth="1"/>
    <col min="11281" max="11281" width="18" style="8" customWidth="1"/>
    <col min="11282" max="11282" width="16.109375" style="8" customWidth="1"/>
    <col min="11283" max="11523" width="8.88671875" style="8"/>
    <col min="11524" max="11524" width="10.44140625" style="8" customWidth="1"/>
    <col min="11525" max="11525" width="26.5546875" style="8" customWidth="1"/>
    <col min="11526" max="11527" width="12.5546875" style="8" customWidth="1"/>
    <col min="11528" max="11528" width="15" style="8" customWidth="1"/>
    <col min="11529" max="11529" width="11.109375" style="8" customWidth="1"/>
    <col min="11530" max="11530" width="12" style="8" customWidth="1"/>
    <col min="11531" max="11531" width="34.109375" style="8" customWidth="1"/>
    <col min="11532" max="11532" width="9.88671875" style="8" customWidth="1"/>
    <col min="11533" max="11533" width="8.88671875" style="8"/>
    <col min="11534" max="11534" width="14.5546875" style="8" customWidth="1"/>
    <col min="11535" max="11535" width="12" style="8" customWidth="1"/>
    <col min="11536" max="11536" width="10.88671875" style="8" customWidth="1"/>
    <col min="11537" max="11537" width="18" style="8" customWidth="1"/>
    <col min="11538" max="11538" width="16.109375" style="8" customWidth="1"/>
    <col min="11539" max="11779" width="8.88671875" style="8"/>
    <col min="11780" max="11780" width="10.44140625" style="8" customWidth="1"/>
    <col min="11781" max="11781" width="26.5546875" style="8" customWidth="1"/>
    <col min="11782" max="11783" width="12.5546875" style="8" customWidth="1"/>
    <col min="11784" max="11784" width="15" style="8" customWidth="1"/>
    <col min="11785" max="11785" width="11.109375" style="8" customWidth="1"/>
    <col min="11786" max="11786" width="12" style="8" customWidth="1"/>
    <col min="11787" max="11787" width="34.109375" style="8" customWidth="1"/>
    <col min="11788" max="11788" width="9.88671875" style="8" customWidth="1"/>
    <col min="11789" max="11789" width="8.88671875" style="8"/>
    <col min="11790" max="11790" width="14.5546875" style="8" customWidth="1"/>
    <col min="11791" max="11791" width="12" style="8" customWidth="1"/>
    <col min="11792" max="11792" width="10.88671875" style="8" customWidth="1"/>
    <col min="11793" max="11793" width="18" style="8" customWidth="1"/>
    <col min="11794" max="11794" width="16.109375" style="8" customWidth="1"/>
    <col min="11795" max="12035" width="8.88671875" style="8"/>
    <col min="12036" max="12036" width="10.44140625" style="8" customWidth="1"/>
    <col min="12037" max="12037" width="26.5546875" style="8" customWidth="1"/>
    <col min="12038" max="12039" width="12.5546875" style="8" customWidth="1"/>
    <col min="12040" max="12040" width="15" style="8" customWidth="1"/>
    <col min="12041" max="12041" width="11.109375" style="8" customWidth="1"/>
    <col min="12042" max="12042" width="12" style="8" customWidth="1"/>
    <col min="12043" max="12043" width="34.109375" style="8" customWidth="1"/>
    <col min="12044" max="12044" width="9.88671875" style="8" customWidth="1"/>
    <col min="12045" max="12045" width="8.88671875" style="8"/>
    <col min="12046" max="12046" width="14.5546875" style="8" customWidth="1"/>
    <col min="12047" max="12047" width="12" style="8" customWidth="1"/>
    <col min="12048" max="12048" width="10.88671875" style="8" customWidth="1"/>
    <col min="12049" max="12049" width="18" style="8" customWidth="1"/>
    <col min="12050" max="12050" width="16.109375" style="8" customWidth="1"/>
    <col min="12051" max="12291" width="8.88671875" style="8"/>
    <col min="12292" max="12292" width="10.44140625" style="8" customWidth="1"/>
    <col min="12293" max="12293" width="26.5546875" style="8" customWidth="1"/>
    <col min="12294" max="12295" width="12.5546875" style="8" customWidth="1"/>
    <col min="12296" max="12296" width="15" style="8" customWidth="1"/>
    <col min="12297" max="12297" width="11.109375" style="8" customWidth="1"/>
    <col min="12298" max="12298" width="12" style="8" customWidth="1"/>
    <col min="12299" max="12299" width="34.109375" style="8" customWidth="1"/>
    <col min="12300" max="12300" width="9.88671875" style="8" customWidth="1"/>
    <col min="12301" max="12301" width="8.88671875" style="8"/>
    <col min="12302" max="12302" width="14.5546875" style="8" customWidth="1"/>
    <col min="12303" max="12303" width="12" style="8" customWidth="1"/>
    <col min="12304" max="12304" width="10.88671875" style="8" customWidth="1"/>
    <col min="12305" max="12305" width="18" style="8" customWidth="1"/>
    <col min="12306" max="12306" width="16.109375" style="8" customWidth="1"/>
    <col min="12307" max="12547" width="8.88671875" style="8"/>
    <col min="12548" max="12548" width="10.44140625" style="8" customWidth="1"/>
    <col min="12549" max="12549" width="26.5546875" style="8" customWidth="1"/>
    <col min="12550" max="12551" width="12.5546875" style="8" customWidth="1"/>
    <col min="12552" max="12552" width="15" style="8" customWidth="1"/>
    <col min="12553" max="12553" width="11.109375" style="8" customWidth="1"/>
    <col min="12554" max="12554" width="12" style="8" customWidth="1"/>
    <col min="12555" max="12555" width="34.109375" style="8" customWidth="1"/>
    <col min="12556" max="12556" width="9.88671875" style="8" customWidth="1"/>
    <col min="12557" max="12557" width="8.88671875" style="8"/>
    <col min="12558" max="12558" width="14.5546875" style="8" customWidth="1"/>
    <col min="12559" max="12559" width="12" style="8" customWidth="1"/>
    <col min="12560" max="12560" width="10.88671875" style="8" customWidth="1"/>
    <col min="12561" max="12561" width="18" style="8" customWidth="1"/>
    <col min="12562" max="12562" width="16.109375" style="8" customWidth="1"/>
    <col min="12563" max="12803" width="8.88671875" style="8"/>
    <col min="12804" max="12804" width="10.44140625" style="8" customWidth="1"/>
    <col min="12805" max="12805" width="26.5546875" style="8" customWidth="1"/>
    <col min="12806" max="12807" width="12.5546875" style="8" customWidth="1"/>
    <col min="12808" max="12808" width="15" style="8" customWidth="1"/>
    <col min="12809" max="12809" width="11.109375" style="8" customWidth="1"/>
    <col min="12810" max="12810" width="12" style="8" customWidth="1"/>
    <col min="12811" max="12811" width="34.109375" style="8" customWidth="1"/>
    <col min="12812" max="12812" width="9.88671875" style="8" customWidth="1"/>
    <col min="12813" max="12813" width="8.88671875" style="8"/>
    <col min="12814" max="12814" width="14.5546875" style="8" customWidth="1"/>
    <col min="12815" max="12815" width="12" style="8" customWidth="1"/>
    <col min="12816" max="12816" width="10.88671875" style="8" customWidth="1"/>
    <col min="12817" max="12817" width="18" style="8" customWidth="1"/>
    <col min="12818" max="12818" width="16.109375" style="8" customWidth="1"/>
    <col min="12819" max="13059" width="8.88671875" style="8"/>
    <col min="13060" max="13060" width="10.44140625" style="8" customWidth="1"/>
    <col min="13061" max="13061" width="26.5546875" style="8" customWidth="1"/>
    <col min="13062" max="13063" width="12.5546875" style="8" customWidth="1"/>
    <col min="13064" max="13064" width="15" style="8" customWidth="1"/>
    <col min="13065" max="13065" width="11.109375" style="8" customWidth="1"/>
    <col min="13066" max="13066" width="12" style="8" customWidth="1"/>
    <col min="13067" max="13067" width="34.109375" style="8" customWidth="1"/>
    <col min="13068" max="13068" width="9.88671875" style="8" customWidth="1"/>
    <col min="13069" max="13069" width="8.88671875" style="8"/>
    <col min="13070" max="13070" width="14.5546875" style="8" customWidth="1"/>
    <col min="13071" max="13071" width="12" style="8" customWidth="1"/>
    <col min="13072" max="13072" width="10.88671875" style="8" customWidth="1"/>
    <col min="13073" max="13073" width="18" style="8" customWidth="1"/>
    <col min="13074" max="13074" width="16.109375" style="8" customWidth="1"/>
    <col min="13075" max="13315" width="8.88671875" style="8"/>
    <col min="13316" max="13316" width="10.44140625" style="8" customWidth="1"/>
    <col min="13317" max="13317" width="26.5546875" style="8" customWidth="1"/>
    <col min="13318" max="13319" width="12.5546875" style="8" customWidth="1"/>
    <col min="13320" max="13320" width="15" style="8" customWidth="1"/>
    <col min="13321" max="13321" width="11.109375" style="8" customWidth="1"/>
    <col min="13322" max="13322" width="12" style="8" customWidth="1"/>
    <col min="13323" max="13323" width="34.109375" style="8" customWidth="1"/>
    <col min="13324" max="13324" width="9.88671875" style="8" customWidth="1"/>
    <col min="13325" max="13325" width="8.88671875" style="8"/>
    <col min="13326" max="13326" width="14.5546875" style="8" customWidth="1"/>
    <col min="13327" max="13327" width="12" style="8" customWidth="1"/>
    <col min="13328" max="13328" width="10.88671875" style="8" customWidth="1"/>
    <col min="13329" max="13329" width="18" style="8" customWidth="1"/>
    <col min="13330" max="13330" width="16.109375" style="8" customWidth="1"/>
    <col min="13331" max="13571" width="8.88671875" style="8"/>
    <col min="13572" max="13572" width="10.44140625" style="8" customWidth="1"/>
    <col min="13573" max="13573" width="26.5546875" style="8" customWidth="1"/>
    <col min="13574" max="13575" width="12.5546875" style="8" customWidth="1"/>
    <col min="13576" max="13576" width="15" style="8" customWidth="1"/>
    <col min="13577" max="13577" width="11.109375" style="8" customWidth="1"/>
    <col min="13578" max="13578" width="12" style="8" customWidth="1"/>
    <col min="13579" max="13579" width="34.109375" style="8" customWidth="1"/>
    <col min="13580" max="13580" width="9.88671875" style="8" customWidth="1"/>
    <col min="13581" max="13581" width="8.88671875" style="8"/>
    <col min="13582" max="13582" width="14.5546875" style="8" customWidth="1"/>
    <col min="13583" max="13583" width="12" style="8" customWidth="1"/>
    <col min="13584" max="13584" width="10.88671875" style="8" customWidth="1"/>
    <col min="13585" max="13585" width="18" style="8" customWidth="1"/>
    <col min="13586" max="13586" width="16.109375" style="8" customWidth="1"/>
    <col min="13587" max="13827" width="8.88671875" style="8"/>
    <col min="13828" max="13828" width="10.44140625" style="8" customWidth="1"/>
    <col min="13829" max="13829" width="26.5546875" style="8" customWidth="1"/>
    <col min="13830" max="13831" width="12.5546875" style="8" customWidth="1"/>
    <col min="13832" max="13832" width="15" style="8" customWidth="1"/>
    <col min="13833" max="13833" width="11.109375" style="8" customWidth="1"/>
    <col min="13834" max="13834" width="12" style="8" customWidth="1"/>
    <col min="13835" max="13835" width="34.109375" style="8" customWidth="1"/>
    <col min="13836" max="13836" width="9.88671875" style="8" customWidth="1"/>
    <col min="13837" max="13837" width="8.88671875" style="8"/>
    <col min="13838" max="13838" width="14.5546875" style="8" customWidth="1"/>
    <col min="13839" max="13839" width="12" style="8" customWidth="1"/>
    <col min="13840" max="13840" width="10.88671875" style="8" customWidth="1"/>
    <col min="13841" max="13841" width="18" style="8" customWidth="1"/>
    <col min="13842" max="13842" width="16.109375" style="8" customWidth="1"/>
    <col min="13843" max="14083" width="8.88671875" style="8"/>
    <col min="14084" max="14084" width="10.44140625" style="8" customWidth="1"/>
    <col min="14085" max="14085" width="26.5546875" style="8" customWidth="1"/>
    <col min="14086" max="14087" width="12.5546875" style="8" customWidth="1"/>
    <col min="14088" max="14088" width="15" style="8" customWidth="1"/>
    <col min="14089" max="14089" width="11.109375" style="8" customWidth="1"/>
    <col min="14090" max="14090" width="12" style="8" customWidth="1"/>
    <col min="14091" max="14091" width="34.109375" style="8" customWidth="1"/>
    <col min="14092" max="14092" width="9.88671875" style="8" customWidth="1"/>
    <col min="14093" max="14093" width="8.88671875" style="8"/>
    <col min="14094" max="14094" width="14.5546875" style="8" customWidth="1"/>
    <col min="14095" max="14095" width="12" style="8" customWidth="1"/>
    <col min="14096" max="14096" width="10.88671875" style="8" customWidth="1"/>
    <col min="14097" max="14097" width="18" style="8" customWidth="1"/>
    <col min="14098" max="14098" width="16.109375" style="8" customWidth="1"/>
    <col min="14099" max="14339" width="8.88671875" style="8"/>
    <col min="14340" max="14340" width="10.44140625" style="8" customWidth="1"/>
    <col min="14341" max="14341" width="26.5546875" style="8" customWidth="1"/>
    <col min="14342" max="14343" width="12.5546875" style="8" customWidth="1"/>
    <col min="14344" max="14344" width="15" style="8" customWidth="1"/>
    <col min="14345" max="14345" width="11.109375" style="8" customWidth="1"/>
    <col min="14346" max="14346" width="12" style="8" customWidth="1"/>
    <col min="14347" max="14347" width="34.109375" style="8" customWidth="1"/>
    <col min="14348" max="14348" width="9.88671875" style="8" customWidth="1"/>
    <col min="14349" max="14349" width="8.88671875" style="8"/>
    <col min="14350" max="14350" width="14.5546875" style="8" customWidth="1"/>
    <col min="14351" max="14351" width="12" style="8" customWidth="1"/>
    <col min="14352" max="14352" width="10.88671875" style="8" customWidth="1"/>
    <col min="14353" max="14353" width="18" style="8" customWidth="1"/>
    <col min="14354" max="14354" width="16.109375" style="8" customWidth="1"/>
    <col min="14355" max="14595" width="8.88671875" style="8"/>
    <col min="14596" max="14596" width="10.44140625" style="8" customWidth="1"/>
    <col min="14597" max="14597" width="26.5546875" style="8" customWidth="1"/>
    <col min="14598" max="14599" width="12.5546875" style="8" customWidth="1"/>
    <col min="14600" max="14600" width="15" style="8" customWidth="1"/>
    <col min="14601" max="14601" width="11.109375" style="8" customWidth="1"/>
    <col min="14602" max="14602" width="12" style="8" customWidth="1"/>
    <col min="14603" max="14603" width="34.109375" style="8" customWidth="1"/>
    <col min="14604" max="14604" width="9.88671875" style="8" customWidth="1"/>
    <col min="14605" max="14605" width="8.88671875" style="8"/>
    <col min="14606" max="14606" width="14.5546875" style="8" customWidth="1"/>
    <col min="14607" max="14607" width="12" style="8" customWidth="1"/>
    <col min="14608" max="14608" width="10.88671875" style="8" customWidth="1"/>
    <col min="14609" max="14609" width="18" style="8" customWidth="1"/>
    <col min="14610" max="14610" width="16.109375" style="8" customWidth="1"/>
    <col min="14611" max="14851" width="8.88671875" style="8"/>
    <col min="14852" max="14852" width="10.44140625" style="8" customWidth="1"/>
    <col min="14853" max="14853" width="26.5546875" style="8" customWidth="1"/>
    <col min="14854" max="14855" width="12.5546875" style="8" customWidth="1"/>
    <col min="14856" max="14856" width="15" style="8" customWidth="1"/>
    <col min="14857" max="14857" width="11.109375" style="8" customWidth="1"/>
    <col min="14858" max="14858" width="12" style="8" customWidth="1"/>
    <col min="14859" max="14859" width="34.109375" style="8" customWidth="1"/>
    <col min="14860" max="14860" width="9.88671875" style="8" customWidth="1"/>
    <col min="14861" max="14861" width="8.88671875" style="8"/>
    <col min="14862" max="14862" width="14.5546875" style="8" customWidth="1"/>
    <col min="14863" max="14863" width="12" style="8" customWidth="1"/>
    <col min="14864" max="14864" width="10.88671875" style="8" customWidth="1"/>
    <col min="14865" max="14865" width="18" style="8" customWidth="1"/>
    <col min="14866" max="14866" width="16.109375" style="8" customWidth="1"/>
    <col min="14867" max="15107" width="8.88671875" style="8"/>
    <col min="15108" max="15108" width="10.44140625" style="8" customWidth="1"/>
    <col min="15109" max="15109" width="26.5546875" style="8" customWidth="1"/>
    <col min="15110" max="15111" width="12.5546875" style="8" customWidth="1"/>
    <col min="15112" max="15112" width="15" style="8" customWidth="1"/>
    <col min="15113" max="15113" width="11.109375" style="8" customWidth="1"/>
    <col min="15114" max="15114" width="12" style="8" customWidth="1"/>
    <col min="15115" max="15115" width="34.109375" style="8" customWidth="1"/>
    <col min="15116" max="15116" width="9.88671875" style="8" customWidth="1"/>
    <col min="15117" max="15117" width="8.88671875" style="8"/>
    <col min="15118" max="15118" width="14.5546875" style="8" customWidth="1"/>
    <col min="15119" max="15119" width="12" style="8" customWidth="1"/>
    <col min="15120" max="15120" width="10.88671875" style="8" customWidth="1"/>
    <col min="15121" max="15121" width="18" style="8" customWidth="1"/>
    <col min="15122" max="15122" width="16.109375" style="8" customWidth="1"/>
    <col min="15123" max="15363" width="8.88671875" style="8"/>
    <col min="15364" max="15364" width="10.44140625" style="8" customWidth="1"/>
    <col min="15365" max="15365" width="26.5546875" style="8" customWidth="1"/>
    <col min="15366" max="15367" width="12.5546875" style="8" customWidth="1"/>
    <col min="15368" max="15368" width="15" style="8" customWidth="1"/>
    <col min="15369" max="15369" width="11.109375" style="8" customWidth="1"/>
    <col min="15370" max="15370" width="12" style="8" customWidth="1"/>
    <col min="15371" max="15371" width="34.109375" style="8" customWidth="1"/>
    <col min="15372" max="15372" width="9.88671875" style="8" customWidth="1"/>
    <col min="15373" max="15373" width="8.88671875" style="8"/>
    <col min="15374" max="15374" width="14.5546875" style="8" customWidth="1"/>
    <col min="15375" max="15375" width="12" style="8" customWidth="1"/>
    <col min="15376" max="15376" width="10.88671875" style="8" customWidth="1"/>
    <col min="15377" max="15377" width="18" style="8" customWidth="1"/>
    <col min="15378" max="15378" width="16.109375" style="8" customWidth="1"/>
    <col min="15379" max="15619" width="8.88671875" style="8"/>
    <col min="15620" max="15620" width="10.44140625" style="8" customWidth="1"/>
    <col min="15621" max="15621" width="26.5546875" style="8" customWidth="1"/>
    <col min="15622" max="15623" width="12.5546875" style="8" customWidth="1"/>
    <col min="15624" max="15624" width="15" style="8" customWidth="1"/>
    <col min="15625" max="15625" width="11.109375" style="8" customWidth="1"/>
    <col min="15626" max="15626" width="12" style="8" customWidth="1"/>
    <col min="15627" max="15627" width="34.109375" style="8" customWidth="1"/>
    <col min="15628" max="15628" width="9.88671875" style="8" customWidth="1"/>
    <col min="15629" max="15629" width="8.88671875" style="8"/>
    <col min="15630" max="15630" width="14.5546875" style="8" customWidth="1"/>
    <col min="15631" max="15631" width="12" style="8" customWidth="1"/>
    <col min="15632" max="15632" width="10.88671875" style="8" customWidth="1"/>
    <col min="15633" max="15633" width="18" style="8" customWidth="1"/>
    <col min="15634" max="15634" width="16.109375" style="8" customWidth="1"/>
    <col min="15635" max="15875" width="8.88671875" style="8"/>
    <col min="15876" max="15876" width="10.44140625" style="8" customWidth="1"/>
    <col min="15877" max="15877" width="26.5546875" style="8" customWidth="1"/>
    <col min="15878" max="15879" width="12.5546875" style="8" customWidth="1"/>
    <col min="15880" max="15880" width="15" style="8" customWidth="1"/>
    <col min="15881" max="15881" width="11.109375" style="8" customWidth="1"/>
    <col min="15882" max="15882" width="12" style="8" customWidth="1"/>
    <col min="15883" max="15883" width="34.109375" style="8" customWidth="1"/>
    <col min="15884" max="15884" width="9.88671875" style="8" customWidth="1"/>
    <col min="15885" max="15885" width="8.88671875" style="8"/>
    <col min="15886" max="15886" width="14.5546875" style="8" customWidth="1"/>
    <col min="15887" max="15887" width="12" style="8" customWidth="1"/>
    <col min="15888" max="15888" width="10.88671875" style="8" customWidth="1"/>
    <col min="15889" max="15889" width="18" style="8" customWidth="1"/>
    <col min="15890" max="15890" width="16.109375" style="8" customWidth="1"/>
    <col min="15891" max="16131" width="8.88671875" style="8"/>
    <col min="16132" max="16132" width="10.44140625" style="8" customWidth="1"/>
    <col min="16133" max="16133" width="26.5546875" style="8" customWidth="1"/>
    <col min="16134" max="16135" width="12.5546875" style="8" customWidth="1"/>
    <col min="16136" max="16136" width="15" style="8" customWidth="1"/>
    <col min="16137" max="16137" width="11.109375" style="8" customWidth="1"/>
    <col min="16138" max="16138" width="12" style="8" customWidth="1"/>
    <col min="16139" max="16139" width="34.109375" style="8" customWidth="1"/>
    <col min="16140" max="16140" width="9.88671875" style="8" customWidth="1"/>
    <col min="16141" max="16141" width="8.88671875" style="8"/>
    <col min="16142" max="16142" width="14.5546875" style="8" customWidth="1"/>
    <col min="16143" max="16143" width="12" style="8" customWidth="1"/>
    <col min="16144" max="16144" width="10.88671875" style="8" customWidth="1"/>
    <col min="16145" max="16145" width="18" style="8" customWidth="1"/>
    <col min="16146" max="16146" width="16.109375" style="8" customWidth="1"/>
    <col min="16147" max="16382" width="8.88671875" style="8"/>
    <col min="16383" max="16384" width="9.109375" style="8" customWidth="1"/>
  </cols>
  <sheetData>
    <row r="3" spans="1:19" ht="27" customHeight="1" x14ac:dyDescent="0.3">
      <c r="A3" s="4"/>
      <c r="B3" s="5"/>
      <c r="C3" s="5"/>
      <c r="D3" s="5"/>
      <c r="E3" s="5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7" customHeight="1" x14ac:dyDescent="0.3">
      <c r="A4" s="9"/>
      <c r="B4" s="5"/>
      <c r="C4" s="10" t="s">
        <v>164</v>
      </c>
      <c r="D4" s="10" t="s">
        <v>189</v>
      </c>
      <c r="E4" s="10" t="s">
        <v>314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ht="27" customHeight="1" thickBot="1" x14ac:dyDescent="0.45">
      <c r="A5" s="13"/>
      <c r="B5" s="5"/>
      <c r="C5" s="5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19" customFormat="1" ht="20.25" customHeight="1" x14ac:dyDescent="0.3">
      <c r="A6" s="300" t="s">
        <v>9</v>
      </c>
      <c r="B6" s="300" t="s">
        <v>0</v>
      </c>
      <c r="C6" s="302" t="s">
        <v>1</v>
      </c>
      <c r="D6" s="15" t="s">
        <v>2</v>
      </c>
      <c r="E6" s="15" t="s">
        <v>2</v>
      </c>
      <c r="F6" s="15" t="s">
        <v>163</v>
      </c>
      <c r="G6" s="300" t="s">
        <v>303</v>
      </c>
      <c r="H6" s="304" t="s">
        <v>12</v>
      </c>
      <c r="I6" s="300" t="s">
        <v>288</v>
      </c>
      <c r="J6" s="101" t="s">
        <v>2</v>
      </c>
      <c r="K6" s="18" t="s">
        <v>306</v>
      </c>
      <c r="L6" s="18" t="s">
        <v>359</v>
      </c>
      <c r="M6" s="17" t="s">
        <v>308</v>
      </c>
      <c r="N6" s="17" t="s">
        <v>362</v>
      </c>
      <c r="O6" s="17" t="s">
        <v>187</v>
      </c>
      <c r="P6" s="18" t="s">
        <v>190</v>
      </c>
      <c r="Q6" s="17" t="s">
        <v>315</v>
      </c>
      <c r="R6" s="17" t="s">
        <v>188</v>
      </c>
      <c r="S6" s="18" t="s">
        <v>191</v>
      </c>
    </row>
    <row r="7" spans="1:19" s="19" customFormat="1" ht="20.25" customHeight="1" x14ac:dyDescent="0.3">
      <c r="A7" s="301"/>
      <c r="B7" s="301"/>
      <c r="C7" s="306"/>
      <c r="D7" s="20" t="s">
        <v>162</v>
      </c>
      <c r="E7" s="20" t="s">
        <v>209</v>
      </c>
      <c r="F7" s="20" t="s">
        <v>185</v>
      </c>
      <c r="G7" s="301"/>
      <c r="H7" s="305"/>
      <c r="I7" s="301"/>
      <c r="J7" s="102" t="s">
        <v>185</v>
      </c>
      <c r="K7" s="18" t="s">
        <v>305</v>
      </c>
      <c r="L7" s="18" t="s">
        <v>360</v>
      </c>
      <c r="M7" s="17" t="s">
        <v>307</v>
      </c>
      <c r="N7" s="17" t="s">
        <v>361</v>
      </c>
      <c r="O7" s="17" t="s">
        <v>304</v>
      </c>
      <c r="P7" s="18" t="s">
        <v>310</v>
      </c>
      <c r="Q7" s="17" t="s">
        <v>311</v>
      </c>
      <c r="R7" s="17" t="s">
        <v>312</v>
      </c>
      <c r="S7" s="18" t="s">
        <v>313</v>
      </c>
    </row>
    <row r="8" spans="1:19" ht="20.399999999999999" customHeight="1" x14ac:dyDescent="0.3">
      <c r="A8" s="116" t="s">
        <v>451</v>
      </c>
      <c r="B8" s="116" t="s">
        <v>485</v>
      </c>
      <c r="C8" s="117"/>
      <c r="D8" s="253">
        <v>43947</v>
      </c>
      <c r="E8" s="112"/>
      <c r="F8" s="113">
        <f>D8+5</f>
        <v>43952</v>
      </c>
      <c r="G8" s="113" t="s">
        <v>358</v>
      </c>
      <c r="H8" s="114" t="s">
        <v>386</v>
      </c>
      <c r="I8" s="114" t="s">
        <v>510</v>
      </c>
      <c r="J8" s="115">
        <v>43957</v>
      </c>
      <c r="K8" s="115">
        <f>J8+22</f>
        <v>43979</v>
      </c>
      <c r="L8" s="115">
        <f>J8+20</f>
        <v>43977</v>
      </c>
      <c r="M8" s="115">
        <f>L8+7</f>
        <v>43984</v>
      </c>
      <c r="N8" s="115">
        <f>J8+23</f>
        <v>43980</v>
      </c>
      <c r="O8" s="115"/>
      <c r="P8" s="115"/>
      <c r="Q8" s="115"/>
      <c r="R8" s="115"/>
      <c r="S8" s="115"/>
    </row>
    <row r="9" spans="1:19" ht="20.399999999999999" customHeight="1" x14ac:dyDescent="0.3">
      <c r="A9" s="254" t="s">
        <v>605</v>
      </c>
      <c r="B9" s="254" t="s">
        <v>606</v>
      </c>
      <c r="C9" s="255"/>
      <c r="D9" s="256"/>
      <c r="E9" s="162">
        <v>43948</v>
      </c>
      <c r="F9" s="163">
        <f>E9+5</f>
        <v>43953</v>
      </c>
      <c r="G9" s="164" t="s">
        <v>514</v>
      </c>
      <c r="H9" s="165" t="s">
        <v>309</v>
      </c>
      <c r="I9" s="258" t="s">
        <v>820</v>
      </c>
      <c r="J9" s="228">
        <v>43960</v>
      </c>
      <c r="K9" s="228"/>
      <c r="L9" s="228"/>
      <c r="M9" s="228"/>
      <c r="N9" s="228"/>
      <c r="O9" s="228">
        <f>J9+14</f>
        <v>43974</v>
      </c>
      <c r="P9" s="228">
        <f>J9+11</f>
        <v>43971</v>
      </c>
      <c r="Q9" s="228">
        <f>J9+17</f>
        <v>43977</v>
      </c>
      <c r="R9" s="228">
        <f>J9+16</f>
        <v>43976</v>
      </c>
      <c r="S9" s="228">
        <f>J9+26</f>
        <v>43986</v>
      </c>
    </row>
    <row r="10" spans="1:19" ht="20.399999999999999" customHeight="1" x14ac:dyDescent="0.3">
      <c r="A10" s="116" t="s">
        <v>593</v>
      </c>
      <c r="B10" s="116" t="s">
        <v>486</v>
      </c>
      <c r="C10" s="111"/>
      <c r="D10" s="112">
        <f>D8+7</f>
        <v>43954</v>
      </c>
      <c r="E10" s="112"/>
      <c r="F10" s="113">
        <f>D10+5</f>
        <v>43959</v>
      </c>
      <c r="G10" s="113" t="s">
        <v>358</v>
      </c>
      <c r="H10" s="114" t="s">
        <v>384</v>
      </c>
      <c r="I10" s="114" t="s">
        <v>511</v>
      </c>
      <c r="J10" s="113">
        <f t="shared" ref="J10:J35" si="0">J8+7</f>
        <v>43964</v>
      </c>
      <c r="K10" s="115">
        <f>J10+22</f>
        <v>43986</v>
      </c>
      <c r="L10" s="115">
        <f>J10+20</f>
        <v>43984</v>
      </c>
      <c r="M10" s="115">
        <f>L10+7</f>
        <v>43991</v>
      </c>
      <c r="N10" s="115">
        <f>J10+23</f>
        <v>43987</v>
      </c>
      <c r="O10" s="115"/>
      <c r="P10" s="115"/>
      <c r="Q10" s="115"/>
      <c r="R10" s="115"/>
      <c r="S10" s="115"/>
    </row>
    <row r="11" spans="1:19" ht="20.399999999999999" customHeight="1" x14ac:dyDescent="0.3">
      <c r="A11" s="254" t="s">
        <v>363</v>
      </c>
      <c r="B11" s="254" t="s">
        <v>487</v>
      </c>
      <c r="C11" s="106"/>
      <c r="D11" s="162"/>
      <c r="E11" s="162">
        <f>E9+7</f>
        <v>43955</v>
      </c>
      <c r="F11" s="163">
        <f>E11+5</f>
        <v>43960</v>
      </c>
      <c r="G11" s="164" t="s">
        <v>514</v>
      </c>
      <c r="H11" s="165" t="s">
        <v>519</v>
      </c>
      <c r="I11" s="168" t="s">
        <v>807</v>
      </c>
      <c r="J11" s="164">
        <v>43963</v>
      </c>
      <c r="K11" s="166"/>
      <c r="L11" s="166"/>
      <c r="M11" s="166"/>
      <c r="N11" s="166"/>
      <c r="O11" s="166">
        <f>J11+14</f>
        <v>43977</v>
      </c>
      <c r="P11" s="166">
        <f>J11+11</f>
        <v>43974</v>
      </c>
      <c r="Q11" s="166">
        <f>J11+17</f>
        <v>43980</v>
      </c>
      <c r="R11" s="166">
        <f>J11+16</f>
        <v>43979</v>
      </c>
      <c r="S11" s="166">
        <f>J11+26</f>
        <v>43989</v>
      </c>
    </row>
    <row r="12" spans="1:19" ht="20.399999999999999" customHeight="1" x14ac:dyDescent="0.3">
      <c r="A12" s="116" t="s">
        <v>594</v>
      </c>
      <c r="B12" s="116" t="s">
        <v>595</v>
      </c>
      <c r="C12" s="111"/>
      <c r="D12" s="112">
        <f>D10+7</f>
        <v>43961</v>
      </c>
      <c r="E12" s="112"/>
      <c r="F12" s="113">
        <f>D12+5</f>
        <v>43966</v>
      </c>
      <c r="G12" s="113" t="s">
        <v>358</v>
      </c>
      <c r="H12" s="114" t="s">
        <v>383</v>
      </c>
      <c r="I12" s="114" t="s">
        <v>512</v>
      </c>
      <c r="J12" s="113">
        <f t="shared" si="0"/>
        <v>43971</v>
      </c>
      <c r="K12" s="115">
        <f>J12+22</f>
        <v>43993</v>
      </c>
      <c r="L12" s="115">
        <f>J12+20</f>
        <v>43991</v>
      </c>
      <c r="M12" s="115">
        <f>L12+7</f>
        <v>43998</v>
      </c>
      <c r="N12" s="115">
        <f>J12+23</f>
        <v>43994</v>
      </c>
      <c r="O12" s="115"/>
      <c r="P12" s="115"/>
      <c r="Q12" s="115"/>
      <c r="R12" s="115"/>
      <c r="S12" s="115"/>
    </row>
    <row r="13" spans="1:19" ht="20.399999999999999" customHeight="1" x14ac:dyDescent="0.3">
      <c r="A13" s="254" t="s">
        <v>605</v>
      </c>
      <c r="B13" s="254" t="s">
        <v>607</v>
      </c>
      <c r="C13" s="106"/>
      <c r="D13" s="162"/>
      <c r="E13" s="162">
        <f>E11+7</f>
        <v>43962</v>
      </c>
      <c r="F13" s="163">
        <f>E13+5</f>
        <v>43967</v>
      </c>
      <c r="G13" s="164" t="s">
        <v>514</v>
      </c>
      <c r="H13" s="165" t="s">
        <v>309</v>
      </c>
      <c r="I13" s="258" t="s">
        <v>515</v>
      </c>
      <c r="J13" s="227">
        <f t="shared" si="0"/>
        <v>43970</v>
      </c>
      <c r="K13" s="228"/>
      <c r="L13" s="228"/>
      <c r="M13" s="228"/>
      <c r="N13" s="228"/>
      <c r="O13" s="228">
        <f>J13+14</f>
        <v>43984</v>
      </c>
      <c r="P13" s="228">
        <f>J13+11</f>
        <v>43981</v>
      </c>
      <c r="Q13" s="228">
        <f>J13+17</f>
        <v>43987</v>
      </c>
      <c r="R13" s="228">
        <f>J13+16</f>
        <v>43986</v>
      </c>
      <c r="S13" s="166">
        <f>J13+26</f>
        <v>43996</v>
      </c>
    </row>
    <row r="14" spans="1:19" ht="20.399999999999999" customHeight="1" x14ac:dyDescent="0.3">
      <c r="A14" s="116" t="s">
        <v>593</v>
      </c>
      <c r="B14" s="116" t="s">
        <v>596</v>
      </c>
      <c r="C14" s="111"/>
      <c r="D14" s="112">
        <f>D12+7</f>
        <v>43968</v>
      </c>
      <c r="E14" s="112"/>
      <c r="F14" s="113">
        <f>D14+5</f>
        <v>43973</v>
      </c>
      <c r="G14" s="113" t="s">
        <v>358</v>
      </c>
      <c r="H14" s="114" t="s">
        <v>316</v>
      </c>
      <c r="I14" s="114" t="s">
        <v>513</v>
      </c>
      <c r="J14" s="113">
        <f t="shared" si="0"/>
        <v>43978</v>
      </c>
      <c r="K14" s="115">
        <f>J14+22</f>
        <v>44000</v>
      </c>
      <c r="L14" s="115">
        <f>J14+20</f>
        <v>43998</v>
      </c>
      <c r="M14" s="115">
        <f>L14+7</f>
        <v>44005</v>
      </c>
      <c r="N14" s="115">
        <f>J14+23</f>
        <v>44001</v>
      </c>
      <c r="O14" s="115"/>
      <c r="P14" s="115"/>
      <c r="Q14" s="115"/>
      <c r="R14" s="115"/>
      <c r="S14" s="115"/>
    </row>
    <row r="15" spans="1:19" ht="20.399999999999999" customHeight="1" x14ac:dyDescent="0.3">
      <c r="A15" s="254" t="s">
        <v>363</v>
      </c>
      <c r="B15" s="254" t="s">
        <v>488</v>
      </c>
      <c r="C15" s="106"/>
      <c r="D15" s="162"/>
      <c r="E15" s="162">
        <f>E13+7</f>
        <v>43969</v>
      </c>
      <c r="F15" s="163">
        <f>E15+5</f>
        <v>43974</v>
      </c>
      <c r="G15" s="164" t="s">
        <v>514</v>
      </c>
      <c r="H15" s="165" t="s">
        <v>317</v>
      </c>
      <c r="I15" s="168" t="s">
        <v>808</v>
      </c>
      <c r="J15" s="164">
        <f t="shared" si="0"/>
        <v>43977</v>
      </c>
      <c r="K15" s="166"/>
      <c r="L15" s="166"/>
      <c r="M15" s="166"/>
      <c r="N15" s="166"/>
      <c r="O15" s="166">
        <f>J15+14</f>
        <v>43991</v>
      </c>
      <c r="P15" s="166">
        <f>J15+11</f>
        <v>43988</v>
      </c>
      <c r="Q15" s="166">
        <f>J15+17</f>
        <v>43994</v>
      </c>
      <c r="R15" s="166">
        <f>J15+16</f>
        <v>43993</v>
      </c>
      <c r="S15" s="166">
        <f>J15+26</f>
        <v>44003</v>
      </c>
    </row>
    <row r="16" spans="1:19" ht="20.399999999999999" customHeight="1" x14ac:dyDescent="0.3">
      <c r="A16" s="116" t="s">
        <v>594</v>
      </c>
      <c r="B16" s="116" t="s">
        <v>597</v>
      </c>
      <c r="C16" s="111"/>
      <c r="D16" s="112">
        <f>D14+7</f>
        <v>43975</v>
      </c>
      <c r="E16" s="112"/>
      <c r="F16" s="113">
        <f>D16+5</f>
        <v>43980</v>
      </c>
      <c r="G16" s="113" t="s">
        <v>358</v>
      </c>
      <c r="H16" s="114" t="s">
        <v>516</v>
      </c>
      <c r="I16" s="114" t="s">
        <v>797</v>
      </c>
      <c r="J16" s="113">
        <f t="shared" si="0"/>
        <v>43985</v>
      </c>
      <c r="K16" s="115">
        <f>J16+22</f>
        <v>44007</v>
      </c>
      <c r="L16" s="115">
        <f>J16+20</f>
        <v>44005</v>
      </c>
      <c r="M16" s="115">
        <f>L16+7</f>
        <v>44012</v>
      </c>
      <c r="N16" s="115">
        <f>J16+23</f>
        <v>44008</v>
      </c>
      <c r="O16" s="115"/>
      <c r="P16" s="115"/>
      <c r="Q16" s="115"/>
      <c r="R16" s="115"/>
      <c r="S16" s="115"/>
    </row>
    <row r="17" spans="1:19" ht="20.399999999999999" customHeight="1" x14ac:dyDescent="0.3">
      <c r="A17" s="254" t="s">
        <v>605</v>
      </c>
      <c r="B17" s="254" t="s">
        <v>608</v>
      </c>
      <c r="C17" s="106"/>
      <c r="D17" s="162"/>
      <c r="E17" s="162">
        <f>E15+7</f>
        <v>43976</v>
      </c>
      <c r="F17" s="163">
        <f>E17+5</f>
        <v>43981</v>
      </c>
      <c r="G17" s="164" t="s">
        <v>514</v>
      </c>
      <c r="H17" s="165" t="s">
        <v>517</v>
      </c>
      <c r="I17" s="168" t="s">
        <v>809</v>
      </c>
      <c r="J17" s="164">
        <f t="shared" si="0"/>
        <v>43984</v>
      </c>
      <c r="K17" s="166"/>
      <c r="L17" s="166"/>
      <c r="M17" s="166"/>
      <c r="N17" s="166"/>
      <c r="O17" s="166">
        <f>J17+14</f>
        <v>43998</v>
      </c>
      <c r="P17" s="166">
        <f>J17+11</f>
        <v>43995</v>
      </c>
      <c r="Q17" s="166">
        <f>J17+17</f>
        <v>44001</v>
      </c>
      <c r="R17" s="166">
        <f>J17+16</f>
        <v>44000</v>
      </c>
      <c r="S17" s="166">
        <f>J17+26</f>
        <v>44010</v>
      </c>
    </row>
    <row r="18" spans="1:19" ht="20.399999999999999" customHeight="1" x14ac:dyDescent="0.3">
      <c r="A18" s="116" t="s">
        <v>593</v>
      </c>
      <c r="B18" s="116" t="s">
        <v>598</v>
      </c>
      <c r="C18" s="111"/>
      <c r="D18" s="112">
        <f>D16+7</f>
        <v>43982</v>
      </c>
      <c r="E18" s="112"/>
      <c r="F18" s="113">
        <f>D18+5</f>
        <v>43987</v>
      </c>
      <c r="G18" s="113" t="s">
        <v>358</v>
      </c>
      <c r="H18" s="114" t="s">
        <v>385</v>
      </c>
      <c r="I18" s="114" t="s">
        <v>798</v>
      </c>
      <c r="J18" s="113">
        <f t="shared" si="0"/>
        <v>43992</v>
      </c>
      <c r="K18" s="115">
        <f>J18+22</f>
        <v>44014</v>
      </c>
      <c r="L18" s="115">
        <f>J18+20</f>
        <v>44012</v>
      </c>
      <c r="M18" s="115">
        <f>L18+7</f>
        <v>44019</v>
      </c>
      <c r="N18" s="115">
        <f>J18+23</f>
        <v>44015</v>
      </c>
      <c r="O18" s="115"/>
      <c r="P18" s="115"/>
      <c r="Q18" s="115"/>
      <c r="R18" s="115"/>
      <c r="S18" s="115"/>
    </row>
    <row r="19" spans="1:19" ht="20.399999999999999" customHeight="1" x14ac:dyDescent="0.3">
      <c r="A19" s="254" t="s">
        <v>363</v>
      </c>
      <c r="B19" s="254" t="s">
        <v>609</v>
      </c>
      <c r="C19" s="106"/>
      <c r="D19" s="162"/>
      <c r="E19" s="162">
        <f>E17+7</f>
        <v>43983</v>
      </c>
      <c r="F19" s="163">
        <f>E19+5</f>
        <v>43988</v>
      </c>
      <c r="G19" s="164" t="s">
        <v>514</v>
      </c>
      <c r="H19" s="165" t="s">
        <v>811</v>
      </c>
      <c r="I19" s="168" t="s">
        <v>810</v>
      </c>
      <c r="J19" s="164">
        <f t="shared" si="0"/>
        <v>43991</v>
      </c>
      <c r="K19" s="166"/>
      <c r="L19" s="166"/>
      <c r="M19" s="166"/>
      <c r="N19" s="166"/>
      <c r="O19" s="166">
        <f>J19+14</f>
        <v>44005</v>
      </c>
      <c r="P19" s="166">
        <f>J19+11</f>
        <v>44002</v>
      </c>
      <c r="Q19" s="166">
        <f>J19+17</f>
        <v>44008</v>
      </c>
      <c r="R19" s="166">
        <f>J19+16</f>
        <v>44007</v>
      </c>
      <c r="S19" s="166">
        <f>J19+26</f>
        <v>44017</v>
      </c>
    </row>
    <row r="20" spans="1:19" ht="20.399999999999999" customHeight="1" x14ac:dyDescent="0.3">
      <c r="A20" s="116" t="s">
        <v>594</v>
      </c>
      <c r="B20" s="116" t="s">
        <v>599</v>
      </c>
      <c r="C20" s="111"/>
      <c r="D20" s="112">
        <f>D18+7</f>
        <v>43989</v>
      </c>
      <c r="E20" s="112"/>
      <c r="F20" s="113">
        <f>D20+5</f>
        <v>43994</v>
      </c>
      <c r="G20" s="113" t="s">
        <v>358</v>
      </c>
      <c r="H20" s="114" t="s">
        <v>387</v>
      </c>
      <c r="I20" s="114" t="s">
        <v>799</v>
      </c>
      <c r="J20" s="113">
        <f t="shared" si="0"/>
        <v>43999</v>
      </c>
      <c r="K20" s="115">
        <f>J20+22</f>
        <v>44021</v>
      </c>
      <c r="L20" s="115">
        <f>J20+20</f>
        <v>44019</v>
      </c>
      <c r="M20" s="115">
        <f>L20+7</f>
        <v>44026</v>
      </c>
      <c r="N20" s="115">
        <f>J20+23</f>
        <v>44022</v>
      </c>
      <c r="O20" s="115"/>
      <c r="P20" s="115"/>
      <c r="Q20" s="115"/>
      <c r="R20" s="115"/>
      <c r="S20" s="115"/>
    </row>
    <row r="21" spans="1:19" ht="20.399999999999999" customHeight="1" x14ac:dyDescent="0.3">
      <c r="A21" s="254" t="s">
        <v>605</v>
      </c>
      <c r="B21" s="254" t="s">
        <v>610</v>
      </c>
      <c r="C21" s="106"/>
      <c r="D21" s="162"/>
      <c r="E21" s="162">
        <f>E19+7</f>
        <v>43990</v>
      </c>
      <c r="F21" s="163">
        <f>E21+5</f>
        <v>43995</v>
      </c>
      <c r="G21" s="164" t="s">
        <v>514</v>
      </c>
      <c r="H21" s="165" t="s">
        <v>518</v>
      </c>
      <c r="I21" s="168" t="s">
        <v>812</v>
      </c>
      <c r="J21" s="164">
        <f t="shared" si="0"/>
        <v>43998</v>
      </c>
      <c r="K21" s="166"/>
      <c r="L21" s="166"/>
      <c r="M21" s="166"/>
      <c r="N21" s="166"/>
      <c r="O21" s="166">
        <f>J21+14</f>
        <v>44012</v>
      </c>
      <c r="P21" s="166">
        <f>J21+11</f>
        <v>44009</v>
      </c>
      <c r="Q21" s="166">
        <f>J21+17</f>
        <v>44015</v>
      </c>
      <c r="R21" s="166">
        <f>J21+16</f>
        <v>44014</v>
      </c>
      <c r="S21" s="166">
        <f>J21+26</f>
        <v>44024</v>
      </c>
    </row>
    <row r="22" spans="1:19" ht="20.399999999999999" customHeight="1" x14ac:dyDescent="0.3">
      <c r="A22" s="116" t="s">
        <v>593</v>
      </c>
      <c r="B22" s="116" t="s">
        <v>600</v>
      </c>
      <c r="C22" s="111"/>
      <c r="D22" s="112">
        <f>D20+7</f>
        <v>43996</v>
      </c>
      <c r="E22" s="112"/>
      <c r="F22" s="113">
        <f>D22+5</f>
        <v>44001</v>
      </c>
      <c r="G22" s="113" t="s">
        <v>358</v>
      </c>
      <c r="H22" s="114" t="s">
        <v>386</v>
      </c>
      <c r="I22" s="114" t="s">
        <v>800</v>
      </c>
      <c r="J22" s="113">
        <f t="shared" si="0"/>
        <v>44006</v>
      </c>
      <c r="K22" s="115">
        <f>J22+22</f>
        <v>44028</v>
      </c>
      <c r="L22" s="115">
        <f>J22+20</f>
        <v>44026</v>
      </c>
      <c r="M22" s="115">
        <f>L22+7</f>
        <v>44033</v>
      </c>
      <c r="N22" s="115">
        <f>J22+23</f>
        <v>44029</v>
      </c>
      <c r="O22" s="115"/>
      <c r="P22" s="115"/>
      <c r="Q22" s="115"/>
      <c r="R22" s="115"/>
      <c r="S22" s="115"/>
    </row>
    <row r="23" spans="1:19" ht="20.399999999999999" customHeight="1" x14ac:dyDescent="0.3">
      <c r="A23" s="254" t="s">
        <v>363</v>
      </c>
      <c r="B23" s="254" t="s">
        <v>611</v>
      </c>
      <c r="C23" s="106"/>
      <c r="D23" s="162"/>
      <c r="E23" s="162">
        <f>E21+7</f>
        <v>43997</v>
      </c>
      <c r="F23" s="163">
        <f>E23+5</f>
        <v>44002</v>
      </c>
      <c r="G23" s="164" t="s">
        <v>514</v>
      </c>
      <c r="H23" s="165" t="s">
        <v>519</v>
      </c>
      <c r="I23" s="168" t="s">
        <v>813</v>
      </c>
      <c r="J23" s="164">
        <f t="shared" si="0"/>
        <v>44005</v>
      </c>
      <c r="K23" s="166"/>
      <c r="L23" s="166"/>
      <c r="M23" s="166"/>
      <c r="N23" s="166"/>
      <c r="O23" s="166">
        <f>J23+14</f>
        <v>44019</v>
      </c>
      <c r="P23" s="166">
        <f>J23+11</f>
        <v>44016</v>
      </c>
      <c r="Q23" s="166">
        <f>J23+17</f>
        <v>44022</v>
      </c>
      <c r="R23" s="166">
        <f>J23+16</f>
        <v>44021</v>
      </c>
      <c r="S23" s="166">
        <f>J23+26</f>
        <v>44031</v>
      </c>
    </row>
    <row r="24" spans="1:19" ht="20.399999999999999" customHeight="1" x14ac:dyDescent="0.3">
      <c r="A24" s="116" t="s">
        <v>594</v>
      </c>
      <c r="B24" s="116" t="s">
        <v>600</v>
      </c>
      <c r="C24" s="111"/>
      <c r="D24" s="112">
        <f>D22+7</f>
        <v>44003</v>
      </c>
      <c r="E24" s="112"/>
      <c r="F24" s="113">
        <f>D24+5</f>
        <v>44008</v>
      </c>
      <c r="G24" s="113" t="s">
        <v>358</v>
      </c>
      <c r="H24" s="114" t="s">
        <v>384</v>
      </c>
      <c r="I24" s="114" t="s">
        <v>801</v>
      </c>
      <c r="J24" s="113">
        <f t="shared" si="0"/>
        <v>44013</v>
      </c>
      <c r="K24" s="115">
        <f>J24+22</f>
        <v>44035</v>
      </c>
      <c r="L24" s="115">
        <f>J24+20</f>
        <v>44033</v>
      </c>
      <c r="M24" s="115">
        <f>L24+7</f>
        <v>44040</v>
      </c>
      <c r="N24" s="115">
        <f>J24+23</f>
        <v>44036</v>
      </c>
      <c r="O24" s="115"/>
      <c r="P24" s="115"/>
      <c r="Q24" s="115"/>
      <c r="R24" s="115"/>
      <c r="S24" s="115"/>
    </row>
    <row r="25" spans="1:19" ht="20.399999999999999" customHeight="1" x14ac:dyDescent="0.3">
      <c r="A25" s="254" t="s">
        <v>605</v>
      </c>
      <c r="B25" s="254" t="s">
        <v>612</v>
      </c>
      <c r="C25" s="106"/>
      <c r="D25" s="162"/>
      <c r="E25" s="162">
        <f>E23+7</f>
        <v>44004</v>
      </c>
      <c r="F25" s="163">
        <f>E25+5</f>
        <v>44009</v>
      </c>
      <c r="G25" s="164" t="s">
        <v>514</v>
      </c>
      <c r="H25" s="165" t="s">
        <v>520</v>
      </c>
      <c r="I25" s="168" t="s">
        <v>814</v>
      </c>
      <c r="J25" s="164">
        <f t="shared" si="0"/>
        <v>44012</v>
      </c>
      <c r="K25" s="166"/>
      <c r="L25" s="166"/>
      <c r="M25" s="166"/>
      <c r="N25" s="166"/>
      <c r="O25" s="166">
        <f>J25+14</f>
        <v>44026</v>
      </c>
      <c r="P25" s="166">
        <f>J25+11</f>
        <v>44023</v>
      </c>
      <c r="Q25" s="166">
        <f>J25+17</f>
        <v>44029</v>
      </c>
      <c r="R25" s="166">
        <f>J25+16</f>
        <v>44028</v>
      </c>
      <c r="S25" s="166">
        <f>J25+26</f>
        <v>44038</v>
      </c>
    </row>
    <row r="26" spans="1:19" ht="20.399999999999999" customHeight="1" x14ac:dyDescent="0.3">
      <c r="A26" s="116" t="s">
        <v>593</v>
      </c>
      <c r="B26" s="116" t="s">
        <v>601</v>
      </c>
      <c r="C26" s="111"/>
      <c r="D26" s="112">
        <f>D24+7</f>
        <v>44010</v>
      </c>
      <c r="E26" s="112"/>
      <c r="F26" s="113">
        <f>D26+5</f>
        <v>44015</v>
      </c>
      <c r="G26" s="113" t="s">
        <v>358</v>
      </c>
      <c r="H26" s="114" t="s">
        <v>383</v>
      </c>
      <c r="I26" s="114" t="s">
        <v>802</v>
      </c>
      <c r="J26" s="113">
        <f t="shared" si="0"/>
        <v>44020</v>
      </c>
      <c r="K26" s="115">
        <f>J26+22</f>
        <v>44042</v>
      </c>
      <c r="L26" s="115">
        <f>J26+20</f>
        <v>44040</v>
      </c>
      <c r="M26" s="115">
        <f>L26+7</f>
        <v>44047</v>
      </c>
      <c r="N26" s="115">
        <f>J26+23</f>
        <v>44043</v>
      </c>
      <c r="O26" s="115"/>
      <c r="P26" s="115"/>
      <c r="Q26" s="115"/>
      <c r="R26" s="115"/>
      <c r="S26" s="115"/>
    </row>
    <row r="27" spans="1:19" ht="20.399999999999999" customHeight="1" x14ac:dyDescent="0.3">
      <c r="A27" s="254" t="s">
        <v>363</v>
      </c>
      <c r="B27" s="254" t="s">
        <v>613</v>
      </c>
      <c r="C27" s="106"/>
      <c r="D27" s="162"/>
      <c r="E27" s="162">
        <f>E25+7</f>
        <v>44011</v>
      </c>
      <c r="F27" s="163">
        <f>E27+5</f>
        <v>44016</v>
      </c>
      <c r="G27" s="164" t="s">
        <v>514</v>
      </c>
      <c r="H27" s="165" t="s">
        <v>317</v>
      </c>
      <c r="I27" s="168" t="s">
        <v>815</v>
      </c>
      <c r="J27" s="164">
        <f t="shared" si="0"/>
        <v>44019</v>
      </c>
      <c r="K27" s="166"/>
      <c r="L27" s="166"/>
      <c r="M27" s="166"/>
      <c r="N27" s="166"/>
      <c r="O27" s="166">
        <f>J27+14</f>
        <v>44033</v>
      </c>
      <c r="P27" s="166">
        <f>J27+11</f>
        <v>44030</v>
      </c>
      <c r="Q27" s="166">
        <f>J27+17</f>
        <v>44036</v>
      </c>
      <c r="R27" s="166">
        <f>J27+16</f>
        <v>44035</v>
      </c>
      <c r="S27" s="166">
        <f>J27+26</f>
        <v>44045</v>
      </c>
    </row>
    <row r="28" spans="1:19" ht="20.399999999999999" customHeight="1" x14ac:dyDescent="0.3">
      <c r="A28" s="116" t="s">
        <v>594</v>
      </c>
      <c r="B28" s="116" t="s">
        <v>602</v>
      </c>
      <c r="C28" s="111"/>
      <c r="D28" s="112">
        <f>D26+7</f>
        <v>44017</v>
      </c>
      <c r="E28" s="112"/>
      <c r="F28" s="113">
        <f>D28+5</f>
        <v>44022</v>
      </c>
      <c r="G28" s="113" t="s">
        <v>358</v>
      </c>
      <c r="H28" s="114" t="s">
        <v>316</v>
      </c>
      <c r="I28" s="114" t="s">
        <v>803</v>
      </c>
      <c r="J28" s="113">
        <f t="shared" si="0"/>
        <v>44027</v>
      </c>
      <c r="K28" s="115">
        <f>J28+22</f>
        <v>44049</v>
      </c>
      <c r="L28" s="115">
        <f>J28+20</f>
        <v>44047</v>
      </c>
      <c r="M28" s="115">
        <f>L28+7</f>
        <v>44054</v>
      </c>
      <c r="N28" s="115">
        <f>J28+23</f>
        <v>44050</v>
      </c>
      <c r="O28" s="115"/>
      <c r="P28" s="115"/>
      <c r="Q28" s="115"/>
      <c r="R28" s="115"/>
      <c r="S28" s="115"/>
    </row>
    <row r="29" spans="1:19" ht="20.399999999999999" customHeight="1" x14ac:dyDescent="0.3">
      <c r="A29" s="254" t="s">
        <v>605</v>
      </c>
      <c r="B29" s="254" t="s">
        <v>614</v>
      </c>
      <c r="C29" s="106"/>
      <c r="D29" s="162"/>
      <c r="E29" s="162">
        <f>E27+7</f>
        <v>44018</v>
      </c>
      <c r="F29" s="163">
        <f>E29+5</f>
        <v>44023</v>
      </c>
      <c r="G29" s="164" t="s">
        <v>514</v>
      </c>
      <c r="H29" s="167" t="s">
        <v>517</v>
      </c>
      <c r="I29" s="168" t="s">
        <v>816</v>
      </c>
      <c r="J29" s="164">
        <f t="shared" si="0"/>
        <v>44026</v>
      </c>
      <c r="K29" s="166"/>
      <c r="L29" s="166"/>
      <c r="M29" s="166"/>
      <c r="N29" s="166"/>
      <c r="O29" s="166">
        <f>J29+14</f>
        <v>44040</v>
      </c>
      <c r="P29" s="166">
        <f>J29+11</f>
        <v>44037</v>
      </c>
      <c r="Q29" s="166">
        <f>J29+17</f>
        <v>44043</v>
      </c>
      <c r="R29" s="166">
        <f>J29+16</f>
        <v>44042</v>
      </c>
      <c r="S29" s="166">
        <f>J29+26</f>
        <v>44052</v>
      </c>
    </row>
    <row r="30" spans="1:19" ht="20.399999999999999" customHeight="1" x14ac:dyDescent="0.3">
      <c r="A30" s="116" t="s">
        <v>593</v>
      </c>
      <c r="B30" s="116" t="s">
        <v>603</v>
      </c>
      <c r="C30" s="111"/>
      <c r="D30" s="112">
        <f>D28+7</f>
        <v>44024</v>
      </c>
      <c r="E30" s="112"/>
      <c r="F30" s="113">
        <f>D30+5</f>
        <v>44029</v>
      </c>
      <c r="G30" s="113" t="s">
        <v>358</v>
      </c>
      <c r="H30" s="114" t="s">
        <v>516</v>
      </c>
      <c r="I30" s="114" t="s">
        <v>804</v>
      </c>
      <c r="J30" s="113">
        <f t="shared" si="0"/>
        <v>44034</v>
      </c>
      <c r="K30" s="115">
        <f>J30+22</f>
        <v>44056</v>
      </c>
      <c r="L30" s="115">
        <f>J30+20</f>
        <v>44054</v>
      </c>
      <c r="M30" s="115">
        <f>L30+7</f>
        <v>44061</v>
      </c>
      <c r="N30" s="115">
        <f>J30+23</f>
        <v>44057</v>
      </c>
      <c r="O30" s="115"/>
      <c r="P30" s="115"/>
      <c r="Q30" s="115"/>
      <c r="R30" s="115"/>
      <c r="S30" s="115"/>
    </row>
    <row r="31" spans="1:19" ht="20.399999999999999" customHeight="1" x14ac:dyDescent="0.3">
      <c r="A31" s="254" t="s">
        <v>363</v>
      </c>
      <c r="B31" s="254" t="s">
        <v>615</v>
      </c>
      <c r="C31" s="106"/>
      <c r="D31" s="162"/>
      <c r="E31" s="162">
        <f>E29+7</f>
        <v>44025</v>
      </c>
      <c r="F31" s="163">
        <f>E31+5</f>
        <v>44030</v>
      </c>
      <c r="G31" s="164" t="s">
        <v>514</v>
      </c>
      <c r="H31" s="167" t="s">
        <v>811</v>
      </c>
      <c r="I31" s="168" t="s">
        <v>817</v>
      </c>
      <c r="J31" s="164">
        <f t="shared" si="0"/>
        <v>44033</v>
      </c>
      <c r="K31" s="166"/>
      <c r="L31" s="166"/>
      <c r="M31" s="166"/>
      <c r="N31" s="166"/>
      <c r="O31" s="166">
        <f>J31+14</f>
        <v>44047</v>
      </c>
      <c r="P31" s="166">
        <f>J31+11</f>
        <v>44044</v>
      </c>
      <c r="Q31" s="166">
        <f>J31+17</f>
        <v>44050</v>
      </c>
      <c r="R31" s="166">
        <f>J31+16</f>
        <v>44049</v>
      </c>
      <c r="S31" s="166">
        <f>J31+26</f>
        <v>44059</v>
      </c>
    </row>
    <row r="32" spans="1:19" ht="20.399999999999999" customHeight="1" x14ac:dyDescent="0.3">
      <c r="A32" s="116" t="s">
        <v>594</v>
      </c>
      <c r="B32" s="116" t="s">
        <v>604</v>
      </c>
      <c r="C32" s="111"/>
      <c r="D32" s="112">
        <f>D30+7</f>
        <v>44031</v>
      </c>
      <c r="E32" s="112"/>
      <c r="F32" s="113">
        <f>D32+5</f>
        <v>44036</v>
      </c>
      <c r="G32" s="113" t="s">
        <v>358</v>
      </c>
      <c r="H32" s="114" t="s">
        <v>385</v>
      </c>
      <c r="I32" s="114" t="s">
        <v>805</v>
      </c>
      <c r="J32" s="113">
        <f t="shared" si="0"/>
        <v>44041</v>
      </c>
      <c r="K32" s="115">
        <f>J32+22</f>
        <v>44063</v>
      </c>
      <c r="L32" s="115">
        <f>J32+20</f>
        <v>44061</v>
      </c>
      <c r="M32" s="115">
        <f>L32+7</f>
        <v>44068</v>
      </c>
      <c r="N32" s="115">
        <f>J32+23</f>
        <v>44064</v>
      </c>
      <c r="O32" s="115"/>
      <c r="P32" s="115"/>
      <c r="Q32" s="115"/>
      <c r="R32" s="115"/>
      <c r="S32" s="115"/>
    </row>
    <row r="33" spans="1:19" ht="20.399999999999999" customHeight="1" x14ac:dyDescent="0.3">
      <c r="A33" s="254" t="s">
        <v>605</v>
      </c>
      <c r="B33" s="254" t="s">
        <v>616</v>
      </c>
      <c r="C33" s="106"/>
      <c r="D33" s="162"/>
      <c r="E33" s="162">
        <f>E31+7</f>
        <v>44032</v>
      </c>
      <c r="F33" s="163">
        <f>E33+5</f>
        <v>44037</v>
      </c>
      <c r="G33" s="164" t="s">
        <v>514</v>
      </c>
      <c r="H33" s="167" t="s">
        <v>518</v>
      </c>
      <c r="I33" s="168" t="s">
        <v>818</v>
      </c>
      <c r="J33" s="164">
        <f t="shared" si="0"/>
        <v>44040</v>
      </c>
      <c r="K33" s="166"/>
      <c r="L33" s="166"/>
      <c r="M33" s="166"/>
      <c r="N33" s="166"/>
      <c r="O33" s="166">
        <f>J33+14</f>
        <v>44054</v>
      </c>
      <c r="P33" s="166">
        <f>J33+11</f>
        <v>44051</v>
      </c>
      <c r="Q33" s="166">
        <f>J33+17</f>
        <v>44057</v>
      </c>
      <c r="R33" s="166">
        <f>J33+16</f>
        <v>44056</v>
      </c>
      <c r="S33" s="166">
        <f>J33+26</f>
        <v>44066</v>
      </c>
    </row>
    <row r="34" spans="1:19" ht="20.399999999999999" customHeight="1" x14ac:dyDescent="0.3">
      <c r="A34" s="116" t="s">
        <v>593</v>
      </c>
      <c r="B34" s="116" t="s">
        <v>604</v>
      </c>
      <c r="C34" s="111"/>
      <c r="D34" s="112">
        <f>D32+7</f>
        <v>44038</v>
      </c>
      <c r="E34" s="112"/>
      <c r="F34" s="113">
        <f>D34+5</f>
        <v>44043</v>
      </c>
      <c r="G34" s="113" t="s">
        <v>358</v>
      </c>
      <c r="H34" s="114" t="s">
        <v>387</v>
      </c>
      <c r="I34" s="114" t="s">
        <v>806</v>
      </c>
      <c r="J34" s="113">
        <f t="shared" si="0"/>
        <v>44048</v>
      </c>
      <c r="K34" s="115">
        <f>J34+22</f>
        <v>44070</v>
      </c>
      <c r="L34" s="115">
        <f>J34+20</f>
        <v>44068</v>
      </c>
      <c r="M34" s="115">
        <f>L34+7</f>
        <v>44075</v>
      </c>
      <c r="N34" s="115">
        <f>J34+23</f>
        <v>44071</v>
      </c>
      <c r="O34" s="115"/>
      <c r="P34" s="115"/>
      <c r="Q34" s="115"/>
      <c r="R34" s="115"/>
      <c r="S34" s="115"/>
    </row>
    <row r="35" spans="1:19" ht="20.399999999999999" customHeight="1" x14ac:dyDescent="0.3">
      <c r="A35" s="254" t="s">
        <v>363</v>
      </c>
      <c r="B35" s="254" t="s">
        <v>617</v>
      </c>
      <c r="C35" s="106"/>
      <c r="D35" s="162"/>
      <c r="E35" s="162">
        <f>E33+7</f>
        <v>44039</v>
      </c>
      <c r="F35" s="163">
        <f>E35+5</f>
        <v>44044</v>
      </c>
      <c r="G35" s="164" t="s">
        <v>514</v>
      </c>
      <c r="H35" s="167" t="s">
        <v>519</v>
      </c>
      <c r="I35" s="168" t="s">
        <v>819</v>
      </c>
      <c r="J35" s="164">
        <f t="shared" si="0"/>
        <v>44047</v>
      </c>
      <c r="K35" s="166"/>
      <c r="L35" s="166"/>
      <c r="M35" s="166"/>
      <c r="N35" s="166"/>
      <c r="O35" s="166">
        <f>J35+14</f>
        <v>44061</v>
      </c>
      <c r="P35" s="166">
        <f>J35+11</f>
        <v>44058</v>
      </c>
      <c r="Q35" s="166">
        <f>J35+17</f>
        <v>44064</v>
      </c>
      <c r="R35" s="166">
        <f>J35+16</f>
        <v>44063</v>
      </c>
      <c r="S35" s="166">
        <f>J35+26</f>
        <v>44073</v>
      </c>
    </row>
    <row r="36" spans="1:19" ht="15.6" x14ac:dyDescent="0.3">
      <c r="A36" s="39" t="s">
        <v>25</v>
      </c>
      <c r="B36" s="41"/>
      <c r="C36" s="41"/>
      <c r="D36" s="41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5.6" x14ac:dyDescent="0.3">
      <c r="A37" s="43" t="s">
        <v>244</v>
      </c>
      <c r="B37" s="45"/>
      <c r="C37" s="45"/>
      <c r="D37" s="45"/>
      <c r="E37" s="45"/>
      <c r="F37" s="46"/>
      <c r="G37" s="46"/>
      <c r="H37" s="46"/>
      <c r="I37" s="46"/>
      <c r="J37" s="47"/>
      <c r="K37" s="159"/>
      <c r="L37" s="159"/>
      <c r="M37" s="85" t="s">
        <v>158</v>
      </c>
      <c r="N37" s="47"/>
      <c r="O37" s="159"/>
      <c r="P37" s="47"/>
      <c r="Q37" s="47"/>
      <c r="R37" s="47"/>
      <c r="S37" s="47"/>
    </row>
    <row r="38" spans="1:19" ht="15.6" x14ac:dyDescent="0.3">
      <c r="A38" s="44" t="s">
        <v>245</v>
      </c>
      <c r="B38" s="43"/>
      <c r="C38" s="43"/>
      <c r="D38" s="43"/>
      <c r="E38" s="43"/>
      <c r="F38" s="46"/>
      <c r="G38" s="46"/>
      <c r="H38" s="46"/>
      <c r="I38" s="46"/>
      <c r="J38" s="49"/>
      <c r="K38" s="160"/>
      <c r="L38" s="160"/>
      <c r="M38" s="85" t="s">
        <v>159</v>
      </c>
      <c r="N38" s="49"/>
      <c r="O38" s="160"/>
      <c r="P38" s="49"/>
      <c r="Q38" s="49"/>
      <c r="R38" s="49"/>
      <c r="S38" s="49"/>
    </row>
    <row r="39" spans="1:19" ht="15.6" x14ac:dyDescent="0.3">
      <c r="A39" s="51"/>
      <c r="B39" s="46"/>
      <c r="C39" s="46"/>
      <c r="D39" s="52"/>
      <c r="E39" s="52"/>
      <c r="F39" s="52"/>
      <c r="G39" s="52"/>
      <c r="H39" s="52"/>
      <c r="I39" s="52"/>
      <c r="J39" s="53"/>
      <c r="K39" s="160"/>
      <c r="L39" s="160"/>
      <c r="M39" s="85" t="s">
        <v>160</v>
      </c>
      <c r="N39" s="53"/>
      <c r="O39" s="160"/>
      <c r="P39" s="53"/>
      <c r="Q39" s="53"/>
      <c r="R39" s="53"/>
      <c r="S39" s="53"/>
    </row>
    <row r="40" spans="1:19" ht="15.6" x14ac:dyDescent="0.3">
      <c r="A40" s="54"/>
      <c r="B40" s="46"/>
      <c r="C40" s="46"/>
      <c r="D40" s="52"/>
      <c r="E40" s="52"/>
      <c r="F40" s="52"/>
      <c r="G40" s="52"/>
      <c r="H40" s="52"/>
      <c r="I40" s="52"/>
      <c r="J40" s="55"/>
      <c r="K40" s="160"/>
      <c r="L40" s="160"/>
      <c r="M40" s="85" t="s">
        <v>161</v>
      </c>
      <c r="N40" s="55"/>
      <c r="O40" s="160"/>
      <c r="P40" s="55"/>
      <c r="Q40" s="55"/>
      <c r="R40" s="55"/>
      <c r="S40" s="55"/>
    </row>
    <row r="41" spans="1:19" ht="15.6" x14ac:dyDescent="0.3">
      <c r="A41" s="50"/>
      <c r="B41" s="46"/>
      <c r="C41" s="46"/>
      <c r="D41" s="46"/>
      <c r="E41" s="46"/>
      <c r="F41" s="46"/>
      <c r="G41" s="46"/>
      <c r="H41" s="46"/>
      <c r="I41" s="46"/>
      <c r="J41" s="56"/>
      <c r="K41" s="161"/>
      <c r="L41" s="161"/>
      <c r="M41" s="368" t="s">
        <v>144</v>
      </c>
      <c r="N41" s="56"/>
      <c r="O41" s="161"/>
      <c r="P41" s="56"/>
      <c r="Q41" s="56"/>
      <c r="R41" s="56"/>
      <c r="S41" s="56"/>
    </row>
    <row r="42" spans="1:19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160"/>
      <c r="L42" s="86"/>
      <c r="M42" s="85" t="s">
        <v>195</v>
      </c>
      <c r="N42" s="46"/>
      <c r="O42" s="160"/>
      <c r="P42" s="46"/>
      <c r="Q42" s="46"/>
      <c r="R42" s="46"/>
      <c r="S42" s="46"/>
    </row>
    <row r="43" spans="1:19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</sheetData>
  <mergeCells count="6">
    <mergeCell ref="I6:I7"/>
    <mergeCell ref="G6:G7"/>
    <mergeCell ref="A6:A7"/>
    <mergeCell ref="B6:B7"/>
    <mergeCell ref="C6:C7"/>
    <mergeCell ref="H6:H7"/>
  </mergeCells>
  <conditionalFormatting sqref="H8:I35">
    <cfRule type="expression" dxfId="30" priority="3">
      <formula>#REF!="ONE"</formula>
    </cfRule>
  </conditionalFormatting>
  <pageMargins left="0.27" right="0.17" top="0.17" bottom="0.2" header="0.18" footer="0.17"/>
  <pageSetup scale="5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P57"/>
  <sheetViews>
    <sheetView view="pageBreakPreview" zoomScale="85" zoomScaleNormal="60" zoomScaleSheetLayoutView="85" workbookViewId="0">
      <pane ySplit="7" topLeftCell="A16" activePane="bottomLeft" state="frozen"/>
      <selection activeCell="O20" sqref="O20"/>
      <selection pane="bottomLeft" activeCell="H11" sqref="H11"/>
    </sheetView>
  </sheetViews>
  <sheetFormatPr defaultRowHeight="13.2" x14ac:dyDescent="0.25"/>
  <cols>
    <col min="1" max="1" width="27.109375" style="8" bestFit="1" customWidth="1"/>
    <col min="2" max="2" width="12.88671875" style="8" customWidth="1"/>
    <col min="3" max="3" width="11" style="8" hidden="1" customWidth="1"/>
    <col min="4" max="4" width="12.88671875" style="8" customWidth="1"/>
    <col min="5" max="5" width="14.109375" style="8" customWidth="1"/>
    <col min="6" max="6" width="17.44140625" style="8" customWidth="1"/>
    <col min="7" max="7" width="8.44140625" style="8" customWidth="1"/>
    <col min="8" max="8" width="24" style="8" customWidth="1"/>
    <col min="9" max="9" width="15.88671875" style="8" customWidth="1"/>
    <col min="10" max="10" width="17" style="8" customWidth="1"/>
    <col min="11" max="12" width="23.109375" style="8" customWidth="1"/>
    <col min="13" max="13" width="14.109375" style="8" customWidth="1"/>
    <col min="14" max="14" width="19.44140625" style="8" customWidth="1"/>
    <col min="15" max="15" width="19.109375" style="8" customWidth="1"/>
    <col min="16" max="16" width="20.5546875" style="8" bestFit="1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109375" style="8" customWidth="1"/>
    <col min="263" max="263" width="12" style="8" customWidth="1"/>
    <col min="264" max="264" width="34.109375" style="8" customWidth="1"/>
    <col min="265" max="265" width="9.88671875" style="8" customWidth="1"/>
    <col min="266" max="266" width="8.88671875" style="8"/>
    <col min="267" max="267" width="14.5546875" style="8" customWidth="1"/>
    <col min="268" max="268" width="12" style="8" customWidth="1"/>
    <col min="269" max="269" width="10.88671875" style="8" customWidth="1"/>
    <col min="270" max="270" width="18" style="8" customWidth="1"/>
    <col min="271" max="271" width="16.10937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109375" style="8" customWidth="1"/>
    <col min="519" max="519" width="12" style="8" customWidth="1"/>
    <col min="520" max="520" width="34.109375" style="8" customWidth="1"/>
    <col min="521" max="521" width="9.88671875" style="8" customWidth="1"/>
    <col min="522" max="522" width="8.88671875" style="8"/>
    <col min="523" max="523" width="14.5546875" style="8" customWidth="1"/>
    <col min="524" max="524" width="12" style="8" customWidth="1"/>
    <col min="525" max="525" width="10.88671875" style="8" customWidth="1"/>
    <col min="526" max="526" width="18" style="8" customWidth="1"/>
    <col min="527" max="527" width="16.10937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109375" style="8" customWidth="1"/>
    <col min="775" max="775" width="12" style="8" customWidth="1"/>
    <col min="776" max="776" width="34.109375" style="8" customWidth="1"/>
    <col min="777" max="777" width="9.88671875" style="8" customWidth="1"/>
    <col min="778" max="778" width="8.88671875" style="8"/>
    <col min="779" max="779" width="14.5546875" style="8" customWidth="1"/>
    <col min="780" max="780" width="12" style="8" customWidth="1"/>
    <col min="781" max="781" width="10.88671875" style="8" customWidth="1"/>
    <col min="782" max="782" width="18" style="8" customWidth="1"/>
    <col min="783" max="783" width="16.10937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109375" style="8" customWidth="1"/>
    <col min="1031" max="1031" width="12" style="8" customWidth="1"/>
    <col min="1032" max="1032" width="34.109375" style="8" customWidth="1"/>
    <col min="1033" max="1033" width="9.8867187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88671875" style="8" customWidth="1"/>
    <col min="1038" max="1038" width="18" style="8" customWidth="1"/>
    <col min="1039" max="1039" width="16.10937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109375" style="8" customWidth="1"/>
    <col min="1287" max="1287" width="12" style="8" customWidth="1"/>
    <col min="1288" max="1288" width="34.109375" style="8" customWidth="1"/>
    <col min="1289" max="1289" width="9.8867187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88671875" style="8" customWidth="1"/>
    <col min="1294" max="1294" width="18" style="8" customWidth="1"/>
    <col min="1295" max="1295" width="16.10937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109375" style="8" customWidth="1"/>
    <col min="1543" max="1543" width="12" style="8" customWidth="1"/>
    <col min="1544" max="1544" width="34.109375" style="8" customWidth="1"/>
    <col min="1545" max="1545" width="9.8867187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88671875" style="8" customWidth="1"/>
    <col min="1550" max="1550" width="18" style="8" customWidth="1"/>
    <col min="1551" max="1551" width="16.10937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109375" style="8" customWidth="1"/>
    <col min="1799" max="1799" width="12" style="8" customWidth="1"/>
    <col min="1800" max="1800" width="34.109375" style="8" customWidth="1"/>
    <col min="1801" max="1801" width="9.8867187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88671875" style="8" customWidth="1"/>
    <col min="1806" max="1806" width="18" style="8" customWidth="1"/>
    <col min="1807" max="1807" width="16.10937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109375" style="8" customWidth="1"/>
    <col min="2055" max="2055" width="12" style="8" customWidth="1"/>
    <col min="2056" max="2056" width="34.109375" style="8" customWidth="1"/>
    <col min="2057" max="2057" width="9.8867187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88671875" style="8" customWidth="1"/>
    <col min="2062" max="2062" width="18" style="8" customWidth="1"/>
    <col min="2063" max="2063" width="16.10937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109375" style="8" customWidth="1"/>
    <col min="2311" max="2311" width="12" style="8" customWidth="1"/>
    <col min="2312" max="2312" width="34.109375" style="8" customWidth="1"/>
    <col min="2313" max="2313" width="9.8867187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88671875" style="8" customWidth="1"/>
    <col min="2318" max="2318" width="18" style="8" customWidth="1"/>
    <col min="2319" max="2319" width="16.10937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109375" style="8" customWidth="1"/>
    <col min="2567" max="2567" width="12" style="8" customWidth="1"/>
    <col min="2568" max="2568" width="34.109375" style="8" customWidth="1"/>
    <col min="2569" max="2569" width="9.8867187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88671875" style="8" customWidth="1"/>
    <col min="2574" max="2574" width="18" style="8" customWidth="1"/>
    <col min="2575" max="2575" width="16.10937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109375" style="8" customWidth="1"/>
    <col min="2823" max="2823" width="12" style="8" customWidth="1"/>
    <col min="2824" max="2824" width="34.109375" style="8" customWidth="1"/>
    <col min="2825" max="2825" width="9.8867187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88671875" style="8" customWidth="1"/>
    <col min="2830" max="2830" width="18" style="8" customWidth="1"/>
    <col min="2831" max="2831" width="16.10937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109375" style="8" customWidth="1"/>
    <col min="3079" max="3079" width="12" style="8" customWidth="1"/>
    <col min="3080" max="3080" width="34.109375" style="8" customWidth="1"/>
    <col min="3081" max="3081" width="9.8867187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88671875" style="8" customWidth="1"/>
    <col min="3086" max="3086" width="18" style="8" customWidth="1"/>
    <col min="3087" max="3087" width="16.10937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109375" style="8" customWidth="1"/>
    <col min="3335" max="3335" width="12" style="8" customWidth="1"/>
    <col min="3336" max="3336" width="34.109375" style="8" customWidth="1"/>
    <col min="3337" max="3337" width="9.8867187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88671875" style="8" customWidth="1"/>
    <col min="3342" max="3342" width="18" style="8" customWidth="1"/>
    <col min="3343" max="3343" width="16.10937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109375" style="8" customWidth="1"/>
    <col min="3591" max="3591" width="12" style="8" customWidth="1"/>
    <col min="3592" max="3592" width="34.109375" style="8" customWidth="1"/>
    <col min="3593" max="3593" width="9.8867187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88671875" style="8" customWidth="1"/>
    <col min="3598" max="3598" width="18" style="8" customWidth="1"/>
    <col min="3599" max="3599" width="16.10937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109375" style="8" customWidth="1"/>
    <col min="3847" max="3847" width="12" style="8" customWidth="1"/>
    <col min="3848" max="3848" width="34.109375" style="8" customWidth="1"/>
    <col min="3849" max="3849" width="9.8867187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88671875" style="8" customWidth="1"/>
    <col min="3854" max="3854" width="18" style="8" customWidth="1"/>
    <col min="3855" max="3855" width="16.10937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109375" style="8" customWidth="1"/>
    <col min="4103" max="4103" width="12" style="8" customWidth="1"/>
    <col min="4104" max="4104" width="34.109375" style="8" customWidth="1"/>
    <col min="4105" max="4105" width="9.8867187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88671875" style="8" customWidth="1"/>
    <col min="4110" max="4110" width="18" style="8" customWidth="1"/>
    <col min="4111" max="4111" width="16.10937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109375" style="8" customWidth="1"/>
    <col min="4359" max="4359" width="12" style="8" customWidth="1"/>
    <col min="4360" max="4360" width="34.109375" style="8" customWidth="1"/>
    <col min="4361" max="4361" width="9.8867187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88671875" style="8" customWidth="1"/>
    <col min="4366" max="4366" width="18" style="8" customWidth="1"/>
    <col min="4367" max="4367" width="16.10937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109375" style="8" customWidth="1"/>
    <col min="4615" max="4615" width="12" style="8" customWidth="1"/>
    <col min="4616" max="4616" width="34.109375" style="8" customWidth="1"/>
    <col min="4617" max="4617" width="9.8867187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88671875" style="8" customWidth="1"/>
    <col min="4622" max="4622" width="18" style="8" customWidth="1"/>
    <col min="4623" max="4623" width="16.10937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109375" style="8" customWidth="1"/>
    <col min="4871" max="4871" width="12" style="8" customWidth="1"/>
    <col min="4872" max="4872" width="34.109375" style="8" customWidth="1"/>
    <col min="4873" max="4873" width="9.8867187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88671875" style="8" customWidth="1"/>
    <col min="4878" max="4878" width="18" style="8" customWidth="1"/>
    <col min="4879" max="4879" width="16.10937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109375" style="8" customWidth="1"/>
    <col min="5127" max="5127" width="12" style="8" customWidth="1"/>
    <col min="5128" max="5128" width="34.109375" style="8" customWidth="1"/>
    <col min="5129" max="5129" width="9.8867187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88671875" style="8" customWidth="1"/>
    <col min="5134" max="5134" width="18" style="8" customWidth="1"/>
    <col min="5135" max="5135" width="16.10937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109375" style="8" customWidth="1"/>
    <col min="5383" max="5383" width="12" style="8" customWidth="1"/>
    <col min="5384" max="5384" width="34.109375" style="8" customWidth="1"/>
    <col min="5385" max="5385" width="9.8867187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88671875" style="8" customWidth="1"/>
    <col min="5390" max="5390" width="18" style="8" customWidth="1"/>
    <col min="5391" max="5391" width="16.10937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109375" style="8" customWidth="1"/>
    <col min="5639" max="5639" width="12" style="8" customWidth="1"/>
    <col min="5640" max="5640" width="34.109375" style="8" customWidth="1"/>
    <col min="5641" max="5641" width="9.8867187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88671875" style="8" customWidth="1"/>
    <col min="5646" max="5646" width="18" style="8" customWidth="1"/>
    <col min="5647" max="5647" width="16.10937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109375" style="8" customWidth="1"/>
    <col min="5895" max="5895" width="12" style="8" customWidth="1"/>
    <col min="5896" max="5896" width="34.109375" style="8" customWidth="1"/>
    <col min="5897" max="5897" width="9.8867187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88671875" style="8" customWidth="1"/>
    <col min="5902" max="5902" width="18" style="8" customWidth="1"/>
    <col min="5903" max="5903" width="16.10937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109375" style="8" customWidth="1"/>
    <col min="6151" max="6151" width="12" style="8" customWidth="1"/>
    <col min="6152" max="6152" width="34.109375" style="8" customWidth="1"/>
    <col min="6153" max="6153" width="9.8867187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88671875" style="8" customWidth="1"/>
    <col min="6158" max="6158" width="18" style="8" customWidth="1"/>
    <col min="6159" max="6159" width="16.10937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109375" style="8" customWidth="1"/>
    <col min="6407" max="6407" width="12" style="8" customWidth="1"/>
    <col min="6408" max="6408" width="34.109375" style="8" customWidth="1"/>
    <col min="6409" max="6409" width="9.8867187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88671875" style="8" customWidth="1"/>
    <col min="6414" max="6414" width="18" style="8" customWidth="1"/>
    <col min="6415" max="6415" width="16.10937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109375" style="8" customWidth="1"/>
    <col min="6663" max="6663" width="12" style="8" customWidth="1"/>
    <col min="6664" max="6664" width="34.109375" style="8" customWidth="1"/>
    <col min="6665" max="6665" width="9.8867187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88671875" style="8" customWidth="1"/>
    <col min="6670" max="6670" width="18" style="8" customWidth="1"/>
    <col min="6671" max="6671" width="16.10937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109375" style="8" customWidth="1"/>
    <col min="6919" max="6919" width="12" style="8" customWidth="1"/>
    <col min="6920" max="6920" width="34.109375" style="8" customWidth="1"/>
    <col min="6921" max="6921" width="9.8867187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88671875" style="8" customWidth="1"/>
    <col min="6926" max="6926" width="18" style="8" customWidth="1"/>
    <col min="6927" max="6927" width="16.10937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109375" style="8" customWidth="1"/>
    <col min="7175" max="7175" width="12" style="8" customWidth="1"/>
    <col min="7176" max="7176" width="34.109375" style="8" customWidth="1"/>
    <col min="7177" max="7177" width="9.8867187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88671875" style="8" customWidth="1"/>
    <col min="7182" max="7182" width="18" style="8" customWidth="1"/>
    <col min="7183" max="7183" width="16.10937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109375" style="8" customWidth="1"/>
    <col min="7431" max="7431" width="12" style="8" customWidth="1"/>
    <col min="7432" max="7432" width="34.109375" style="8" customWidth="1"/>
    <col min="7433" max="7433" width="9.8867187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88671875" style="8" customWidth="1"/>
    <col min="7438" max="7438" width="18" style="8" customWidth="1"/>
    <col min="7439" max="7439" width="16.10937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109375" style="8" customWidth="1"/>
    <col min="7687" max="7687" width="12" style="8" customWidth="1"/>
    <col min="7688" max="7688" width="34.109375" style="8" customWidth="1"/>
    <col min="7689" max="7689" width="9.8867187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88671875" style="8" customWidth="1"/>
    <col min="7694" max="7694" width="18" style="8" customWidth="1"/>
    <col min="7695" max="7695" width="16.10937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109375" style="8" customWidth="1"/>
    <col min="7943" max="7943" width="12" style="8" customWidth="1"/>
    <col min="7944" max="7944" width="34.109375" style="8" customWidth="1"/>
    <col min="7945" max="7945" width="9.8867187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88671875" style="8" customWidth="1"/>
    <col min="7950" max="7950" width="18" style="8" customWidth="1"/>
    <col min="7951" max="7951" width="16.10937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109375" style="8" customWidth="1"/>
    <col min="8199" max="8199" width="12" style="8" customWidth="1"/>
    <col min="8200" max="8200" width="34.109375" style="8" customWidth="1"/>
    <col min="8201" max="8201" width="9.8867187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88671875" style="8" customWidth="1"/>
    <col min="8206" max="8206" width="18" style="8" customWidth="1"/>
    <col min="8207" max="8207" width="16.10937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109375" style="8" customWidth="1"/>
    <col min="8455" max="8455" width="12" style="8" customWidth="1"/>
    <col min="8456" max="8456" width="34.109375" style="8" customWidth="1"/>
    <col min="8457" max="8457" width="9.8867187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88671875" style="8" customWidth="1"/>
    <col min="8462" max="8462" width="18" style="8" customWidth="1"/>
    <col min="8463" max="8463" width="16.10937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109375" style="8" customWidth="1"/>
    <col min="8711" max="8711" width="12" style="8" customWidth="1"/>
    <col min="8712" max="8712" width="34.109375" style="8" customWidth="1"/>
    <col min="8713" max="8713" width="9.8867187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88671875" style="8" customWidth="1"/>
    <col min="8718" max="8718" width="18" style="8" customWidth="1"/>
    <col min="8719" max="8719" width="16.10937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109375" style="8" customWidth="1"/>
    <col min="8967" max="8967" width="12" style="8" customWidth="1"/>
    <col min="8968" max="8968" width="34.109375" style="8" customWidth="1"/>
    <col min="8969" max="8969" width="9.8867187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88671875" style="8" customWidth="1"/>
    <col min="8974" max="8974" width="18" style="8" customWidth="1"/>
    <col min="8975" max="8975" width="16.10937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109375" style="8" customWidth="1"/>
    <col min="9223" max="9223" width="12" style="8" customWidth="1"/>
    <col min="9224" max="9224" width="34.109375" style="8" customWidth="1"/>
    <col min="9225" max="9225" width="9.8867187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88671875" style="8" customWidth="1"/>
    <col min="9230" max="9230" width="18" style="8" customWidth="1"/>
    <col min="9231" max="9231" width="16.10937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109375" style="8" customWidth="1"/>
    <col min="9479" max="9479" width="12" style="8" customWidth="1"/>
    <col min="9480" max="9480" width="34.109375" style="8" customWidth="1"/>
    <col min="9481" max="9481" width="9.8867187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88671875" style="8" customWidth="1"/>
    <col min="9486" max="9486" width="18" style="8" customWidth="1"/>
    <col min="9487" max="9487" width="16.10937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109375" style="8" customWidth="1"/>
    <col min="9735" max="9735" width="12" style="8" customWidth="1"/>
    <col min="9736" max="9736" width="34.109375" style="8" customWidth="1"/>
    <col min="9737" max="9737" width="9.8867187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88671875" style="8" customWidth="1"/>
    <col min="9742" max="9742" width="18" style="8" customWidth="1"/>
    <col min="9743" max="9743" width="16.10937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109375" style="8" customWidth="1"/>
    <col min="9991" max="9991" width="12" style="8" customWidth="1"/>
    <col min="9992" max="9992" width="34.109375" style="8" customWidth="1"/>
    <col min="9993" max="9993" width="9.8867187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88671875" style="8" customWidth="1"/>
    <col min="9998" max="9998" width="18" style="8" customWidth="1"/>
    <col min="9999" max="9999" width="16.10937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109375" style="8" customWidth="1"/>
    <col min="10247" max="10247" width="12" style="8" customWidth="1"/>
    <col min="10248" max="10248" width="34.109375" style="8" customWidth="1"/>
    <col min="10249" max="10249" width="9.8867187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88671875" style="8" customWidth="1"/>
    <col min="10254" max="10254" width="18" style="8" customWidth="1"/>
    <col min="10255" max="10255" width="16.10937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109375" style="8" customWidth="1"/>
    <col min="10503" max="10503" width="12" style="8" customWidth="1"/>
    <col min="10504" max="10504" width="34.109375" style="8" customWidth="1"/>
    <col min="10505" max="10505" width="9.8867187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88671875" style="8" customWidth="1"/>
    <col min="10510" max="10510" width="18" style="8" customWidth="1"/>
    <col min="10511" max="10511" width="16.10937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109375" style="8" customWidth="1"/>
    <col min="10759" max="10759" width="12" style="8" customWidth="1"/>
    <col min="10760" max="10760" width="34.109375" style="8" customWidth="1"/>
    <col min="10761" max="10761" width="9.8867187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88671875" style="8" customWidth="1"/>
    <col min="10766" max="10766" width="18" style="8" customWidth="1"/>
    <col min="10767" max="10767" width="16.10937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109375" style="8" customWidth="1"/>
    <col min="11015" max="11015" width="12" style="8" customWidth="1"/>
    <col min="11016" max="11016" width="34.109375" style="8" customWidth="1"/>
    <col min="11017" max="11017" width="9.8867187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88671875" style="8" customWidth="1"/>
    <col min="11022" max="11022" width="18" style="8" customWidth="1"/>
    <col min="11023" max="11023" width="16.10937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109375" style="8" customWidth="1"/>
    <col min="11271" max="11271" width="12" style="8" customWidth="1"/>
    <col min="11272" max="11272" width="34.109375" style="8" customWidth="1"/>
    <col min="11273" max="11273" width="9.8867187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88671875" style="8" customWidth="1"/>
    <col min="11278" max="11278" width="18" style="8" customWidth="1"/>
    <col min="11279" max="11279" width="16.10937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109375" style="8" customWidth="1"/>
    <col min="11527" max="11527" width="12" style="8" customWidth="1"/>
    <col min="11528" max="11528" width="34.109375" style="8" customWidth="1"/>
    <col min="11529" max="11529" width="9.8867187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88671875" style="8" customWidth="1"/>
    <col min="11534" max="11534" width="18" style="8" customWidth="1"/>
    <col min="11535" max="11535" width="16.10937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109375" style="8" customWidth="1"/>
    <col min="11783" max="11783" width="12" style="8" customWidth="1"/>
    <col min="11784" max="11784" width="34.109375" style="8" customWidth="1"/>
    <col min="11785" max="11785" width="9.8867187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88671875" style="8" customWidth="1"/>
    <col min="11790" max="11790" width="18" style="8" customWidth="1"/>
    <col min="11791" max="11791" width="16.10937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109375" style="8" customWidth="1"/>
    <col min="12039" max="12039" width="12" style="8" customWidth="1"/>
    <col min="12040" max="12040" width="34.109375" style="8" customWidth="1"/>
    <col min="12041" max="12041" width="9.8867187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88671875" style="8" customWidth="1"/>
    <col min="12046" max="12046" width="18" style="8" customWidth="1"/>
    <col min="12047" max="12047" width="16.10937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109375" style="8" customWidth="1"/>
    <col min="12295" max="12295" width="12" style="8" customWidth="1"/>
    <col min="12296" max="12296" width="34.109375" style="8" customWidth="1"/>
    <col min="12297" max="12297" width="9.8867187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88671875" style="8" customWidth="1"/>
    <col min="12302" max="12302" width="18" style="8" customWidth="1"/>
    <col min="12303" max="12303" width="16.10937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109375" style="8" customWidth="1"/>
    <col min="12551" max="12551" width="12" style="8" customWidth="1"/>
    <col min="12552" max="12552" width="34.109375" style="8" customWidth="1"/>
    <col min="12553" max="12553" width="9.8867187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88671875" style="8" customWidth="1"/>
    <col min="12558" max="12558" width="18" style="8" customWidth="1"/>
    <col min="12559" max="12559" width="16.10937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109375" style="8" customWidth="1"/>
    <col min="12807" max="12807" width="12" style="8" customWidth="1"/>
    <col min="12808" max="12808" width="34.109375" style="8" customWidth="1"/>
    <col min="12809" max="12809" width="9.8867187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88671875" style="8" customWidth="1"/>
    <col min="12814" max="12814" width="18" style="8" customWidth="1"/>
    <col min="12815" max="12815" width="16.10937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109375" style="8" customWidth="1"/>
    <col min="13063" max="13063" width="12" style="8" customWidth="1"/>
    <col min="13064" max="13064" width="34.109375" style="8" customWidth="1"/>
    <col min="13065" max="13065" width="9.8867187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88671875" style="8" customWidth="1"/>
    <col min="13070" max="13070" width="18" style="8" customWidth="1"/>
    <col min="13071" max="13071" width="16.10937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109375" style="8" customWidth="1"/>
    <col min="13319" max="13319" width="12" style="8" customWidth="1"/>
    <col min="13320" max="13320" width="34.109375" style="8" customWidth="1"/>
    <col min="13321" max="13321" width="9.8867187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88671875" style="8" customWidth="1"/>
    <col min="13326" max="13326" width="18" style="8" customWidth="1"/>
    <col min="13327" max="13327" width="16.10937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109375" style="8" customWidth="1"/>
    <col min="13575" max="13575" width="12" style="8" customWidth="1"/>
    <col min="13576" max="13576" width="34.109375" style="8" customWidth="1"/>
    <col min="13577" max="13577" width="9.8867187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88671875" style="8" customWidth="1"/>
    <col min="13582" max="13582" width="18" style="8" customWidth="1"/>
    <col min="13583" max="13583" width="16.10937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109375" style="8" customWidth="1"/>
    <col min="13831" max="13831" width="12" style="8" customWidth="1"/>
    <col min="13832" max="13832" width="34.109375" style="8" customWidth="1"/>
    <col min="13833" max="13833" width="9.8867187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88671875" style="8" customWidth="1"/>
    <col min="13838" max="13838" width="18" style="8" customWidth="1"/>
    <col min="13839" max="13839" width="16.10937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109375" style="8" customWidth="1"/>
    <col min="14087" max="14087" width="12" style="8" customWidth="1"/>
    <col min="14088" max="14088" width="34.109375" style="8" customWidth="1"/>
    <col min="14089" max="14089" width="9.8867187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88671875" style="8" customWidth="1"/>
    <col min="14094" max="14094" width="18" style="8" customWidth="1"/>
    <col min="14095" max="14095" width="16.10937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109375" style="8" customWidth="1"/>
    <col min="14343" max="14343" width="12" style="8" customWidth="1"/>
    <col min="14344" max="14344" width="34.109375" style="8" customWidth="1"/>
    <col min="14345" max="14345" width="9.8867187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88671875" style="8" customWidth="1"/>
    <col min="14350" max="14350" width="18" style="8" customWidth="1"/>
    <col min="14351" max="14351" width="16.10937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109375" style="8" customWidth="1"/>
    <col min="14599" max="14599" width="12" style="8" customWidth="1"/>
    <col min="14600" max="14600" width="34.109375" style="8" customWidth="1"/>
    <col min="14601" max="14601" width="9.8867187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88671875" style="8" customWidth="1"/>
    <col min="14606" max="14606" width="18" style="8" customWidth="1"/>
    <col min="14607" max="14607" width="16.10937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109375" style="8" customWidth="1"/>
    <col min="14855" max="14855" width="12" style="8" customWidth="1"/>
    <col min="14856" max="14856" width="34.109375" style="8" customWidth="1"/>
    <col min="14857" max="14857" width="9.8867187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88671875" style="8" customWidth="1"/>
    <col min="14862" max="14862" width="18" style="8" customWidth="1"/>
    <col min="14863" max="14863" width="16.10937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109375" style="8" customWidth="1"/>
    <col min="15111" max="15111" width="12" style="8" customWidth="1"/>
    <col min="15112" max="15112" width="34.109375" style="8" customWidth="1"/>
    <col min="15113" max="15113" width="9.8867187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88671875" style="8" customWidth="1"/>
    <col min="15118" max="15118" width="18" style="8" customWidth="1"/>
    <col min="15119" max="15119" width="16.10937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109375" style="8" customWidth="1"/>
    <col min="15367" max="15367" width="12" style="8" customWidth="1"/>
    <col min="15368" max="15368" width="34.109375" style="8" customWidth="1"/>
    <col min="15369" max="15369" width="9.8867187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88671875" style="8" customWidth="1"/>
    <col min="15374" max="15374" width="18" style="8" customWidth="1"/>
    <col min="15375" max="15375" width="16.10937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109375" style="8" customWidth="1"/>
    <col min="15623" max="15623" width="12" style="8" customWidth="1"/>
    <col min="15624" max="15624" width="34.109375" style="8" customWidth="1"/>
    <col min="15625" max="15625" width="9.8867187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88671875" style="8" customWidth="1"/>
    <col min="15630" max="15630" width="18" style="8" customWidth="1"/>
    <col min="15631" max="15631" width="16.10937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109375" style="8" customWidth="1"/>
    <col min="15879" max="15879" width="12" style="8" customWidth="1"/>
    <col min="15880" max="15880" width="34.109375" style="8" customWidth="1"/>
    <col min="15881" max="15881" width="9.8867187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88671875" style="8" customWidth="1"/>
    <col min="15886" max="15886" width="18" style="8" customWidth="1"/>
    <col min="15887" max="15887" width="16.10937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109375" style="8" customWidth="1"/>
    <col min="16135" max="16135" width="12" style="8" customWidth="1"/>
    <col min="16136" max="16136" width="34.109375" style="8" customWidth="1"/>
    <col min="16137" max="16137" width="9.8867187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88671875" style="8" customWidth="1"/>
    <col min="16142" max="16142" width="18" style="8" customWidth="1"/>
    <col min="16143" max="16143" width="16.109375" style="8" customWidth="1"/>
    <col min="16144" max="16379" width="8.88671875" style="8"/>
    <col min="16380" max="16384" width="9.109375" style="8" customWidth="1"/>
  </cols>
  <sheetData>
    <row r="3" spans="1:16" ht="27" customHeight="1" x14ac:dyDescent="0.3">
      <c r="A3" s="4"/>
      <c r="B3" s="5"/>
      <c r="C3" s="5"/>
      <c r="D3" s="5"/>
      <c r="E3" s="5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spans="1:16" ht="27" customHeight="1" x14ac:dyDescent="0.3">
      <c r="A4" s="9"/>
      <c r="B4" s="5"/>
      <c r="C4" s="10" t="s">
        <v>164</v>
      </c>
      <c r="D4" s="10" t="s">
        <v>203</v>
      </c>
      <c r="E4" s="10" t="s">
        <v>330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27" customHeight="1" thickBot="1" x14ac:dyDescent="0.45">
      <c r="A5" s="13"/>
      <c r="B5" s="5"/>
      <c r="C5" s="5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9" customFormat="1" ht="20.25" customHeight="1" x14ac:dyDescent="0.3">
      <c r="A6" s="300" t="s">
        <v>9</v>
      </c>
      <c r="B6" s="300" t="s">
        <v>0</v>
      </c>
      <c r="C6" s="302" t="s">
        <v>1</v>
      </c>
      <c r="D6" s="15" t="s">
        <v>2</v>
      </c>
      <c r="E6" s="15" t="s">
        <v>2</v>
      </c>
      <c r="F6" s="15" t="s">
        <v>163</v>
      </c>
      <c r="G6" s="300" t="s">
        <v>303</v>
      </c>
      <c r="H6" s="304" t="s">
        <v>12</v>
      </c>
      <c r="I6" s="300" t="s">
        <v>288</v>
      </c>
      <c r="J6" s="137" t="s">
        <v>2</v>
      </c>
      <c r="K6" s="17" t="s">
        <v>197</v>
      </c>
      <c r="L6" s="17" t="s">
        <v>397</v>
      </c>
      <c r="M6" s="18" t="s">
        <v>198</v>
      </c>
      <c r="N6" s="18" t="s">
        <v>199</v>
      </c>
      <c r="O6" s="18" t="s">
        <v>329</v>
      </c>
      <c r="P6" s="17" t="s">
        <v>200</v>
      </c>
    </row>
    <row r="7" spans="1:16" s="19" customFormat="1" ht="20.25" customHeight="1" x14ac:dyDescent="0.3">
      <c r="A7" s="301"/>
      <c r="B7" s="301"/>
      <c r="C7" s="306"/>
      <c r="D7" s="20" t="s">
        <v>162</v>
      </c>
      <c r="E7" s="20" t="s">
        <v>209</v>
      </c>
      <c r="F7" s="20" t="s">
        <v>185</v>
      </c>
      <c r="G7" s="301"/>
      <c r="H7" s="305"/>
      <c r="I7" s="301"/>
      <c r="J7" s="138" t="s">
        <v>185</v>
      </c>
      <c r="K7" s="17" t="s">
        <v>324</v>
      </c>
      <c r="L7" s="17" t="s">
        <v>398</v>
      </c>
      <c r="M7" s="18" t="s">
        <v>325</v>
      </c>
      <c r="N7" s="18" t="s">
        <v>326</v>
      </c>
      <c r="O7" s="18" t="s">
        <v>328</v>
      </c>
      <c r="P7" s="17" t="s">
        <v>327</v>
      </c>
    </row>
    <row r="8" spans="1:16" ht="20.399999999999999" customHeight="1" x14ac:dyDescent="0.3">
      <c r="A8" s="346"/>
      <c r="B8" s="346"/>
      <c r="C8" s="349"/>
      <c r="D8" s="347"/>
      <c r="E8" s="348"/>
      <c r="F8" s="105"/>
      <c r="G8" s="234" t="s">
        <v>847</v>
      </c>
      <c r="H8" s="235" t="s">
        <v>849</v>
      </c>
      <c r="I8" s="220" t="s">
        <v>848</v>
      </c>
      <c r="J8" s="236">
        <v>43960</v>
      </c>
      <c r="K8" s="236"/>
      <c r="L8" s="236"/>
      <c r="M8" s="236"/>
      <c r="N8" s="236">
        <f>J8+5</f>
        <v>43965</v>
      </c>
      <c r="O8" s="236">
        <f>J8+2</f>
        <v>43962</v>
      </c>
      <c r="P8" s="236"/>
    </row>
    <row r="9" spans="1:16" ht="20.399999999999999" customHeight="1" x14ac:dyDescent="0.3">
      <c r="A9" s="116" t="s">
        <v>451</v>
      </c>
      <c r="B9" s="116" t="s">
        <v>485</v>
      </c>
      <c r="C9" s="272">
        <v>43947</v>
      </c>
      <c r="D9" s="112">
        <v>43947</v>
      </c>
      <c r="E9" s="113"/>
      <c r="F9" s="113">
        <f>D9+5</f>
        <v>43952</v>
      </c>
      <c r="G9" s="229" t="s">
        <v>389</v>
      </c>
      <c r="H9" s="237" t="s">
        <v>390</v>
      </c>
      <c r="I9" s="230" t="s">
        <v>523</v>
      </c>
      <c r="J9" s="231">
        <v>43956</v>
      </c>
      <c r="K9" s="231"/>
      <c r="L9" s="231"/>
      <c r="M9" s="231">
        <f>J9+4</f>
        <v>43960</v>
      </c>
      <c r="N9" s="231"/>
      <c r="O9" s="231"/>
      <c r="P9" s="231"/>
    </row>
    <row r="10" spans="1:16" ht="20.399999999999999" customHeight="1" x14ac:dyDescent="0.3">
      <c r="A10" s="254" t="s">
        <v>605</v>
      </c>
      <c r="B10" s="254" t="s">
        <v>606</v>
      </c>
      <c r="C10" s="256"/>
      <c r="D10" s="162"/>
      <c r="E10" s="163">
        <v>43948</v>
      </c>
      <c r="F10" s="163">
        <f>E10+5</f>
        <v>43953</v>
      </c>
      <c r="G10" s="238" t="s">
        <v>202</v>
      </c>
      <c r="H10" s="232" t="s">
        <v>331</v>
      </c>
      <c r="I10" s="226" t="s">
        <v>522</v>
      </c>
      <c r="J10" s="214">
        <v>43954</v>
      </c>
      <c r="K10" s="214">
        <f>J10+4</f>
        <v>43958</v>
      </c>
      <c r="L10" s="214">
        <f>K10+5</f>
        <v>43963</v>
      </c>
      <c r="M10" s="214"/>
      <c r="N10" s="214"/>
      <c r="O10" s="214"/>
      <c r="P10" s="214">
        <f>J10+1</f>
        <v>43955</v>
      </c>
    </row>
    <row r="11" spans="1:16" ht="20.399999999999999" customHeight="1" x14ac:dyDescent="0.3">
      <c r="A11" s="341"/>
      <c r="B11" s="341"/>
      <c r="C11" s="344"/>
      <c r="D11" s="342"/>
      <c r="E11" s="343"/>
      <c r="F11" s="110"/>
      <c r="G11" s="234" t="s">
        <v>847</v>
      </c>
      <c r="H11" s="239" t="s">
        <v>851</v>
      </c>
      <c r="I11" s="220" t="s">
        <v>850</v>
      </c>
      <c r="J11" s="209">
        <f>J8+8</f>
        <v>43968</v>
      </c>
      <c r="K11" s="209"/>
      <c r="L11" s="209"/>
      <c r="M11" s="209"/>
      <c r="N11" s="236">
        <f>J11+5</f>
        <v>43973</v>
      </c>
      <c r="O11" s="236">
        <f>J11+2</f>
        <v>43970</v>
      </c>
      <c r="P11" s="236"/>
    </row>
    <row r="12" spans="1:16" ht="20.399999999999999" customHeight="1" x14ac:dyDescent="0.3">
      <c r="A12" s="116" t="s">
        <v>593</v>
      </c>
      <c r="B12" s="116" t="s">
        <v>486</v>
      </c>
      <c r="C12" s="112">
        <f>C9+7</f>
        <v>43954</v>
      </c>
      <c r="D12" s="112">
        <f>D9+7</f>
        <v>43954</v>
      </c>
      <c r="E12" s="113"/>
      <c r="F12" s="113">
        <f>D12+5</f>
        <v>43959</v>
      </c>
      <c r="G12" s="229" t="s">
        <v>389</v>
      </c>
      <c r="H12" s="240" t="s">
        <v>836</v>
      </c>
      <c r="I12" s="230" t="s">
        <v>835</v>
      </c>
      <c r="J12" s="231">
        <f>J9+6</f>
        <v>43962</v>
      </c>
      <c r="K12" s="231"/>
      <c r="L12" s="231"/>
      <c r="M12" s="231">
        <f>J12+4</f>
        <v>43966</v>
      </c>
      <c r="N12" s="231"/>
      <c r="O12" s="231"/>
      <c r="P12" s="231"/>
    </row>
    <row r="13" spans="1:16" ht="20.399999999999999" customHeight="1" x14ac:dyDescent="0.3">
      <c r="A13" s="254" t="s">
        <v>363</v>
      </c>
      <c r="B13" s="254" t="s">
        <v>487</v>
      </c>
      <c r="C13" s="162"/>
      <c r="D13" s="162"/>
      <c r="E13" s="163">
        <f>E10+7</f>
        <v>43955</v>
      </c>
      <c r="F13" s="163">
        <f>E13+5</f>
        <v>43960</v>
      </c>
      <c r="G13" s="238" t="s">
        <v>202</v>
      </c>
      <c r="H13" s="232" t="s">
        <v>822</v>
      </c>
      <c r="I13" s="226" t="s">
        <v>821</v>
      </c>
      <c r="J13" s="214">
        <f>J10+6</f>
        <v>43960</v>
      </c>
      <c r="K13" s="214">
        <f>J13+4</f>
        <v>43964</v>
      </c>
      <c r="L13" s="214">
        <f>K13+5</f>
        <v>43969</v>
      </c>
      <c r="M13" s="214"/>
      <c r="N13" s="214"/>
      <c r="O13" s="214"/>
      <c r="P13" s="214">
        <f>J13+1</f>
        <v>43961</v>
      </c>
    </row>
    <row r="14" spans="1:16" ht="20.399999999999999" customHeight="1" x14ac:dyDescent="0.3">
      <c r="A14" s="341"/>
      <c r="B14" s="341"/>
      <c r="C14" s="342"/>
      <c r="D14" s="342"/>
      <c r="E14" s="343"/>
      <c r="F14" s="110"/>
      <c r="G14" s="234" t="s">
        <v>847</v>
      </c>
      <c r="H14" s="235" t="s">
        <v>849</v>
      </c>
      <c r="I14" s="241" t="s">
        <v>852</v>
      </c>
      <c r="J14" s="209">
        <f t="shared" ref="J11:J20" si="0">J11+7</f>
        <v>43975</v>
      </c>
      <c r="K14" s="209"/>
      <c r="L14" s="209"/>
      <c r="M14" s="209"/>
      <c r="N14" s="236">
        <f>J14+5</f>
        <v>43980</v>
      </c>
      <c r="O14" s="236">
        <f>J14+2</f>
        <v>43977</v>
      </c>
      <c r="P14" s="236"/>
    </row>
    <row r="15" spans="1:16" ht="20.399999999999999" customHeight="1" x14ac:dyDescent="0.3">
      <c r="A15" s="116" t="s">
        <v>594</v>
      </c>
      <c r="B15" s="116" t="s">
        <v>595</v>
      </c>
      <c r="C15" s="112">
        <f>C12+7</f>
        <v>43961</v>
      </c>
      <c r="D15" s="112">
        <f>D12+7</f>
        <v>43961</v>
      </c>
      <c r="E15" s="113"/>
      <c r="F15" s="113">
        <f>D15+5</f>
        <v>43966</v>
      </c>
      <c r="G15" s="229" t="s">
        <v>389</v>
      </c>
      <c r="H15" s="240" t="s">
        <v>526</v>
      </c>
      <c r="I15" s="230" t="s">
        <v>524</v>
      </c>
      <c r="J15" s="231">
        <f t="shared" si="0"/>
        <v>43969</v>
      </c>
      <c r="K15" s="231"/>
      <c r="L15" s="231"/>
      <c r="M15" s="231">
        <f>J15+4</f>
        <v>43973</v>
      </c>
      <c r="N15" s="231"/>
      <c r="O15" s="231"/>
      <c r="P15" s="231"/>
    </row>
    <row r="16" spans="1:16" ht="20.399999999999999" customHeight="1" x14ac:dyDescent="0.3">
      <c r="A16" s="254" t="s">
        <v>605</v>
      </c>
      <c r="B16" s="254" t="s">
        <v>607</v>
      </c>
      <c r="C16" s="162"/>
      <c r="D16" s="162"/>
      <c r="E16" s="163">
        <f>E13+7</f>
        <v>43962</v>
      </c>
      <c r="F16" s="163">
        <f>E16+5</f>
        <v>43967</v>
      </c>
      <c r="G16" s="238" t="s">
        <v>202</v>
      </c>
      <c r="H16" s="232" t="s">
        <v>331</v>
      </c>
      <c r="I16" s="226" t="s">
        <v>823</v>
      </c>
      <c r="J16" s="214">
        <f>J13+8</f>
        <v>43968</v>
      </c>
      <c r="K16" s="214">
        <f>J16+4</f>
        <v>43972</v>
      </c>
      <c r="L16" s="214">
        <f>K16+5</f>
        <v>43977</v>
      </c>
      <c r="M16" s="214"/>
      <c r="N16" s="214"/>
      <c r="O16" s="214"/>
      <c r="P16" s="214">
        <f>J16+1</f>
        <v>43969</v>
      </c>
    </row>
    <row r="17" spans="1:16" ht="20.399999999999999" customHeight="1" x14ac:dyDescent="0.3">
      <c r="A17" s="341"/>
      <c r="B17" s="341"/>
      <c r="C17" s="342"/>
      <c r="D17" s="342"/>
      <c r="E17" s="343"/>
      <c r="F17" s="110"/>
      <c r="G17" s="234" t="s">
        <v>847</v>
      </c>
      <c r="H17" s="239" t="s">
        <v>851</v>
      </c>
      <c r="I17" s="241" t="s">
        <v>853</v>
      </c>
      <c r="J17" s="209">
        <f t="shared" si="0"/>
        <v>43982</v>
      </c>
      <c r="K17" s="209"/>
      <c r="L17" s="209"/>
      <c r="M17" s="209"/>
      <c r="N17" s="236">
        <f>J17+5</f>
        <v>43987</v>
      </c>
      <c r="O17" s="236">
        <f>J17+2</f>
        <v>43984</v>
      </c>
      <c r="P17" s="236"/>
    </row>
    <row r="18" spans="1:16" ht="20.399999999999999" customHeight="1" x14ac:dyDescent="0.3">
      <c r="A18" s="116" t="s">
        <v>593</v>
      </c>
      <c r="B18" s="116" t="s">
        <v>596</v>
      </c>
      <c r="C18" s="112">
        <f>C15+7</f>
        <v>43968</v>
      </c>
      <c r="D18" s="112">
        <f>D15+7</f>
        <v>43968</v>
      </c>
      <c r="E18" s="113"/>
      <c r="F18" s="113">
        <f>D18+5</f>
        <v>43973</v>
      </c>
      <c r="G18" s="229" t="s">
        <v>389</v>
      </c>
      <c r="H18" s="240" t="s">
        <v>390</v>
      </c>
      <c r="I18" s="230" t="s">
        <v>525</v>
      </c>
      <c r="J18" s="231">
        <f t="shared" si="0"/>
        <v>43976</v>
      </c>
      <c r="K18" s="231"/>
      <c r="L18" s="231"/>
      <c r="M18" s="231">
        <f>J18+4</f>
        <v>43980</v>
      </c>
      <c r="N18" s="231"/>
      <c r="O18" s="231"/>
      <c r="P18" s="231"/>
    </row>
    <row r="19" spans="1:16" ht="20.399999999999999" customHeight="1" x14ac:dyDescent="0.3">
      <c r="A19" s="254" t="s">
        <v>363</v>
      </c>
      <c r="B19" s="254" t="s">
        <v>488</v>
      </c>
      <c r="C19" s="162"/>
      <c r="D19" s="162"/>
      <c r="E19" s="163">
        <f>E16+7</f>
        <v>43969</v>
      </c>
      <c r="F19" s="163">
        <f>E19+5</f>
        <v>43974</v>
      </c>
      <c r="G19" s="238" t="s">
        <v>202</v>
      </c>
      <c r="H19" s="232" t="s">
        <v>822</v>
      </c>
      <c r="I19" s="226" t="s">
        <v>824</v>
      </c>
      <c r="J19" s="214">
        <f t="shared" si="0"/>
        <v>43975</v>
      </c>
      <c r="K19" s="214">
        <f>J19+4</f>
        <v>43979</v>
      </c>
      <c r="L19" s="214">
        <f>K19+5</f>
        <v>43984</v>
      </c>
      <c r="M19" s="214"/>
      <c r="N19" s="214"/>
      <c r="O19" s="214"/>
      <c r="P19" s="214">
        <f>J19+1</f>
        <v>43976</v>
      </c>
    </row>
    <row r="20" spans="1:16" ht="20.399999999999999" customHeight="1" x14ac:dyDescent="0.3">
      <c r="A20" s="341"/>
      <c r="B20" s="341"/>
      <c r="C20" s="342"/>
      <c r="D20" s="342"/>
      <c r="E20" s="343"/>
      <c r="F20" s="110"/>
      <c r="G20" s="234" t="s">
        <v>847</v>
      </c>
      <c r="H20" s="235" t="s">
        <v>849</v>
      </c>
      <c r="I20" s="241" t="s">
        <v>854</v>
      </c>
      <c r="J20" s="209">
        <f t="shared" si="0"/>
        <v>43989</v>
      </c>
      <c r="K20" s="209"/>
      <c r="L20" s="209"/>
      <c r="M20" s="209"/>
      <c r="N20" s="236">
        <f>J20+5</f>
        <v>43994</v>
      </c>
      <c r="O20" s="236">
        <f>J20+2</f>
        <v>43991</v>
      </c>
      <c r="P20" s="236"/>
    </row>
    <row r="21" spans="1:16" ht="20.399999999999999" customHeight="1" x14ac:dyDescent="0.3">
      <c r="A21" s="116" t="s">
        <v>594</v>
      </c>
      <c r="B21" s="116" t="s">
        <v>597</v>
      </c>
      <c r="C21" s="112">
        <f>C18+7</f>
        <v>43975</v>
      </c>
      <c r="D21" s="112">
        <f>D18+7</f>
        <v>43975</v>
      </c>
      <c r="E21" s="113"/>
      <c r="F21" s="113">
        <f>D21+5</f>
        <v>43980</v>
      </c>
      <c r="G21" s="229" t="s">
        <v>389</v>
      </c>
      <c r="H21" s="240" t="s">
        <v>836</v>
      </c>
      <c r="I21" s="230" t="s">
        <v>837</v>
      </c>
      <c r="J21" s="231">
        <f>J18+7</f>
        <v>43983</v>
      </c>
      <c r="K21" s="231"/>
      <c r="L21" s="231"/>
      <c r="M21" s="231">
        <f>J21+4</f>
        <v>43987</v>
      </c>
      <c r="N21" s="231"/>
      <c r="O21" s="231"/>
      <c r="P21" s="231"/>
    </row>
    <row r="22" spans="1:16" ht="20.399999999999999" customHeight="1" x14ac:dyDescent="0.3">
      <c r="A22" s="254" t="s">
        <v>605</v>
      </c>
      <c r="B22" s="254" t="s">
        <v>608</v>
      </c>
      <c r="C22" s="162"/>
      <c r="D22" s="162"/>
      <c r="E22" s="163">
        <f>E19+7</f>
        <v>43976</v>
      </c>
      <c r="F22" s="163">
        <f>E22+5</f>
        <v>43981</v>
      </c>
      <c r="G22" s="238" t="s">
        <v>202</v>
      </c>
      <c r="H22" s="232" t="s">
        <v>309</v>
      </c>
      <c r="I22" s="258" t="s">
        <v>521</v>
      </c>
      <c r="J22" s="228">
        <f t="shared" ref="J22:J49" si="1">J19+7</f>
        <v>43982</v>
      </c>
      <c r="K22" s="228">
        <f>J22+4</f>
        <v>43986</v>
      </c>
      <c r="L22" s="228">
        <f>K22+5</f>
        <v>43991</v>
      </c>
      <c r="M22" s="228"/>
      <c r="N22" s="228"/>
      <c r="O22" s="214"/>
      <c r="P22" s="214">
        <f>J22+1</f>
        <v>43983</v>
      </c>
    </row>
    <row r="23" spans="1:16" ht="20.399999999999999" customHeight="1" x14ac:dyDescent="0.3">
      <c r="A23" s="341"/>
      <c r="B23" s="341"/>
      <c r="C23" s="342"/>
      <c r="D23" s="342"/>
      <c r="E23" s="343"/>
      <c r="F23" s="110"/>
      <c r="G23" s="234" t="s">
        <v>847</v>
      </c>
      <c r="H23" s="241" t="s">
        <v>851</v>
      </c>
      <c r="I23" s="241" t="s">
        <v>855</v>
      </c>
      <c r="J23" s="209">
        <f t="shared" si="1"/>
        <v>43996</v>
      </c>
      <c r="K23" s="209"/>
      <c r="L23" s="209"/>
      <c r="M23" s="209"/>
      <c r="N23" s="236">
        <f>J23+5</f>
        <v>44001</v>
      </c>
      <c r="O23" s="236">
        <f>J23+2</f>
        <v>43998</v>
      </c>
      <c r="P23" s="236"/>
    </row>
    <row r="24" spans="1:16" ht="20.399999999999999" customHeight="1" x14ac:dyDescent="0.3">
      <c r="A24" s="116" t="s">
        <v>593</v>
      </c>
      <c r="B24" s="116" t="s">
        <v>598</v>
      </c>
      <c r="C24" s="112">
        <f>C21+7</f>
        <v>43982</v>
      </c>
      <c r="D24" s="112">
        <f>D21+7</f>
        <v>43982</v>
      </c>
      <c r="E24" s="113"/>
      <c r="F24" s="113">
        <f>D24+5</f>
        <v>43987</v>
      </c>
      <c r="G24" s="229" t="s">
        <v>389</v>
      </c>
      <c r="H24" s="240" t="s">
        <v>526</v>
      </c>
      <c r="I24" s="230" t="s">
        <v>838</v>
      </c>
      <c r="J24" s="231">
        <f t="shared" si="1"/>
        <v>43990</v>
      </c>
      <c r="K24" s="231"/>
      <c r="L24" s="231"/>
      <c r="M24" s="231">
        <f>J24+4</f>
        <v>43994</v>
      </c>
      <c r="N24" s="231"/>
      <c r="O24" s="231"/>
      <c r="P24" s="231"/>
    </row>
    <row r="25" spans="1:16" ht="20.399999999999999" customHeight="1" x14ac:dyDescent="0.3">
      <c r="A25" s="254" t="s">
        <v>363</v>
      </c>
      <c r="B25" s="254" t="s">
        <v>609</v>
      </c>
      <c r="C25" s="162"/>
      <c r="D25" s="162"/>
      <c r="E25" s="163">
        <f>E22+7</f>
        <v>43983</v>
      </c>
      <c r="F25" s="163">
        <f>E25+5</f>
        <v>43988</v>
      </c>
      <c r="G25" s="238" t="s">
        <v>202</v>
      </c>
      <c r="H25" s="232" t="s">
        <v>822</v>
      </c>
      <c r="I25" s="226" t="s">
        <v>825</v>
      </c>
      <c r="J25" s="214">
        <f t="shared" si="1"/>
        <v>43989</v>
      </c>
      <c r="K25" s="214">
        <f>J25+4</f>
        <v>43993</v>
      </c>
      <c r="L25" s="214">
        <f>K25+5</f>
        <v>43998</v>
      </c>
      <c r="M25" s="214"/>
      <c r="N25" s="214"/>
      <c r="O25" s="214"/>
      <c r="P25" s="214">
        <f>J25+1</f>
        <v>43990</v>
      </c>
    </row>
    <row r="26" spans="1:16" ht="20.399999999999999" customHeight="1" x14ac:dyDescent="0.3">
      <c r="A26" s="341"/>
      <c r="B26" s="341"/>
      <c r="C26" s="342"/>
      <c r="D26" s="342"/>
      <c r="E26" s="343"/>
      <c r="F26" s="110"/>
      <c r="G26" s="234" t="s">
        <v>847</v>
      </c>
      <c r="H26" s="235" t="s">
        <v>849</v>
      </c>
      <c r="I26" s="241" t="s">
        <v>856</v>
      </c>
      <c r="J26" s="209">
        <f t="shared" si="1"/>
        <v>44003</v>
      </c>
      <c r="K26" s="209"/>
      <c r="L26" s="209"/>
      <c r="M26" s="209"/>
      <c r="N26" s="236">
        <f>J26+5</f>
        <v>44008</v>
      </c>
      <c r="O26" s="236">
        <f>J26+2</f>
        <v>44005</v>
      </c>
      <c r="P26" s="236"/>
    </row>
    <row r="27" spans="1:16" ht="20.399999999999999" customHeight="1" x14ac:dyDescent="0.3">
      <c r="A27" s="116" t="s">
        <v>594</v>
      </c>
      <c r="B27" s="116" t="s">
        <v>599</v>
      </c>
      <c r="C27" s="112">
        <f>C24+7</f>
        <v>43989</v>
      </c>
      <c r="D27" s="112">
        <f>D24+7</f>
        <v>43989</v>
      </c>
      <c r="E27" s="113"/>
      <c r="F27" s="113">
        <f>D27+5</f>
        <v>43994</v>
      </c>
      <c r="G27" s="229" t="s">
        <v>389</v>
      </c>
      <c r="H27" s="240" t="s">
        <v>390</v>
      </c>
      <c r="I27" s="230" t="s">
        <v>839</v>
      </c>
      <c r="J27" s="231">
        <f t="shared" si="1"/>
        <v>43997</v>
      </c>
      <c r="K27" s="231"/>
      <c r="L27" s="231"/>
      <c r="M27" s="231">
        <f>J27+4</f>
        <v>44001</v>
      </c>
      <c r="N27" s="231"/>
      <c r="O27" s="231"/>
      <c r="P27" s="231"/>
    </row>
    <row r="28" spans="1:16" ht="20.399999999999999" customHeight="1" x14ac:dyDescent="0.3">
      <c r="A28" s="254" t="s">
        <v>605</v>
      </c>
      <c r="B28" s="254" t="s">
        <v>610</v>
      </c>
      <c r="C28" s="162"/>
      <c r="D28" s="162"/>
      <c r="E28" s="163">
        <f>E25+7</f>
        <v>43990</v>
      </c>
      <c r="F28" s="163">
        <f>E28+5</f>
        <v>43995</v>
      </c>
      <c r="G28" s="238" t="s">
        <v>202</v>
      </c>
      <c r="H28" s="232" t="s">
        <v>120</v>
      </c>
      <c r="I28" s="226" t="s">
        <v>826</v>
      </c>
      <c r="J28" s="214">
        <f t="shared" si="1"/>
        <v>43996</v>
      </c>
      <c r="K28" s="214">
        <f>J28+4</f>
        <v>44000</v>
      </c>
      <c r="L28" s="214">
        <f>K28+5</f>
        <v>44005</v>
      </c>
      <c r="M28" s="214"/>
      <c r="N28" s="214"/>
      <c r="O28" s="214"/>
      <c r="P28" s="214">
        <f>J28+1</f>
        <v>43997</v>
      </c>
    </row>
    <row r="29" spans="1:16" ht="20.399999999999999" customHeight="1" x14ac:dyDescent="0.3">
      <c r="A29" s="341"/>
      <c r="B29" s="341"/>
      <c r="C29" s="342"/>
      <c r="D29" s="342"/>
      <c r="E29" s="343"/>
      <c r="F29" s="110"/>
      <c r="G29" s="234" t="s">
        <v>847</v>
      </c>
      <c r="H29" s="239" t="s">
        <v>851</v>
      </c>
      <c r="I29" s="241" t="s">
        <v>857</v>
      </c>
      <c r="J29" s="209">
        <f t="shared" si="1"/>
        <v>44010</v>
      </c>
      <c r="K29" s="209"/>
      <c r="L29" s="209"/>
      <c r="M29" s="209"/>
      <c r="N29" s="236">
        <f>J29+5</f>
        <v>44015</v>
      </c>
      <c r="O29" s="236">
        <f>J29+2</f>
        <v>44012</v>
      </c>
      <c r="P29" s="236"/>
    </row>
    <row r="30" spans="1:16" ht="20.399999999999999" customHeight="1" x14ac:dyDescent="0.3">
      <c r="A30" s="116" t="s">
        <v>593</v>
      </c>
      <c r="B30" s="116" t="s">
        <v>600</v>
      </c>
      <c r="C30" s="112">
        <f>C27+7</f>
        <v>43996</v>
      </c>
      <c r="D30" s="112">
        <f>D27+7</f>
        <v>43996</v>
      </c>
      <c r="E30" s="113"/>
      <c r="F30" s="113">
        <f>D30+5</f>
        <v>44001</v>
      </c>
      <c r="G30" s="229" t="s">
        <v>389</v>
      </c>
      <c r="H30" s="237" t="s">
        <v>836</v>
      </c>
      <c r="I30" s="230" t="s">
        <v>840</v>
      </c>
      <c r="J30" s="231">
        <f t="shared" si="1"/>
        <v>44004</v>
      </c>
      <c r="K30" s="231"/>
      <c r="L30" s="231"/>
      <c r="M30" s="231">
        <f>J30+4</f>
        <v>44008</v>
      </c>
      <c r="N30" s="231"/>
      <c r="O30" s="231"/>
      <c r="P30" s="231"/>
    </row>
    <row r="31" spans="1:16" ht="20.399999999999999" customHeight="1" x14ac:dyDescent="0.3">
      <c r="A31" s="254" t="s">
        <v>363</v>
      </c>
      <c r="B31" s="254" t="s">
        <v>611</v>
      </c>
      <c r="C31" s="162"/>
      <c r="D31" s="162"/>
      <c r="E31" s="163">
        <f>E28+7</f>
        <v>43997</v>
      </c>
      <c r="F31" s="163">
        <f>E31+5</f>
        <v>44002</v>
      </c>
      <c r="G31" s="238" t="s">
        <v>202</v>
      </c>
      <c r="H31" s="226" t="s">
        <v>822</v>
      </c>
      <c r="I31" s="226" t="s">
        <v>827</v>
      </c>
      <c r="J31" s="214">
        <f t="shared" si="1"/>
        <v>44003</v>
      </c>
      <c r="K31" s="214">
        <f>J31+4</f>
        <v>44007</v>
      </c>
      <c r="L31" s="214">
        <f>K31+5</f>
        <v>44012</v>
      </c>
      <c r="M31" s="214"/>
      <c r="N31" s="214"/>
      <c r="O31" s="214"/>
      <c r="P31" s="214">
        <f>J31+1</f>
        <v>44004</v>
      </c>
    </row>
    <row r="32" spans="1:16" ht="20.399999999999999" customHeight="1" x14ac:dyDescent="0.3">
      <c r="A32" s="341"/>
      <c r="B32" s="341"/>
      <c r="C32" s="342"/>
      <c r="D32" s="342"/>
      <c r="E32" s="343"/>
      <c r="F32" s="110"/>
      <c r="G32" s="234" t="s">
        <v>847</v>
      </c>
      <c r="H32" s="235" t="s">
        <v>849</v>
      </c>
      <c r="I32" s="241" t="s">
        <v>858</v>
      </c>
      <c r="J32" s="209">
        <f t="shared" si="1"/>
        <v>44017</v>
      </c>
      <c r="K32" s="209"/>
      <c r="L32" s="209"/>
      <c r="M32" s="209"/>
      <c r="N32" s="236">
        <f>J32+5</f>
        <v>44022</v>
      </c>
      <c r="O32" s="236">
        <f>J32+2</f>
        <v>44019</v>
      </c>
      <c r="P32" s="236"/>
    </row>
    <row r="33" spans="1:16" ht="20.399999999999999" customHeight="1" x14ac:dyDescent="0.3">
      <c r="A33" s="116" t="s">
        <v>594</v>
      </c>
      <c r="B33" s="116" t="s">
        <v>600</v>
      </c>
      <c r="C33" s="112">
        <f>C30+7</f>
        <v>44003</v>
      </c>
      <c r="D33" s="112">
        <f>D30+7</f>
        <v>44003</v>
      </c>
      <c r="E33" s="113"/>
      <c r="F33" s="113">
        <f>D33+5</f>
        <v>44008</v>
      </c>
      <c r="G33" s="229" t="s">
        <v>389</v>
      </c>
      <c r="H33" s="237" t="s">
        <v>526</v>
      </c>
      <c r="I33" s="230" t="s">
        <v>841</v>
      </c>
      <c r="J33" s="231">
        <f t="shared" si="1"/>
        <v>44011</v>
      </c>
      <c r="K33" s="231"/>
      <c r="L33" s="231"/>
      <c r="M33" s="231">
        <f>J33+4</f>
        <v>44015</v>
      </c>
      <c r="N33" s="231"/>
      <c r="O33" s="231"/>
      <c r="P33" s="231"/>
    </row>
    <row r="34" spans="1:16" ht="20.399999999999999" customHeight="1" x14ac:dyDescent="0.3">
      <c r="A34" s="254" t="s">
        <v>605</v>
      </c>
      <c r="B34" s="254" t="s">
        <v>612</v>
      </c>
      <c r="C34" s="162"/>
      <c r="D34" s="162"/>
      <c r="E34" s="163">
        <f>E31+7</f>
        <v>44004</v>
      </c>
      <c r="F34" s="163">
        <f>E34+5</f>
        <v>44009</v>
      </c>
      <c r="G34" s="238" t="s">
        <v>202</v>
      </c>
      <c r="H34" s="232" t="s">
        <v>829</v>
      </c>
      <c r="I34" s="226" t="s">
        <v>828</v>
      </c>
      <c r="J34" s="214">
        <f>J31+7</f>
        <v>44010</v>
      </c>
      <c r="K34" s="214">
        <f>J34+4</f>
        <v>44014</v>
      </c>
      <c r="L34" s="214">
        <f>K34+5</f>
        <v>44019</v>
      </c>
      <c r="M34" s="214"/>
      <c r="N34" s="214"/>
      <c r="O34" s="214"/>
      <c r="P34" s="214">
        <f>J34+1</f>
        <v>44011</v>
      </c>
    </row>
    <row r="35" spans="1:16" ht="20.399999999999999" customHeight="1" x14ac:dyDescent="0.3">
      <c r="A35" s="341"/>
      <c r="B35" s="341"/>
      <c r="C35" s="342"/>
      <c r="D35" s="342"/>
      <c r="E35" s="343"/>
      <c r="F35" s="110"/>
      <c r="G35" s="234" t="s">
        <v>847</v>
      </c>
      <c r="H35" s="239" t="s">
        <v>851</v>
      </c>
      <c r="I35" s="241" t="s">
        <v>859</v>
      </c>
      <c r="J35" s="209">
        <f t="shared" si="1"/>
        <v>44024</v>
      </c>
      <c r="K35" s="209"/>
      <c r="L35" s="209"/>
      <c r="M35" s="209"/>
      <c r="N35" s="236">
        <f>J35+5</f>
        <v>44029</v>
      </c>
      <c r="O35" s="236">
        <f>J35+2</f>
        <v>44026</v>
      </c>
      <c r="P35" s="236"/>
    </row>
    <row r="36" spans="1:16" ht="20.399999999999999" customHeight="1" x14ac:dyDescent="0.3">
      <c r="A36" s="116" t="s">
        <v>593</v>
      </c>
      <c r="B36" s="116" t="s">
        <v>601</v>
      </c>
      <c r="C36" s="112">
        <f>C33+7</f>
        <v>44010</v>
      </c>
      <c r="D36" s="112">
        <f>D33+7</f>
        <v>44010</v>
      </c>
      <c r="E36" s="113"/>
      <c r="F36" s="113">
        <f>D36+5</f>
        <v>44015</v>
      </c>
      <c r="G36" s="229" t="s">
        <v>389</v>
      </c>
      <c r="H36" s="237" t="s">
        <v>390</v>
      </c>
      <c r="I36" s="230" t="s">
        <v>842</v>
      </c>
      <c r="J36" s="231">
        <f t="shared" si="1"/>
        <v>44018</v>
      </c>
      <c r="K36" s="231"/>
      <c r="L36" s="231"/>
      <c r="M36" s="231">
        <f>J36+4</f>
        <v>44022</v>
      </c>
      <c r="N36" s="231"/>
      <c r="O36" s="231"/>
      <c r="P36" s="231"/>
    </row>
    <row r="37" spans="1:16" ht="20.399999999999999" customHeight="1" x14ac:dyDescent="0.3">
      <c r="A37" s="254" t="s">
        <v>363</v>
      </c>
      <c r="B37" s="254" t="s">
        <v>613</v>
      </c>
      <c r="C37" s="162"/>
      <c r="D37" s="162"/>
      <c r="E37" s="163">
        <f>E34+7</f>
        <v>44011</v>
      </c>
      <c r="F37" s="163">
        <f>E37+5</f>
        <v>44016</v>
      </c>
      <c r="G37" s="238" t="s">
        <v>202</v>
      </c>
      <c r="H37" s="232" t="s">
        <v>822</v>
      </c>
      <c r="I37" s="226" t="s">
        <v>830</v>
      </c>
      <c r="J37" s="214">
        <f t="shared" si="1"/>
        <v>44017</v>
      </c>
      <c r="K37" s="214">
        <f>J37+4</f>
        <v>44021</v>
      </c>
      <c r="L37" s="214">
        <f>K37+5</f>
        <v>44026</v>
      </c>
      <c r="M37" s="214"/>
      <c r="N37" s="214"/>
      <c r="O37" s="214"/>
      <c r="P37" s="214">
        <f>J37+1</f>
        <v>44018</v>
      </c>
    </row>
    <row r="38" spans="1:16" ht="20.399999999999999" customHeight="1" x14ac:dyDescent="0.3">
      <c r="A38" s="341"/>
      <c r="B38" s="341"/>
      <c r="C38" s="342"/>
      <c r="D38" s="342"/>
      <c r="E38" s="343"/>
      <c r="F38" s="110"/>
      <c r="G38" s="234" t="s">
        <v>847</v>
      </c>
      <c r="H38" s="235" t="s">
        <v>849</v>
      </c>
      <c r="I38" s="241" t="s">
        <v>860</v>
      </c>
      <c r="J38" s="209">
        <f t="shared" si="1"/>
        <v>44031</v>
      </c>
      <c r="K38" s="209"/>
      <c r="L38" s="209"/>
      <c r="M38" s="209"/>
      <c r="N38" s="236">
        <f>J38+5</f>
        <v>44036</v>
      </c>
      <c r="O38" s="236">
        <f>J38+2</f>
        <v>44033</v>
      </c>
      <c r="P38" s="236"/>
    </row>
    <row r="39" spans="1:16" ht="20.399999999999999" customHeight="1" x14ac:dyDescent="0.3">
      <c r="A39" s="116" t="s">
        <v>594</v>
      </c>
      <c r="B39" s="116" t="s">
        <v>602</v>
      </c>
      <c r="C39" s="112">
        <f>C36+7</f>
        <v>44017</v>
      </c>
      <c r="D39" s="112">
        <f>D36+7</f>
        <v>44017</v>
      </c>
      <c r="E39" s="113"/>
      <c r="F39" s="113">
        <f>D39+5</f>
        <v>44022</v>
      </c>
      <c r="G39" s="229" t="s">
        <v>389</v>
      </c>
      <c r="H39" s="237" t="s">
        <v>836</v>
      </c>
      <c r="I39" s="230" t="s">
        <v>843</v>
      </c>
      <c r="J39" s="231">
        <f t="shared" si="1"/>
        <v>44025</v>
      </c>
      <c r="K39" s="231"/>
      <c r="L39" s="231"/>
      <c r="M39" s="231">
        <f>J39+4</f>
        <v>44029</v>
      </c>
      <c r="N39" s="231"/>
      <c r="O39" s="231"/>
      <c r="P39" s="231"/>
    </row>
    <row r="40" spans="1:16" ht="20.399999999999999" customHeight="1" x14ac:dyDescent="0.3">
      <c r="A40" s="254" t="s">
        <v>605</v>
      </c>
      <c r="B40" s="254" t="s">
        <v>614</v>
      </c>
      <c r="C40" s="162"/>
      <c r="D40" s="162"/>
      <c r="E40" s="163">
        <f>E37+7</f>
        <v>44018</v>
      </c>
      <c r="F40" s="163">
        <f>E40+5</f>
        <v>44023</v>
      </c>
      <c r="G40" s="238" t="s">
        <v>202</v>
      </c>
      <c r="H40" s="232" t="s">
        <v>829</v>
      </c>
      <c r="I40" s="226" t="s">
        <v>831</v>
      </c>
      <c r="J40" s="214">
        <f>J37+7</f>
        <v>44024</v>
      </c>
      <c r="K40" s="214">
        <f>J40+4</f>
        <v>44028</v>
      </c>
      <c r="L40" s="214">
        <f>K40+5</f>
        <v>44033</v>
      </c>
      <c r="M40" s="214"/>
      <c r="N40" s="214"/>
      <c r="O40" s="214"/>
      <c r="P40" s="214">
        <f>J40+1</f>
        <v>44025</v>
      </c>
    </row>
    <row r="41" spans="1:16" ht="20.399999999999999" customHeight="1" x14ac:dyDescent="0.3">
      <c r="A41" s="341"/>
      <c r="B41" s="341"/>
      <c r="C41" s="342"/>
      <c r="D41" s="342"/>
      <c r="E41" s="343"/>
      <c r="F41" s="110"/>
      <c r="G41" s="234" t="s">
        <v>847</v>
      </c>
      <c r="H41" s="239" t="s">
        <v>851</v>
      </c>
      <c r="I41" s="241" t="s">
        <v>861</v>
      </c>
      <c r="J41" s="209">
        <f t="shared" si="1"/>
        <v>44038</v>
      </c>
      <c r="K41" s="209"/>
      <c r="L41" s="209"/>
      <c r="M41" s="209"/>
      <c r="N41" s="236">
        <f>J41+5</f>
        <v>44043</v>
      </c>
      <c r="O41" s="236">
        <f>J41+2</f>
        <v>44040</v>
      </c>
      <c r="P41" s="236"/>
    </row>
    <row r="42" spans="1:16" ht="20.399999999999999" customHeight="1" x14ac:dyDescent="0.3">
      <c r="A42" s="116" t="s">
        <v>593</v>
      </c>
      <c r="B42" s="116" t="s">
        <v>603</v>
      </c>
      <c r="C42" s="112">
        <f>C39+7</f>
        <v>44024</v>
      </c>
      <c r="D42" s="112">
        <f>D39+7</f>
        <v>44024</v>
      </c>
      <c r="E42" s="113"/>
      <c r="F42" s="113">
        <f>D42+5</f>
        <v>44029</v>
      </c>
      <c r="G42" s="229" t="s">
        <v>389</v>
      </c>
      <c r="H42" s="237" t="s">
        <v>526</v>
      </c>
      <c r="I42" s="230" t="s">
        <v>844</v>
      </c>
      <c r="J42" s="231">
        <f t="shared" si="1"/>
        <v>44032</v>
      </c>
      <c r="K42" s="231"/>
      <c r="L42" s="231"/>
      <c r="M42" s="231">
        <f>J42+4</f>
        <v>44036</v>
      </c>
      <c r="N42" s="231"/>
      <c r="O42" s="231"/>
      <c r="P42" s="231"/>
    </row>
    <row r="43" spans="1:16" ht="20.399999999999999" customHeight="1" x14ac:dyDescent="0.3">
      <c r="A43" s="254" t="s">
        <v>363</v>
      </c>
      <c r="B43" s="254" t="s">
        <v>615</v>
      </c>
      <c r="C43" s="162"/>
      <c r="D43" s="162"/>
      <c r="E43" s="163">
        <f>E40+7</f>
        <v>44025</v>
      </c>
      <c r="F43" s="163">
        <f>E43+5</f>
        <v>44030</v>
      </c>
      <c r="G43" s="238" t="s">
        <v>202</v>
      </c>
      <c r="H43" s="232" t="s">
        <v>822</v>
      </c>
      <c r="I43" s="226" t="s">
        <v>832</v>
      </c>
      <c r="J43" s="214">
        <f t="shared" si="1"/>
        <v>44031</v>
      </c>
      <c r="K43" s="214">
        <f>J43+4</f>
        <v>44035</v>
      </c>
      <c r="L43" s="214">
        <f>K43+5</f>
        <v>44040</v>
      </c>
      <c r="M43" s="214"/>
      <c r="N43" s="214"/>
      <c r="O43" s="214"/>
      <c r="P43" s="214">
        <f>J43+1</f>
        <v>44032</v>
      </c>
    </row>
    <row r="44" spans="1:16" ht="20.399999999999999" customHeight="1" x14ac:dyDescent="0.3">
      <c r="A44" s="341"/>
      <c r="B44" s="341"/>
      <c r="C44" s="342"/>
      <c r="D44" s="342"/>
      <c r="E44" s="343"/>
      <c r="F44" s="110"/>
      <c r="G44" s="234" t="s">
        <v>847</v>
      </c>
      <c r="H44" s="235" t="s">
        <v>849</v>
      </c>
      <c r="I44" s="241" t="s">
        <v>862</v>
      </c>
      <c r="J44" s="209">
        <f t="shared" si="1"/>
        <v>44045</v>
      </c>
      <c r="K44" s="209"/>
      <c r="L44" s="209"/>
      <c r="M44" s="209"/>
      <c r="N44" s="236">
        <f>J44+5</f>
        <v>44050</v>
      </c>
      <c r="O44" s="236">
        <f>J44+2</f>
        <v>44047</v>
      </c>
      <c r="P44" s="236"/>
    </row>
    <row r="45" spans="1:16" ht="20.399999999999999" customHeight="1" x14ac:dyDescent="0.3">
      <c r="A45" s="116" t="s">
        <v>594</v>
      </c>
      <c r="B45" s="116" t="s">
        <v>604</v>
      </c>
      <c r="C45" s="112">
        <f>C42+7</f>
        <v>44031</v>
      </c>
      <c r="D45" s="112">
        <f>D42+7</f>
        <v>44031</v>
      </c>
      <c r="E45" s="113"/>
      <c r="F45" s="113">
        <f>D45+5</f>
        <v>44036</v>
      </c>
      <c r="G45" s="229" t="s">
        <v>389</v>
      </c>
      <c r="H45" s="237" t="s">
        <v>390</v>
      </c>
      <c r="I45" s="230" t="s">
        <v>845</v>
      </c>
      <c r="J45" s="231">
        <f>J42+7</f>
        <v>44039</v>
      </c>
      <c r="K45" s="231"/>
      <c r="L45" s="231"/>
      <c r="M45" s="231">
        <f>J45+4</f>
        <v>44043</v>
      </c>
      <c r="N45" s="231"/>
      <c r="O45" s="231"/>
      <c r="P45" s="231"/>
    </row>
    <row r="46" spans="1:16" ht="20.399999999999999" customHeight="1" x14ac:dyDescent="0.3">
      <c r="A46" s="254" t="s">
        <v>605</v>
      </c>
      <c r="B46" s="254" t="s">
        <v>616</v>
      </c>
      <c r="C46" s="162"/>
      <c r="D46" s="162"/>
      <c r="E46" s="163">
        <f>E43+7</f>
        <v>44032</v>
      </c>
      <c r="F46" s="163">
        <f>E46+5</f>
        <v>44037</v>
      </c>
      <c r="G46" s="238" t="s">
        <v>202</v>
      </c>
      <c r="H46" s="232" t="s">
        <v>829</v>
      </c>
      <c r="I46" s="226" t="s">
        <v>833</v>
      </c>
      <c r="J46" s="214">
        <f t="shared" si="1"/>
        <v>44038</v>
      </c>
      <c r="K46" s="214">
        <f>J46+4</f>
        <v>44042</v>
      </c>
      <c r="L46" s="214">
        <f>K46+5</f>
        <v>44047</v>
      </c>
      <c r="M46" s="214"/>
      <c r="N46" s="214"/>
      <c r="O46" s="214"/>
      <c r="P46" s="214">
        <f>J46+1</f>
        <v>44039</v>
      </c>
    </row>
    <row r="47" spans="1:16" ht="20.399999999999999" customHeight="1" x14ac:dyDescent="0.3">
      <c r="A47" s="341"/>
      <c r="B47" s="341"/>
      <c r="C47" s="342"/>
      <c r="D47" s="342"/>
      <c r="E47" s="343"/>
      <c r="F47" s="110"/>
      <c r="G47" s="234" t="s">
        <v>847</v>
      </c>
      <c r="H47" s="235" t="s">
        <v>851</v>
      </c>
      <c r="I47" s="241" t="s">
        <v>863</v>
      </c>
      <c r="J47" s="209">
        <f t="shared" si="1"/>
        <v>44052</v>
      </c>
      <c r="K47" s="209"/>
      <c r="L47" s="209"/>
      <c r="M47" s="209"/>
      <c r="N47" s="236">
        <f>J47+5</f>
        <v>44057</v>
      </c>
      <c r="O47" s="236">
        <f>J47+2</f>
        <v>44054</v>
      </c>
      <c r="P47" s="236"/>
    </row>
    <row r="48" spans="1:16" ht="20.399999999999999" customHeight="1" x14ac:dyDescent="0.3">
      <c r="A48" s="116" t="s">
        <v>593</v>
      </c>
      <c r="B48" s="116" t="s">
        <v>604</v>
      </c>
      <c r="C48" s="112">
        <f>C45+7</f>
        <v>44038</v>
      </c>
      <c r="D48" s="112">
        <f>D45+7</f>
        <v>44038</v>
      </c>
      <c r="E48" s="113"/>
      <c r="F48" s="113">
        <f>D48+5</f>
        <v>44043</v>
      </c>
      <c r="G48" s="229" t="s">
        <v>389</v>
      </c>
      <c r="H48" s="237" t="s">
        <v>846</v>
      </c>
      <c r="I48" s="230" t="s">
        <v>846</v>
      </c>
      <c r="J48" s="231">
        <f t="shared" si="1"/>
        <v>44046</v>
      </c>
      <c r="K48" s="231"/>
      <c r="L48" s="231"/>
      <c r="M48" s="231">
        <f>J48+4</f>
        <v>44050</v>
      </c>
      <c r="N48" s="231"/>
      <c r="O48" s="231"/>
      <c r="P48" s="231"/>
    </row>
    <row r="49" spans="1:16" ht="20.399999999999999" customHeight="1" x14ac:dyDescent="0.3">
      <c r="A49" s="254" t="s">
        <v>363</v>
      </c>
      <c r="B49" s="254" t="s">
        <v>617</v>
      </c>
      <c r="C49" s="162"/>
      <c r="D49" s="162"/>
      <c r="E49" s="163">
        <f>E46+7</f>
        <v>44039</v>
      </c>
      <c r="F49" s="163">
        <f>E49+5</f>
        <v>44044</v>
      </c>
      <c r="G49" s="238" t="s">
        <v>202</v>
      </c>
      <c r="H49" s="232" t="s">
        <v>822</v>
      </c>
      <c r="I49" s="226" t="s">
        <v>834</v>
      </c>
      <c r="J49" s="214">
        <f t="shared" si="1"/>
        <v>44045</v>
      </c>
      <c r="K49" s="214">
        <f>J49+4</f>
        <v>44049</v>
      </c>
      <c r="L49" s="214">
        <f>K49+5</f>
        <v>44054</v>
      </c>
      <c r="M49" s="214"/>
      <c r="N49" s="214"/>
      <c r="O49" s="214"/>
      <c r="P49" s="214">
        <f>J49+1</f>
        <v>44046</v>
      </c>
    </row>
    <row r="50" spans="1:16" ht="15.6" x14ac:dyDescent="0.3">
      <c r="A50" s="39" t="s">
        <v>25</v>
      </c>
      <c r="B50" s="41"/>
      <c r="C50" s="41"/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15.6" x14ac:dyDescent="0.3">
      <c r="A51" s="43" t="s">
        <v>244</v>
      </c>
      <c r="B51" s="45"/>
      <c r="C51" s="45"/>
      <c r="D51" s="45"/>
      <c r="E51" s="45"/>
      <c r="F51" s="46"/>
      <c r="G51" s="46"/>
      <c r="H51" s="46"/>
      <c r="I51" s="46"/>
      <c r="J51" s="47"/>
      <c r="K51" s="85" t="s">
        <v>158</v>
      </c>
      <c r="L51" s="85"/>
      <c r="M51" s="47"/>
      <c r="N51" s="47"/>
      <c r="O51" s="47"/>
      <c r="P51" s="47"/>
    </row>
    <row r="52" spans="1:16" ht="15.6" x14ac:dyDescent="0.3">
      <c r="A52" s="44" t="s">
        <v>245</v>
      </c>
      <c r="B52" s="43"/>
      <c r="C52" s="43"/>
      <c r="D52" s="43"/>
      <c r="E52" s="43"/>
      <c r="F52" s="46"/>
      <c r="G52" s="46"/>
      <c r="H52" s="46"/>
      <c r="I52" s="46"/>
      <c r="J52" s="49"/>
      <c r="K52" s="86" t="s">
        <v>159</v>
      </c>
      <c r="L52" s="86"/>
      <c r="M52" s="49"/>
      <c r="N52" s="49"/>
      <c r="O52" s="49"/>
      <c r="P52" s="49"/>
    </row>
    <row r="53" spans="1:16" ht="15.6" x14ac:dyDescent="0.3">
      <c r="A53" s="51"/>
      <c r="B53" s="46"/>
      <c r="C53" s="46"/>
      <c r="D53" s="52"/>
      <c r="E53" s="52"/>
      <c r="F53" s="52"/>
      <c r="G53" s="52"/>
      <c r="H53" s="52"/>
      <c r="I53" s="52"/>
      <c r="J53" s="53"/>
      <c r="K53" s="86" t="s">
        <v>160</v>
      </c>
      <c r="L53" s="86"/>
      <c r="M53" s="53"/>
      <c r="N53" s="53"/>
      <c r="O53" s="53"/>
      <c r="P53" s="53"/>
    </row>
    <row r="54" spans="1:16" ht="15.6" x14ac:dyDescent="0.3">
      <c r="A54" s="54"/>
      <c r="B54" s="46"/>
      <c r="C54" s="46"/>
      <c r="D54" s="52"/>
      <c r="E54" s="52"/>
      <c r="F54" s="52"/>
      <c r="G54" s="52"/>
      <c r="H54" s="52"/>
      <c r="I54" s="52"/>
      <c r="J54" s="55"/>
      <c r="K54" s="86" t="s">
        <v>161</v>
      </c>
      <c r="L54" s="86"/>
      <c r="M54" s="55"/>
      <c r="N54" s="55"/>
      <c r="O54" s="55"/>
      <c r="P54" s="55"/>
    </row>
    <row r="55" spans="1:16" ht="15.6" x14ac:dyDescent="0.3">
      <c r="A55" s="50"/>
      <c r="B55" s="46"/>
      <c r="C55" s="46"/>
      <c r="D55" s="46"/>
      <c r="E55" s="46"/>
      <c r="F55" s="46"/>
      <c r="G55" s="46"/>
      <c r="H55" s="46"/>
      <c r="I55" s="46"/>
      <c r="J55" s="56"/>
      <c r="K55" s="97" t="s">
        <v>144</v>
      </c>
      <c r="L55" s="97"/>
      <c r="M55" s="56"/>
      <c r="N55" s="56"/>
      <c r="O55" s="56"/>
      <c r="P55" s="56"/>
    </row>
    <row r="56" spans="1:16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86" t="s">
        <v>195</v>
      </c>
      <c r="L56" s="86"/>
      <c r="M56" s="46"/>
      <c r="N56" s="46"/>
      <c r="O56" s="46"/>
      <c r="P56" s="46"/>
    </row>
    <row r="57" spans="1:16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</sheetData>
  <mergeCells count="6">
    <mergeCell ref="I6:I7"/>
    <mergeCell ref="A6:A7"/>
    <mergeCell ref="B6:B7"/>
    <mergeCell ref="C6:C7"/>
    <mergeCell ref="G6:G7"/>
    <mergeCell ref="H6:H7"/>
  </mergeCells>
  <conditionalFormatting sqref="H8:I37">
    <cfRule type="expression" dxfId="29" priority="20">
      <formula>#REF!="ONE"</formula>
    </cfRule>
  </conditionalFormatting>
  <conditionalFormatting sqref="H38:I38 H40:I40 H46:I46 I41 H35 H37 H40:H41 H43:I44">
    <cfRule type="expression" dxfId="28" priority="19">
      <formula>#REF!="ONE"</formula>
    </cfRule>
  </conditionalFormatting>
  <conditionalFormatting sqref="I47 H49:I49">
    <cfRule type="expression" dxfId="27" priority="18">
      <formula>#REF!="ONE"</formula>
    </cfRule>
  </conditionalFormatting>
  <conditionalFormatting sqref="H39">
    <cfRule type="expression" dxfId="26" priority="17">
      <formula>#REF!="ONE"</formula>
    </cfRule>
  </conditionalFormatting>
  <conditionalFormatting sqref="H42">
    <cfRule type="expression" dxfId="25" priority="16">
      <formula>#REF!="ONE"</formula>
    </cfRule>
  </conditionalFormatting>
  <conditionalFormatting sqref="H45">
    <cfRule type="expression" dxfId="24" priority="15">
      <formula>#REF!="ONE"</formula>
    </cfRule>
  </conditionalFormatting>
  <conditionalFormatting sqref="H48">
    <cfRule type="expression" dxfId="23" priority="14">
      <formula>#REF!="ONE"</formula>
    </cfRule>
  </conditionalFormatting>
  <conditionalFormatting sqref="I39">
    <cfRule type="expression" dxfId="22" priority="13">
      <formula>#REF!="ONE"</formula>
    </cfRule>
  </conditionalFormatting>
  <conditionalFormatting sqref="I42">
    <cfRule type="expression" dxfId="21" priority="12">
      <formula>#REF!="ONE"</formula>
    </cfRule>
  </conditionalFormatting>
  <conditionalFormatting sqref="I45">
    <cfRule type="expression" dxfId="20" priority="11">
      <formula>#REF!="ONE"</formula>
    </cfRule>
  </conditionalFormatting>
  <conditionalFormatting sqref="I48">
    <cfRule type="expression" dxfId="19" priority="10">
      <formula>#REF!="ONE"</formula>
    </cfRule>
  </conditionalFormatting>
  <conditionalFormatting sqref="H41">
    <cfRule type="expression" dxfId="18" priority="9">
      <formula>#REF!="ONE"</formula>
    </cfRule>
  </conditionalFormatting>
  <conditionalFormatting sqref="H47">
    <cfRule type="expression" dxfId="17" priority="8">
      <formula>#REF!="ONE"</formula>
    </cfRule>
  </conditionalFormatting>
  <conditionalFormatting sqref="H46">
    <cfRule type="expression" dxfId="16" priority="7">
      <formula>#REF!="ONE"</formula>
    </cfRule>
  </conditionalFormatting>
  <conditionalFormatting sqref="H36">
    <cfRule type="expression" dxfId="15" priority="6">
      <formula>#REF!="ONE"</formula>
    </cfRule>
  </conditionalFormatting>
  <conditionalFormatting sqref="H39">
    <cfRule type="expression" dxfId="14" priority="5">
      <formula>#REF!="ONE"</formula>
    </cfRule>
  </conditionalFormatting>
  <conditionalFormatting sqref="H42">
    <cfRule type="expression" dxfId="13" priority="4">
      <formula>#REF!="ONE"</formula>
    </cfRule>
  </conditionalFormatting>
  <conditionalFormatting sqref="H45">
    <cfRule type="expression" dxfId="12" priority="3">
      <formula>#REF!="ONE"</formula>
    </cfRule>
  </conditionalFormatting>
  <conditionalFormatting sqref="H38">
    <cfRule type="expression" dxfId="11" priority="2">
      <formula>#REF!="ONE"</formula>
    </cfRule>
  </conditionalFormatting>
  <conditionalFormatting sqref="H44">
    <cfRule type="expression" dxfId="10" priority="1">
      <formula>#REF!="ONE"</formula>
    </cfRule>
  </conditionalFormatting>
  <pageMargins left="0.27" right="0.17" top="0.17" bottom="0.2" header="0.18" footer="0.17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</sheetPr>
  <dimension ref="A3:L30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D22" sqref="D22"/>
    </sheetView>
  </sheetViews>
  <sheetFormatPr defaultRowHeight="13.2" x14ac:dyDescent="0.25"/>
  <cols>
    <col min="1" max="1" width="16.88671875" style="8" customWidth="1"/>
    <col min="2" max="2" width="9.109375" style="8" customWidth="1"/>
    <col min="3" max="3" width="11.109375" style="8" customWidth="1"/>
    <col min="4" max="4" width="13" style="8" customWidth="1"/>
    <col min="5" max="5" width="17.44140625" style="8" customWidth="1"/>
    <col min="6" max="6" width="25.88671875" style="8" customWidth="1"/>
    <col min="7" max="7" width="10.109375" style="8" customWidth="1"/>
    <col min="8" max="8" width="9.88671875" style="8" customWidth="1"/>
    <col min="9" max="9" width="22.109375" style="8" customWidth="1"/>
    <col min="10" max="10" width="21.44140625" style="8" customWidth="1"/>
    <col min="11" max="11" width="27.109375" style="8" customWidth="1"/>
    <col min="12" max="12" width="19.109375" style="8" customWidth="1"/>
    <col min="13" max="253" width="8.88671875" style="8"/>
    <col min="254" max="254" width="10.44140625" style="8" customWidth="1"/>
    <col min="255" max="255" width="26.5546875" style="8" customWidth="1"/>
    <col min="256" max="257" width="12.5546875" style="8" customWidth="1"/>
    <col min="258" max="258" width="15" style="8" customWidth="1"/>
    <col min="259" max="259" width="11.109375" style="8" customWidth="1"/>
    <col min="260" max="260" width="12" style="8" customWidth="1"/>
    <col min="261" max="261" width="34.109375" style="8" customWidth="1"/>
    <col min="262" max="262" width="9.88671875" style="8" customWidth="1"/>
    <col min="263" max="263" width="8.88671875" style="8"/>
    <col min="264" max="264" width="14.5546875" style="8" customWidth="1"/>
    <col min="265" max="265" width="12" style="8" customWidth="1"/>
    <col min="266" max="266" width="10.88671875" style="8" customWidth="1"/>
    <col min="267" max="267" width="18" style="8" customWidth="1"/>
    <col min="268" max="268" width="16.109375" style="8" customWidth="1"/>
    <col min="269" max="509" width="8.88671875" style="8"/>
    <col min="510" max="510" width="10.44140625" style="8" customWidth="1"/>
    <col min="511" max="511" width="26.5546875" style="8" customWidth="1"/>
    <col min="512" max="513" width="12.5546875" style="8" customWidth="1"/>
    <col min="514" max="514" width="15" style="8" customWidth="1"/>
    <col min="515" max="515" width="11.109375" style="8" customWidth="1"/>
    <col min="516" max="516" width="12" style="8" customWidth="1"/>
    <col min="517" max="517" width="34.109375" style="8" customWidth="1"/>
    <col min="518" max="518" width="9.88671875" style="8" customWidth="1"/>
    <col min="519" max="519" width="8.88671875" style="8"/>
    <col min="520" max="520" width="14.5546875" style="8" customWidth="1"/>
    <col min="521" max="521" width="12" style="8" customWidth="1"/>
    <col min="522" max="522" width="10.88671875" style="8" customWidth="1"/>
    <col min="523" max="523" width="18" style="8" customWidth="1"/>
    <col min="524" max="524" width="16.109375" style="8" customWidth="1"/>
    <col min="525" max="765" width="8.88671875" style="8"/>
    <col min="766" max="766" width="10.44140625" style="8" customWidth="1"/>
    <col min="767" max="767" width="26.5546875" style="8" customWidth="1"/>
    <col min="768" max="769" width="12.5546875" style="8" customWidth="1"/>
    <col min="770" max="770" width="15" style="8" customWidth="1"/>
    <col min="771" max="771" width="11.109375" style="8" customWidth="1"/>
    <col min="772" max="772" width="12" style="8" customWidth="1"/>
    <col min="773" max="773" width="34.109375" style="8" customWidth="1"/>
    <col min="774" max="774" width="9.88671875" style="8" customWidth="1"/>
    <col min="775" max="775" width="8.88671875" style="8"/>
    <col min="776" max="776" width="14.5546875" style="8" customWidth="1"/>
    <col min="777" max="777" width="12" style="8" customWidth="1"/>
    <col min="778" max="778" width="10.88671875" style="8" customWidth="1"/>
    <col min="779" max="779" width="18" style="8" customWidth="1"/>
    <col min="780" max="780" width="16.109375" style="8" customWidth="1"/>
    <col min="781" max="1021" width="8.88671875" style="8"/>
    <col min="1022" max="1022" width="10.44140625" style="8" customWidth="1"/>
    <col min="1023" max="1023" width="26.5546875" style="8" customWidth="1"/>
    <col min="1024" max="1025" width="12.5546875" style="8" customWidth="1"/>
    <col min="1026" max="1026" width="15" style="8" customWidth="1"/>
    <col min="1027" max="1027" width="11.109375" style="8" customWidth="1"/>
    <col min="1028" max="1028" width="12" style="8" customWidth="1"/>
    <col min="1029" max="1029" width="34.109375" style="8" customWidth="1"/>
    <col min="1030" max="1030" width="9.88671875" style="8" customWidth="1"/>
    <col min="1031" max="1031" width="8.88671875" style="8"/>
    <col min="1032" max="1032" width="14.5546875" style="8" customWidth="1"/>
    <col min="1033" max="1033" width="12" style="8" customWidth="1"/>
    <col min="1034" max="1034" width="10.88671875" style="8" customWidth="1"/>
    <col min="1035" max="1035" width="18" style="8" customWidth="1"/>
    <col min="1036" max="1036" width="16.109375" style="8" customWidth="1"/>
    <col min="1037" max="1277" width="8.88671875" style="8"/>
    <col min="1278" max="1278" width="10.44140625" style="8" customWidth="1"/>
    <col min="1279" max="1279" width="26.5546875" style="8" customWidth="1"/>
    <col min="1280" max="1281" width="12.5546875" style="8" customWidth="1"/>
    <col min="1282" max="1282" width="15" style="8" customWidth="1"/>
    <col min="1283" max="1283" width="11.109375" style="8" customWidth="1"/>
    <col min="1284" max="1284" width="12" style="8" customWidth="1"/>
    <col min="1285" max="1285" width="34.109375" style="8" customWidth="1"/>
    <col min="1286" max="1286" width="9.88671875" style="8" customWidth="1"/>
    <col min="1287" max="1287" width="8.88671875" style="8"/>
    <col min="1288" max="1288" width="14.5546875" style="8" customWidth="1"/>
    <col min="1289" max="1289" width="12" style="8" customWidth="1"/>
    <col min="1290" max="1290" width="10.88671875" style="8" customWidth="1"/>
    <col min="1291" max="1291" width="18" style="8" customWidth="1"/>
    <col min="1292" max="1292" width="16.109375" style="8" customWidth="1"/>
    <col min="1293" max="1533" width="8.88671875" style="8"/>
    <col min="1534" max="1534" width="10.44140625" style="8" customWidth="1"/>
    <col min="1535" max="1535" width="26.5546875" style="8" customWidth="1"/>
    <col min="1536" max="1537" width="12.5546875" style="8" customWidth="1"/>
    <col min="1538" max="1538" width="15" style="8" customWidth="1"/>
    <col min="1539" max="1539" width="11.109375" style="8" customWidth="1"/>
    <col min="1540" max="1540" width="12" style="8" customWidth="1"/>
    <col min="1541" max="1541" width="34.109375" style="8" customWidth="1"/>
    <col min="1542" max="1542" width="9.88671875" style="8" customWidth="1"/>
    <col min="1543" max="1543" width="8.88671875" style="8"/>
    <col min="1544" max="1544" width="14.5546875" style="8" customWidth="1"/>
    <col min="1545" max="1545" width="12" style="8" customWidth="1"/>
    <col min="1546" max="1546" width="10.88671875" style="8" customWidth="1"/>
    <col min="1547" max="1547" width="18" style="8" customWidth="1"/>
    <col min="1548" max="1548" width="16.109375" style="8" customWidth="1"/>
    <col min="1549" max="1789" width="8.88671875" style="8"/>
    <col min="1790" max="1790" width="10.44140625" style="8" customWidth="1"/>
    <col min="1791" max="1791" width="26.5546875" style="8" customWidth="1"/>
    <col min="1792" max="1793" width="12.5546875" style="8" customWidth="1"/>
    <col min="1794" max="1794" width="15" style="8" customWidth="1"/>
    <col min="1795" max="1795" width="11.109375" style="8" customWidth="1"/>
    <col min="1796" max="1796" width="12" style="8" customWidth="1"/>
    <col min="1797" max="1797" width="34.109375" style="8" customWidth="1"/>
    <col min="1798" max="1798" width="9.88671875" style="8" customWidth="1"/>
    <col min="1799" max="1799" width="8.88671875" style="8"/>
    <col min="1800" max="1800" width="14.5546875" style="8" customWidth="1"/>
    <col min="1801" max="1801" width="12" style="8" customWidth="1"/>
    <col min="1802" max="1802" width="10.88671875" style="8" customWidth="1"/>
    <col min="1803" max="1803" width="18" style="8" customWidth="1"/>
    <col min="1804" max="1804" width="16.109375" style="8" customWidth="1"/>
    <col min="1805" max="2045" width="8.88671875" style="8"/>
    <col min="2046" max="2046" width="10.44140625" style="8" customWidth="1"/>
    <col min="2047" max="2047" width="26.5546875" style="8" customWidth="1"/>
    <col min="2048" max="2049" width="12.5546875" style="8" customWidth="1"/>
    <col min="2050" max="2050" width="15" style="8" customWidth="1"/>
    <col min="2051" max="2051" width="11.109375" style="8" customWidth="1"/>
    <col min="2052" max="2052" width="12" style="8" customWidth="1"/>
    <col min="2053" max="2053" width="34.109375" style="8" customWidth="1"/>
    <col min="2054" max="2054" width="9.88671875" style="8" customWidth="1"/>
    <col min="2055" max="2055" width="8.88671875" style="8"/>
    <col min="2056" max="2056" width="14.5546875" style="8" customWidth="1"/>
    <col min="2057" max="2057" width="12" style="8" customWidth="1"/>
    <col min="2058" max="2058" width="10.88671875" style="8" customWidth="1"/>
    <col min="2059" max="2059" width="18" style="8" customWidth="1"/>
    <col min="2060" max="2060" width="16.109375" style="8" customWidth="1"/>
    <col min="2061" max="2301" width="8.88671875" style="8"/>
    <col min="2302" max="2302" width="10.44140625" style="8" customWidth="1"/>
    <col min="2303" max="2303" width="26.5546875" style="8" customWidth="1"/>
    <col min="2304" max="2305" width="12.5546875" style="8" customWidth="1"/>
    <col min="2306" max="2306" width="15" style="8" customWidth="1"/>
    <col min="2307" max="2307" width="11.109375" style="8" customWidth="1"/>
    <col min="2308" max="2308" width="12" style="8" customWidth="1"/>
    <col min="2309" max="2309" width="34.109375" style="8" customWidth="1"/>
    <col min="2310" max="2310" width="9.88671875" style="8" customWidth="1"/>
    <col min="2311" max="2311" width="8.88671875" style="8"/>
    <col min="2312" max="2312" width="14.5546875" style="8" customWidth="1"/>
    <col min="2313" max="2313" width="12" style="8" customWidth="1"/>
    <col min="2314" max="2314" width="10.88671875" style="8" customWidth="1"/>
    <col min="2315" max="2315" width="18" style="8" customWidth="1"/>
    <col min="2316" max="2316" width="16.109375" style="8" customWidth="1"/>
    <col min="2317" max="2557" width="8.88671875" style="8"/>
    <col min="2558" max="2558" width="10.44140625" style="8" customWidth="1"/>
    <col min="2559" max="2559" width="26.5546875" style="8" customWidth="1"/>
    <col min="2560" max="2561" width="12.5546875" style="8" customWidth="1"/>
    <col min="2562" max="2562" width="15" style="8" customWidth="1"/>
    <col min="2563" max="2563" width="11.109375" style="8" customWidth="1"/>
    <col min="2564" max="2564" width="12" style="8" customWidth="1"/>
    <col min="2565" max="2565" width="34.109375" style="8" customWidth="1"/>
    <col min="2566" max="2566" width="9.88671875" style="8" customWidth="1"/>
    <col min="2567" max="2567" width="8.88671875" style="8"/>
    <col min="2568" max="2568" width="14.5546875" style="8" customWidth="1"/>
    <col min="2569" max="2569" width="12" style="8" customWidth="1"/>
    <col min="2570" max="2570" width="10.88671875" style="8" customWidth="1"/>
    <col min="2571" max="2571" width="18" style="8" customWidth="1"/>
    <col min="2572" max="2572" width="16.109375" style="8" customWidth="1"/>
    <col min="2573" max="2813" width="8.88671875" style="8"/>
    <col min="2814" max="2814" width="10.44140625" style="8" customWidth="1"/>
    <col min="2815" max="2815" width="26.5546875" style="8" customWidth="1"/>
    <col min="2816" max="2817" width="12.5546875" style="8" customWidth="1"/>
    <col min="2818" max="2818" width="15" style="8" customWidth="1"/>
    <col min="2819" max="2819" width="11.109375" style="8" customWidth="1"/>
    <col min="2820" max="2820" width="12" style="8" customWidth="1"/>
    <col min="2821" max="2821" width="34.109375" style="8" customWidth="1"/>
    <col min="2822" max="2822" width="9.88671875" style="8" customWidth="1"/>
    <col min="2823" max="2823" width="8.88671875" style="8"/>
    <col min="2824" max="2824" width="14.5546875" style="8" customWidth="1"/>
    <col min="2825" max="2825" width="12" style="8" customWidth="1"/>
    <col min="2826" max="2826" width="10.88671875" style="8" customWidth="1"/>
    <col min="2827" max="2827" width="18" style="8" customWidth="1"/>
    <col min="2828" max="2828" width="16.109375" style="8" customWidth="1"/>
    <col min="2829" max="3069" width="8.88671875" style="8"/>
    <col min="3070" max="3070" width="10.44140625" style="8" customWidth="1"/>
    <col min="3071" max="3071" width="26.5546875" style="8" customWidth="1"/>
    <col min="3072" max="3073" width="12.5546875" style="8" customWidth="1"/>
    <col min="3074" max="3074" width="15" style="8" customWidth="1"/>
    <col min="3075" max="3075" width="11.109375" style="8" customWidth="1"/>
    <col min="3076" max="3076" width="12" style="8" customWidth="1"/>
    <col min="3077" max="3077" width="34.109375" style="8" customWidth="1"/>
    <col min="3078" max="3078" width="9.88671875" style="8" customWidth="1"/>
    <col min="3079" max="3079" width="8.88671875" style="8"/>
    <col min="3080" max="3080" width="14.5546875" style="8" customWidth="1"/>
    <col min="3081" max="3081" width="12" style="8" customWidth="1"/>
    <col min="3082" max="3082" width="10.88671875" style="8" customWidth="1"/>
    <col min="3083" max="3083" width="18" style="8" customWidth="1"/>
    <col min="3084" max="3084" width="16.109375" style="8" customWidth="1"/>
    <col min="3085" max="3325" width="8.88671875" style="8"/>
    <col min="3326" max="3326" width="10.44140625" style="8" customWidth="1"/>
    <col min="3327" max="3327" width="26.5546875" style="8" customWidth="1"/>
    <col min="3328" max="3329" width="12.5546875" style="8" customWidth="1"/>
    <col min="3330" max="3330" width="15" style="8" customWidth="1"/>
    <col min="3331" max="3331" width="11.109375" style="8" customWidth="1"/>
    <col min="3332" max="3332" width="12" style="8" customWidth="1"/>
    <col min="3333" max="3333" width="34.109375" style="8" customWidth="1"/>
    <col min="3334" max="3334" width="9.88671875" style="8" customWidth="1"/>
    <col min="3335" max="3335" width="8.88671875" style="8"/>
    <col min="3336" max="3336" width="14.5546875" style="8" customWidth="1"/>
    <col min="3337" max="3337" width="12" style="8" customWidth="1"/>
    <col min="3338" max="3338" width="10.88671875" style="8" customWidth="1"/>
    <col min="3339" max="3339" width="18" style="8" customWidth="1"/>
    <col min="3340" max="3340" width="16.109375" style="8" customWidth="1"/>
    <col min="3341" max="3581" width="8.88671875" style="8"/>
    <col min="3582" max="3582" width="10.44140625" style="8" customWidth="1"/>
    <col min="3583" max="3583" width="26.5546875" style="8" customWidth="1"/>
    <col min="3584" max="3585" width="12.5546875" style="8" customWidth="1"/>
    <col min="3586" max="3586" width="15" style="8" customWidth="1"/>
    <col min="3587" max="3587" width="11.109375" style="8" customWidth="1"/>
    <col min="3588" max="3588" width="12" style="8" customWidth="1"/>
    <col min="3589" max="3589" width="34.109375" style="8" customWidth="1"/>
    <col min="3590" max="3590" width="9.88671875" style="8" customWidth="1"/>
    <col min="3591" max="3591" width="8.88671875" style="8"/>
    <col min="3592" max="3592" width="14.5546875" style="8" customWidth="1"/>
    <col min="3593" max="3593" width="12" style="8" customWidth="1"/>
    <col min="3594" max="3594" width="10.88671875" style="8" customWidth="1"/>
    <col min="3595" max="3595" width="18" style="8" customWidth="1"/>
    <col min="3596" max="3596" width="16.109375" style="8" customWidth="1"/>
    <col min="3597" max="3837" width="8.88671875" style="8"/>
    <col min="3838" max="3838" width="10.44140625" style="8" customWidth="1"/>
    <col min="3839" max="3839" width="26.5546875" style="8" customWidth="1"/>
    <col min="3840" max="3841" width="12.5546875" style="8" customWidth="1"/>
    <col min="3842" max="3842" width="15" style="8" customWidth="1"/>
    <col min="3843" max="3843" width="11.109375" style="8" customWidth="1"/>
    <col min="3844" max="3844" width="12" style="8" customWidth="1"/>
    <col min="3845" max="3845" width="34.109375" style="8" customWidth="1"/>
    <col min="3846" max="3846" width="9.88671875" style="8" customWidth="1"/>
    <col min="3847" max="3847" width="8.88671875" style="8"/>
    <col min="3848" max="3848" width="14.5546875" style="8" customWidth="1"/>
    <col min="3849" max="3849" width="12" style="8" customWidth="1"/>
    <col min="3850" max="3850" width="10.88671875" style="8" customWidth="1"/>
    <col min="3851" max="3851" width="18" style="8" customWidth="1"/>
    <col min="3852" max="3852" width="16.109375" style="8" customWidth="1"/>
    <col min="3853" max="4093" width="8.88671875" style="8"/>
    <col min="4094" max="4094" width="10.44140625" style="8" customWidth="1"/>
    <col min="4095" max="4095" width="26.5546875" style="8" customWidth="1"/>
    <col min="4096" max="4097" width="12.5546875" style="8" customWidth="1"/>
    <col min="4098" max="4098" width="15" style="8" customWidth="1"/>
    <col min="4099" max="4099" width="11.109375" style="8" customWidth="1"/>
    <col min="4100" max="4100" width="12" style="8" customWidth="1"/>
    <col min="4101" max="4101" width="34.109375" style="8" customWidth="1"/>
    <col min="4102" max="4102" width="9.88671875" style="8" customWidth="1"/>
    <col min="4103" max="4103" width="8.88671875" style="8"/>
    <col min="4104" max="4104" width="14.5546875" style="8" customWidth="1"/>
    <col min="4105" max="4105" width="12" style="8" customWidth="1"/>
    <col min="4106" max="4106" width="10.88671875" style="8" customWidth="1"/>
    <col min="4107" max="4107" width="18" style="8" customWidth="1"/>
    <col min="4108" max="4108" width="16.109375" style="8" customWidth="1"/>
    <col min="4109" max="4349" width="8.88671875" style="8"/>
    <col min="4350" max="4350" width="10.44140625" style="8" customWidth="1"/>
    <col min="4351" max="4351" width="26.5546875" style="8" customWidth="1"/>
    <col min="4352" max="4353" width="12.5546875" style="8" customWidth="1"/>
    <col min="4354" max="4354" width="15" style="8" customWidth="1"/>
    <col min="4355" max="4355" width="11.109375" style="8" customWidth="1"/>
    <col min="4356" max="4356" width="12" style="8" customWidth="1"/>
    <col min="4357" max="4357" width="34.109375" style="8" customWidth="1"/>
    <col min="4358" max="4358" width="9.88671875" style="8" customWidth="1"/>
    <col min="4359" max="4359" width="8.88671875" style="8"/>
    <col min="4360" max="4360" width="14.5546875" style="8" customWidth="1"/>
    <col min="4361" max="4361" width="12" style="8" customWidth="1"/>
    <col min="4362" max="4362" width="10.88671875" style="8" customWidth="1"/>
    <col min="4363" max="4363" width="18" style="8" customWidth="1"/>
    <col min="4364" max="4364" width="16.109375" style="8" customWidth="1"/>
    <col min="4365" max="4605" width="8.88671875" style="8"/>
    <col min="4606" max="4606" width="10.44140625" style="8" customWidth="1"/>
    <col min="4607" max="4607" width="26.5546875" style="8" customWidth="1"/>
    <col min="4608" max="4609" width="12.5546875" style="8" customWidth="1"/>
    <col min="4610" max="4610" width="15" style="8" customWidth="1"/>
    <col min="4611" max="4611" width="11.109375" style="8" customWidth="1"/>
    <col min="4612" max="4612" width="12" style="8" customWidth="1"/>
    <col min="4613" max="4613" width="34.109375" style="8" customWidth="1"/>
    <col min="4614" max="4614" width="9.88671875" style="8" customWidth="1"/>
    <col min="4615" max="4615" width="8.88671875" style="8"/>
    <col min="4616" max="4616" width="14.5546875" style="8" customWidth="1"/>
    <col min="4617" max="4617" width="12" style="8" customWidth="1"/>
    <col min="4618" max="4618" width="10.88671875" style="8" customWidth="1"/>
    <col min="4619" max="4619" width="18" style="8" customWidth="1"/>
    <col min="4620" max="4620" width="16.109375" style="8" customWidth="1"/>
    <col min="4621" max="4861" width="8.88671875" style="8"/>
    <col min="4862" max="4862" width="10.44140625" style="8" customWidth="1"/>
    <col min="4863" max="4863" width="26.5546875" style="8" customWidth="1"/>
    <col min="4864" max="4865" width="12.5546875" style="8" customWidth="1"/>
    <col min="4866" max="4866" width="15" style="8" customWidth="1"/>
    <col min="4867" max="4867" width="11.109375" style="8" customWidth="1"/>
    <col min="4868" max="4868" width="12" style="8" customWidth="1"/>
    <col min="4869" max="4869" width="34.109375" style="8" customWidth="1"/>
    <col min="4870" max="4870" width="9.88671875" style="8" customWidth="1"/>
    <col min="4871" max="4871" width="8.88671875" style="8"/>
    <col min="4872" max="4872" width="14.5546875" style="8" customWidth="1"/>
    <col min="4873" max="4873" width="12" style="8" customWidth="1"/>
    <col min="4874" max="4874" width="10.88671875" style="8" customWidth="1"/>
    <col min="4875" max="4875" width="18" style="8" customWidth="1"/>
    <col min="4876" max="4876" width="16.109375" style="8" customWidth="1"/>
    <col min="4877" max="5117" width="8.88671875" style="8"/>
    <col min="5118" max="5118" width="10.44140625" style="8" customWidth="1"/>
    <col min="5119" max="5119" width="26.5546875" style="8" customWidth="1"/>
    <col min="5120" max="5121" width="12.5546875" style="8" customWidth="1"/>
    <col min="5122" max="5122" width="15" style="8" customWidth="1"/>
    <col min="5123" max="5123" width="11.109375" style="8" customWidth="1"/>
    <col min="5124" max="5124" width="12" style="8" customWidth="1"/>
    <col min="5125" max="5125" width="34.109375" style="8" customWidth="1"/>
    <col min="5126" max="5126" width="9.88671875" style="8" customWidth="1"/>
    <col min="5127" max="5127" width="8.88671875" style="8"/>
    <col min="5128" max="5128" width="14.5546875" style="8" customWidth="1"/>
    <col min="5129" max="5129" width="12" style="8" customWidth="1"/>
    <col min="5130" max="5130" width="10.88671875" style="8" customWidth="1"/>
    <col min="5131" max="5131" width="18" style="8" customWidth="1"/>
    <col min="5132" max="5132" width="16.109375" style="8" customWidth="1"/>
    <col min="5133" max="5373" width="8.88671875" style="8"/>
    <col min="5374" max="5374" width="10.44140625" style="8" customWidth="1"/>
    <col min="5375" max="5375" width="26.5546875" style="8" customWidth="1"/>
    <col min="5376" max="5377" width="12.5546875" style="8" customWidth="1"/>
    <col min="5378" max="5378" width="15" style="8" customWidth="1"/>
    <col min="5379" max="5379" width="11.109375" style="8" customWidth="1"/>
    <col min="5380" max="5380" width="12" style="8" customWidth="1"/>
    <col min="5381" max="5381" width="34.109375" style="8" customWidth="1"/>
    <col min="5382" max="5382" width="9.88671875" style="8" customWidth="1"/>
    <col min="5383" max="5383" width="8.88671875" style="8"/>
    <col min="5384" max="5384" width="14.5546875" style="8" customWidth="1"/>
    <col min="5385" max="5385" width="12" style="8" customWidth="1"/>
    <col min="5386" max="5386" width="10.88671875" style="8" customWidth="1"/>
    <col min="5387" max="5387" width="18" style="8" customWidth="1"/>
    <col min="5388" max="5388" width="16.109375" style="8" customWidth="1"/>
    <col min="5389" max="5629" width="8.88671875" style="8"/>
    <col min="5630" max="5630" width="10.44140625" style="8" customWidth="1"/>
    <col min="5631" max="5631" width="26.5546875" style="8" customWidth="1"/>
    <col min="5632" max="5633" width="12.5546875" style="8" customWidth="1"/>
    <col min="5634" max="5634" width="15" style="8" customWidth="1"/>
    <col min="5635" max="5635" width="11.109375" style="8" customWidth="1"/>
    <col min="5636" max="5636" width="12" style="8" customWidth="1"/>
    <col min="5637" max="5637" width="34.109375" style="8" customWidth="1"/>
    <col min="5638" max="5638" width="9.88671875" style="8" customWidth="1"/>
    <col min="5639" max="5639" width="8.88671875" style="8"/>
    <col min="5640" max="5640" width="14.5546875" style="8" customWidth="1"/>
    <col min="5641" max="5641" width="12" style="8" customWidth="1"/>
    <col min="5642" max="5642" width="10.88671875" style="8" customWidth="1"/>
    <col min="5643" max="5643" width="18" style="8" customWidth="1"/>
    <col min="5644" max="5644" width="16.109375" style="8" customWidth="1"/>
    <col min="5645" max="5885" width="8.88671875" style="8"/>
    <col min="5886" max="5886" width="10.44140625" style="8" customWidth="1"/>
    <col min="5887" max="5887" width="26.5546875" style="8" customWidth="1"/>
    <col min="5888" max="5889" width="12.5546875" style="8" customWidth="1"/>
    <col min="5890" max="5890" width="15" style="8" customWidth="1"/>
    <col min="5891" max="5891" width="11.109375" style="8" customWidth="1"/>
    <col min="5892" max="5892" width="12" style="8" customWidth="1"/>
    <col min="5893" max="5893" width="34.109375" style="8" customWidth="1"/>
    <col min="5894" max="5894" width="9.88671875" style="8" customWidth="1"/>
    <col min="5895" max="5895" width="8.88671875" style="8"/>
    <col min="5896" max="5896" width="14.5546875" style="8" customWidth="1"/>
    <col min="5897" max="5897" width="12" style="8" customWidth="1"/>
    <col min="5898" max="5898" width="10.88671875" style="8" customWidth="1"/>
    <col min="5899" max="5899" width="18" style="8" customWidth="1"/>
    <col min="5900" max="5900" width="16.109375" style="8" customWidth="1"/>
    <col min="5901" max="6141" width="8.88671875" style="8"/>
    <col min="6142" max="6142" width="10.44140625" style="8" customWidth="1"/>
    <col min="6143" max="6143" width="26.5546875" style="8" customWidth="1"/>
    <col min="6144" max="6145" width="12.5546875" style="8" customWidth="1"/>
    <col min="6146" max="6146" width="15" style="8" customWidth="1"/>
    <col min="6147" max="6147" width="11.109375" style="8" customWidth="1"/>
    <col min="6148" max="6148" width="12" style="8" customWidth="1"/>
    <col min="6149" max="6149" width="34.109375" style="8" customWidth="1"/>
    <col min="6150" max="6150" width="9.88671875" style="8" customWidth="1"/>
    <col min="6151" max="6151" width="8.88671875" style="8"/>
    <col min="6152" max="6152" width="14.5546875" style="8" customWidth="1"/>
    <col min="6153" max="6153" width="12" style="8" customWidth="1"/>
    <col min="6154" max="6154" width="10.88671875" style="8" customWidth="1"/>
    <col min="6155" max="6155" width="18" style="8" customWidth="1"/>
    <col min="6156" max="6156" width="16.109375" style="8" customWidth="1"/>
    <col min="6157" max="6397" width="8.88671875" style="8"/>
    <col min="6398" max="6398" width="10.44140625" style="8" customWidth="1"/>
    <col min="6399" max="6399" width="26.5546875" style="8" customWidth="1"/>
    <col min="6400" max="6401" width="12.5546875" style="8" customWidth="1"/>
    <col min="6402" max="6402" width="15" style="8" customWidth="1"/>
    <col min="6403" max="6403" width="11.109375" style="8" customWidth="1"/>
    <col min="6404" max="6404" width="12" style="8" customWidth="1"/>
    <col min="6405" max="6405" width="34.109375" style="8" customWidth="1"/>
    <col min="6406" max="6406" width="9.88671875" style="8" customWidth="1"/>
    <col min="6407" max="6407" width="8.88671875" style="8"/>
    <col min="6408" max="6408" width="14.5546875" style="8" customWidth="1"/>
    <col min="6409" max="6409" width="12" style="8" customWidth="1"/>
    <col min="6410" max="6410" width="10.88671875" style="8" customWidth="1"/>
    <col min="6411" max="6411" width="18" style="8" customWidth="1"/>
    <col min="6412" max="6412" width="16.109375" style="8" customWidth="1"/>
    <col min="6413" max="6653" width="8.88671875" style="8"/>
    <col min="6654" max="6654" width="10.44140625" style="8" customWidth="1"/>
    <col min="6655" max="6655" width="26.5546875" style="8" customWidth="1"/>
    <col min="6656" max="6657" width="12.5546875" style="8" customWidth="1"/>
    <col min="6658" max="6658" width="15" style="8" customWidth="1"/>
    <col min="6659" max="6659" width="11.109375" style="8" customWidth="1"/>
    <col min="6660" max="6660" width="12" style="8" customWidth="1"/>
    <col min="6661" max="6661" width="34.109375" style="8" customWidth="1"/>
    <col min="6662" max="6662" width="9.88671875" style="8" customWidth="1"/>
    <col min="6663" max="6663" width="8.88671875" style="8"/>
    <col min="6664" max="6664" width="14.5546875" style="8" customWidth="1"/>
    <col min="6665" max="6665" width="12" style="8" customWidth="1"/>
    <col min="6666" max="6666" width="10.88671875" style="8" customWidth="1"/>
    <col min="6667" max="6667" width="18" style="8" customWidth="1"/>
    <col min="6668" max="6668" width="16.109375" style="8" customWidth="1"/>
    <col min="6669" max="6909" width="8.88671875" style="8"/>
    <col min="6910" max="6910" width="10.44140625" style="8" customWidth="1"/>
    <col min="6911" max="6911" width="26.5546875" style="8" customWidth="1"/>
    <col min="6912" max="6913" width="12.5546875" style="8" customWidth="1"/>
    <col min="6914" max="6914" width="15" style="8" customWidth="1"/>
    <col min="6915" max="6915" width="11.109375" style="8" customWidth="1"/>
    <col min="6916" max="6916" width="12" style="8" customWidth="1"/>
    <col min="6917" max="6917" width="34.109375" style="8" customWidth="1"/>
    <col min="6918" max="6918" width="9.88671875" style="8" customWidth="1"/>
    <col min="6919" max="6919" width="8.88671875" style="8"/>
    <col min="6920" max="6920" width="14.5546875" style="8" customWidth="1"/>
    <col min="6921" max="6921" width="12" style="8" customWidth="1"/>
    <col min="6922" max="6922" width="10.88671875" style="8" customWidth="1"/>
    <col min="6923" max="6923" width="18" style="8" customWidth="1"/>
    <col min="6924" max="6924" width="16.109375" style="8" customWidth="1"/>
    <col min="6925" max="7165" width="8.88671875" style="8"/>
    <col min="7166" max="7166" width="10.44140625" style="8" customWidth="1"/>
    <col min="7167" max="7167" width="26.5546875" style="8" customWidth="1"/>
    <col min="7168" max="7169" width="12.5546875" style="8" customWidth="1"/>
    <col min="7170" max="7170" width="15" style="8" customWidth="1"/>
    <col min="7171" max="7171" width="11.109375" style="8" customWidth="1"/>
    <col min="7172" max="7172" width="12" style="8" customWidth="1"/>
    <col min="7173" max="7173" width="34.109375" style="8" customWidth="1"/>
    <col min="7174" max="7174" width="9.88671875" style="8" customWidth="1"/>
    <col min="7175" max="7175" width="8.88671875" style="8"/>
    <col min="7176" max="7176" width="14.5546875" style="8" customWidth="1"/>
    <col min="7177" max="7177" width="12" style="8" customWidth="1"/>
    <col min="7178" max="7178" width="10.88671875" style="8" customWidth="1"/>
    <col min="7179" max="7179" width="18" style="8" customWidth="1"/>
    <col min="7180" max="7180" width="16.109375" style="8" customWidth="1"/>
    <col min="7181" max="7421" width="8.88671875" style="8"/>
    <col min="7422" max="7422" width="10.44140625" style="8" customWidth="1"/>
    <col min="7423" max="7423" width="26.5546875" style="8" customWidth="1"/>
    <col min="7424" max="7425" width="12.5546875" style="8" customWidth="1"/>
    <col min="7426" max="7426" width="15" style="8" customWidth="1"/>
    <col min="7427" max="7427" width="11.109375" style="8" customWidth="1"/>
    <col min="7428" max="7428" width="12" style="8" customWidth="1"/>
    <col min="7429" max="7429" width="34.109375" style="8" customWidth="1"/>
    <col min="7430" max="7430" width="9.88671875" style="8" customWidth="1"/>
    <col min="7431" max="7431" width="8.88671875" style="8"/>
    <col min="7432" max="7432" width="14.5546875" style="8" customWidth="1"/>
    <col min="7433" max="7433" width="12" style="8" customWidth="1"/>
    <col min="7434" max="7434" width="10.88671875" style="8" customWidth="1"/>
    <col min="7435" max="7435" width="18" style="8" customWidth="1"/>
    <col min="7436" max="7436" width="16.109375" style="8" customWidth="1"/>
    <col min="7437" max="7677" width="8.88671875" style="8"/>
    <col min="7678" max="7678" width="10.44140625" style="8" customWidth="1"/>
    <col min="7679" max="7679" width="26.5546875" style="8" customWidth="1"/>
    <col min="7680" max="7681" width="12.5546875" style="8" customWidth="1"/>
    <col min="7682" max="7682" width="15" style="8" customWidth="1"/>
    <col min="7683" max="7683" width="11.109375" style="8" customWidth="1"/>
    <col min="7684" max="7684" width="12" style="8" customWidth="1"/>
    <col min="7685" max="7685" width="34.109375" style="8" customWidth="1"/>
    <col min="7686" max="7686" width="9.88671875" style="8" customWidth="1"/>
    <col min="7687" max="7687" width="8.88671875" style="8"/>
    <col min="7688" max="7688" width="14.5546875" style="8" customWidth="1"/>
    <col min="7689" max="7689" width="12" style="8" customWidth="1"/>
    <col min="7690" max="7690" width="10.88671875" style="8" customWidth="1"/>
    <col min="7691" max="7691" width="18" style="8" customWidth="1"/>
    <col min="7692" max="7692" width="16.109375" style="8" customWidth="1"/>
    <col min="7693" max="7933" width="8.88671875" style="8"/>
    <col min="7934" max="7934" width="10.44140625" style="8" customWidth="1"/>
    <col min="7935" max="7935" width="26.5546875" style="8" customWidth="1"/>
    <col min="7936" max="7937" width="12.5546875" style="8" customWidth="1"/>
    <col min="7938" max="7938" width="15" style="8" customWidth="1"/>
    <col min="7939" max="7939" width="11.109375" style="8" customWidth="1"/>
    <col min="7940" max="7940" width="12" style="8" customWidth="1"/>
    <col min="7941" max="7941" width="34.109375" style="8" customWidth="1"/>
    <col min="7942" max="7942" width="9.88671875" style="8" customWidth="1"/>
    <col min="7943" max="7943" width="8.88671875" style="8"/>
    <col min="7944" max="7944" width="14.5546875" style="8" customWidth="1"/>
    <col min="7945" max="7945" width="12" style="8" customWidth="1"/>
    <col min="7946" max="7946" width="10.88671875" style="8" customWidth="1"/>
    <col min="7947" max="7947" width="18" style="8" customWidth="1"/>
    <col min="7948" max="7948" width="16.109375" style="8" customWidth="1"/>
    <col min="7949" max="8189" width="8.88671875" style="8"/>
    <col min="8190" max="8190" width="10.44140625" style="8" customWidth="1"/>
    <col min="8191" max="8191" width="26.5546875" style="8" customWidth="1"/>
    <col min="8192" max="8193" width="12.5546875" style="8" customWidth="1"/>
    <col min="8194" max="8194" width="15" style="8" customWidth="1"/>
    <col min="8195" max="8195" width="11.109375" style="8" customWidth="1"/>
    <col min="8196" max="8196" width="12" style="8" customWidth="1"/>
    <col min="8197" max="8197" width="34.109375" style="8" customWidth="1"/>
    <col min="8198" max="8198" width="9.88671875" style="8" customWidth="1"/>
    <col min="8199" max="8199" width="8.88671875" style="8"/>
    <col min="8200" max="8200" width="14.5546875" style="8" customWidth="1"/>
    <col min="8201" max="8201" width="12" style="8" customWidth="1"/>
    <col min="8202" max="8202" width="10.88671875" style="8" customWidth="1"/>
    <col min="8203" max="8203" width="18" style="8" customWidth="1"/>
    <col min="8204" max="8204" width="16.109375" style="8" customWidth="1"/>
    <col min="8205" max="8445" width="8.88671875" style="8"/>
    <col min="8446" max="8446" width="10.44140625" style="8" customWidth="1"/>
    <col min="8447" max="8447" width="26.5546875" style="8" customWidth="1"/>
    <col min="8448" max="8449" width="12.5546875" style="8" customWidth="1"/>
    <col min="8450" max="8450" width="15" style="8" customWidth="1"/>
    <col min="8451" max="8451" width="11.109375" style="8" customWidth="1"/>
    <col min="8452" max="8452" width="12" style="8" customWidth="1"/>
    <col min="8453" max="8453" width="34.109375" style="8" customWidth="1"/>
    <col min="8454" max="8454" width="9.88671875" style="8" customWidth="1"/>
    <col min="8455" max="8455" width="8.88671875" style="8"/>
    <col min="8456" max="8456" width="14.5546875" style="8" customWidth="1"/>
    <col min="8457" max="8457" width="12" style="8" customWidth="1"/>
    <col min="8458" max="8458" width="10.88671875" style="8" customWidth="1"/>
    <col min="8459" max="8459" width="18" style="8" customWidth="1"/>
    <col min="8460" max="8460" width="16.109375" style="8" customWidth="1"/>
    <col min="8461" max="8701" width="8.88671875" style="8"/>
    <col min="8702" max="8702" width="10.44140625" style="8" customWidth="1"/>
    <col min="8703" max="8703" width="26.5546875" style="8" customWidth="1"/>
    <col min="8704" max="8705" width="12.5546875" style="8" customWidth="1"/>
    <col min="8706" max="8706" width="15" style="8" customWidth="1"/>
    <col min="8707" max="8707" width="11.109375" style="8" customWidth="1"/>
    <col min="8708" max="8708" width="12" style="8" customWidth="1"/>
    <col min="8709" max="8709" width="34.109375" style="8" customWidth="1"/>
    <col min="8710" max="8710" width="9.88671875" style="8" customWidth="1"/>
    <col min="8711" max="8711" width="8.88671875" style="8"/>
    <col min="8712" max="8712" width="14.5546875" style="8" customWidth="1"/>
    <col min="8713" max="8713" width="12" style="8" customWidth="1"/>
    <col min="8714" max="8714" width="10.88671875" style="8" customWidth="1"/>
    <col min="8715" max="8715" width="18" style="8" customWidth="1"/>
    <col min="8716" max="8716" width="16.109375" style="8" customWidth="1"/>
    <col min="8717" max="8957" width="8.88671875" style="8"/>
    <col min="8958" max="8958" width="10.44140625" style="8" customWidth="1"/>
    <col min="8959" max="8959" width="26.5546875" style="8" customWidth="1"/>
    <col min="8960" max="8961" width="12.5546875" style="8" customWidth="1"/>
    <col min="8962" max="8962" width="15" style="8" customWidth="1"/>
    <col min="8963" max="8963" width="11.109375" style="8" customWidth="1"/>
    <col min="8964" max="8964" width="12" style="8" customWidth="1"/>
    <col min="8965" max="8965" width="34.109375" style="8" customWidth="1"/>
    <col min="8966" max="8966" width="9.88671875" style="8" customWidth="1"/>
    <col min="8967" max="8967" width="8.88671875" style="8"/>
    <col min="8968" max="8968" width="14.5546875" style="8" customWidth="1"/>
    <col min="8969" max="8969" width="12" style="8" customWidth="1"/>
    <col min="8970" max="8970" width="10.88671875" style="8" customWidth="1"/>
    <col min="8971" max="8971" width="18" style="8" customWidth="1"/>
    <col min="8972" max="8972" width="16.109375" style="8" customWidth="1"/>
    <col min="8973" max="9213" width="8.88671875" style="8"/>
    <col min="9214" max="9214" width="10.44140625" style="8" customWidth="1"/>
    <col min="9215" max="9215" width="26.5546875" style="8" customWidth="1"/>
    <col min="9216" max="9217" width="12.5546875" style="8" customWidth="1"/>
    <col min="9218" max="9218" width="15" style="8" customWidth="1"/>
    <col min="9219" max="9219" width="11.109375" style="8" customWidth="1"/>
    <col min="9220" max="9220" width="12" style="8" customWidth="1"/>
    <col min="9221" max="9221" width="34.109375" style="8" customWidth="1"/>
    <col min="9222" max="9222" width="9.88671875" style="8" customWidth="1"/>
    <col min="9223" max="9223" width="8.88671875" style="8"/>
    <col min="9224" max="9224" width="14.5546875" style="8" customWidth="1"/>
    <col min="9225" max="9225" width="12" style="8" customWidth="1"/>
    <col min="9226" max="9226" width="10.88671875" style="8" customWidth="1"/>
    <col min="9227" max="9227" width="18" style="8" customWidth="1"/>
    <col min="9228" max="9228" width="16.109375" style="8" customWidth="1"/>
    <col min="9229" max="9469" width="8.88671875" style="8"/>
    <col min="9470" max="9470" width="10.44140625" style="8" customWidth="1"/>
    <col min="9471" max="9471" width="26.5546875" style="8" customWidth="1"/>
    <col min="9472" max="9473" width="12.5546875" style="8" customWidth="1"/>
    <col min="9474" max="9474" width="15" style="8" customWidth="1"/>
    <col min="9475" max="9475" width="11.109375" style="8" customWidth="1"/>
    <col min="9476" max="9476" width="12" style="8" customWidth="1"/>
    <col min="9477" max="9477" width="34.109375" style="8" customWidth="1"/>
    <col min="9478" max="9478" width="9.88671875" style="8" customWidth="1"/>
    <col min="9479" max="9479" width="8.88671875" style="8"/>
    <col min="9480" max="9480" width="14.5546875" style="8" customWidth="1"/>
    <col min="9481" max="9481" width="12" style="8" customWidth="1"/>
    <col min="9482" max="9482" width="10.88671875" style="8" customWidth="1"/>
    <col min="9483" max="9483" width="18" style="8" customWidth="1"/>
    <col min="9484" max="9484" width="16.109375" style="8" customWidth="1"/>
    <col min="9485" max="9725" width="8.88671875" style="8"/>
    <col min="9726" max="9726" width="10.44140625" style="8" customWidth="1"/>
    <col min="9727" max="9727" width="26.5546875" style="8" customWidth="1"/>
    <col min="9728" max="9729" width="12.5546875" style="8" customWidth="1"/>
    <col min="9730" max="9730" width="15" style="8" customWidth="1"/>
    <col min="9731" max="9731" width="11.109375" style="8" customWidth="1"/>
    <col min="9732" max="9732" width="12" style="8" customWidth="1"/>
    <col min="9733" max="9733" width="34.109375" style="8" customWidth="1"/>
    <col min="9734" max="9734" width="9.88671875" style="8" customWidth="1"/>
    <col min="9735" max="9735" width="8.88671875" style="8"/>
    <col min="9736" max="9736" width="14.5546875" style="8" customWidth="1"/>
    <col min="9737" max="9737" width="12" style="8" customWidth="1"/>
    <col min="9738" max="9738" width="10.88671875" style="8" customWidth="1"/>
    <col min="9739" max="9739" width="18" style="8" customWidth="1"/>
    <col min="9740" max="9740" width="16.109375" style="8" customWidth="1"/>
    <col min="9741" max="9981" width="8.88671875" style="8"/>
    <col min="9982" max="9982" width="10.44140625" style="8" customWidth="1"/>
    <col min="9983" max="9983" width="26.5546875" style="8" customWidth="1"/>
    <col min="9984" max="9985" width="12.5546875" style="8" customWidth="1"/>
    <col min="9986" max="9986" width="15" style="8" customWidth="1"/>
    <col min="9987" max="9987" width="11.109375" style="8" customWidth="1"/>
    <col min="9988" max="9988" width="12" style="8" customWidth="1"/>
    <col min="9989" max="9989" width="34.109375" style="8" customWidth="1"/>
    <col min="9990" max="9990" width="9.88671875" style="8" customWidth="1"/>
    <col min="9991" max="9991" width="8.88671875" style="8"/>
    <col min="9992" max="9992" width="14.5546875" style="8" customWidth="1"/>
    <col min="9993" max="9993" width="12" style="8" customWidth="1"/>
    <col min="9994" max="9994" width="10.88671875" style="8" customWidth="1"/>
    <col min="9995" max="9995" width="18" style="8" customWidth="1"/>
    <col min="9996" max="9996" width="16.109375" style="8" customWidth="1"/>
    <col min="9997" max="10237" width="8.88671875" style="8"/>
    <col min="10238" max="10238" width="10.44140625" style="8" customWidth="1"/>
    <col min="10239" max="10239" width="26.5546875" style="8" customWidth="1"/>
    <col min="10240" max="10241" width="12.5546875" style="8" customWidth="1"/>
    <col min="10242" max="10242" width="15" style="8" customWidth="1"/>
    <col min="10243" max="10243" width="11.109375" style="8" customWidth="1"/>
    <col min="10244" max="10244" width="12" style="8" customWidth="1"/>
    <col min="10245" max="10245" width="34.109375" style="8" customWidth="1"/>
    <col min="10246" max="10246" width="9.88671875" style="8" customWidth="1"/>
    <col min="10247" max="10247" width="8.88671875" style="8"/>
    <col min="10248" max="10248" width="14.5546875" style="8" customWidth="1"/>
    <col min="10249" max="10249" width="12" style="8" customWidth="1"/>
    <col min="10250" max="10250" width="10.88671875" style="8" customWidth="1"/>
    <col min="10251" max="10251" width="18" style="8" customWidth="1"/>
    <col min="10252" max="10252" width="16.109375" style="8" customWidth="1"/>
    <col min="10253" max="10493" width="8.88671875" style="8"/>
    <col min="10494" max="10494" width="10.44140625" style="8" customWidth="1"/>
    <col min="10495" max="10495" width="26.5546875" style="8" customWidth="1"/>
    <col min="10496" max="10497" width="12.5546875" style="8" customWidth="1"/>
    <col min="10498" max="10498" width="15" style="8" customWidth="1"/>
    <col min="10499" max="10499" width="11.109375" style="8" customWidth="1"/>
    <col min="10500" max="10500" width="12" style="8" customWidth="1"/>
    <col min="10501" max="10501" width="34.109375" style="8" customWidth="1"/>
    <col min="10502" max="10502" width="9.88671875" style="8" customWidth="1"/>
    <col min="10503" max="10503" width="8.88671875" style="8"/>
    <col min="10504" max="10504" width="14.5546875" style="8" customWidth="1"/>
    <col min="10505" max="10505" width="12" style="8" customWidth="1"/>
    <col min="10506" max="10506" width="10.88671875" style="8" customWidth="1"/>
    <col min="10507" max="10507" width="18" style="8" customWidth="1"/>
    <col min="10508" max="10508" width="16.109375" style="8" customWidth="1"/>
    <col min="10509" max="10749" width="8.88671875" style="8"/>
    <col min="10750" max="10750" width="10.44140625" style="8" customWidth="1"/>
    <col min="10751" max="10751" width="26.5546875" style="8" customWidth="1"/>
    <col min="10752" max="10753" width="12.5546875" style="8" customWidth="1"/>
    <col min="10754" max="10754" width="15" style="8" customWidth="1"/>
    <col min="10755" max="10755" width="11.109375" style="8" customWidth="1"/>
    <col min="10756" max="10756" width="12" style="8" customWidth="1"/>
    <col min="10757" max="10757" width="34.109375" style="8" customWidth="1"/>
    <col min="10758" max="10758" width="9.88671875" style="8" customWidth="1"/>
    <col min="10759" max="10759" width="8.88671875" style="8"/>
    <col min="10760" max="10760" width="14.5546875" style="8" customWidth="1"/>
    <col min="10761" max="10761" width="12" style="8" customWidth="1"/>
    <col min="10762" max="10762" width="10.88671875" style="8" customWidth="1"/>
    <col min="10763" max="10763" width="18" style="8" customWidth="1"/>
    <col min="10764" max="10764" width="16.109375" style="8" customWidth="1"/>
    <col min="10765" max="11005" width="8.88671875" style="8"/>
    <col min="11006" max="11006" width="10.44140625" style="8" customWidth="1"/>
    <col min="11007" max="11007" width="26.5546875" style="8" customWidth="1"/>
    <col min="11008" max="11009" width="12.5546875" style="8" customWidth="1"/>
    <col min="11010" max="11010" width="15" style="8" customWidth="1"/>
    <col min="11011" max="11011" width="11.109375" style="8" customWidth="1"/>
    <col min="11012" max="11012" width="12" style="8" customWidth="1"/>
    <col min="11013" max="11013" width="34.109375" style="8" customWidth="1"/>
    <col min="11014" max="11014" width="9.88671875" style="8" customWidth="1"/>
    <col min="11015" max="11015" width="8.88671875" style="8"/>
    <col min="11016" max="11016" width="14.5546875" style="8" customWidth="1"/>
    <col min="11017" max="11017" width="12" style="8" customWidth="1"/>
    <col min="11018" max="11018" width="10.88671875" style="8" customWidth="1"/>
    <col min="11019" max="11019" width="18" style="8" customWidth="1"/>
    <col min="11020" max="11020" width="16.109375" style="8" customWidth="1"/>
    <col min="11021" max="11261" width="8.88671875" style="8"/>
    <col min="11262" max="11262" width="10.44140625" style="8" customWidth="1"/>
    <col min="11263" max="11263" width="26.5546875" style="8" customWidth="1"/>
    <col min="11264" max="11265" width="12.5546875" style="8" customWidth="1"/>
    <col min="11266" max="11266" width="15" style="8" customWidth="1"/>
    <col min="11267" max="11267" width="11.109375" style="8" customWidth="1"/>
    <col min="11268" max="11268" width="12" style="8" customWidth="1"/>
    <col min="11269" max="11269" width="34.109375" style="8" customWidth="1"/>
    <col min="11270" max="11270" width="9.88671875" style="8" customWidth="1"/>
    <col min="11271" max="11271" width="8.88671875" style="8"/>
    <col min="11272" max="11272" width="14.5546875" style="8" customWidth="1"/>
    <col min="11273" max="11273" width="12" style="8" customWidth="1"/>
    <col min="11274" max="11274" width="10.88671875" style="8" customWidth="1"/>
    <col min="11275" max="11275" width="18" style="8" customWidth="1"/>
    <col min="11276" max="11276" width="16.109375" style="8" customWidth="1"/>
    <col min="11277" max="11517" width="8.88671875" style="8"/>
    <col min="11518" max="11518" width="10.44140625" style="8" customWidth="1"/>
    <col min="11519" max="11519" width="26.5546875" style="8" customWidth="1"/>
    <col min="11520" max="11521" width="12.5546875" style="8" customWidth="1"/>
    <col min="11522" max="11522" width="15" style="8" customWidth="1"/>
    <col min="11523" max="11523" width="11.109375" style="8" customWidth="1"/>
    <col min="11524" max="11524" width="12" style="8" customWidth="1"/>
    <col min="11525" max="11525" width="34.109375" style="8" customWidth="1"/>
    <col min="11526" max="11526" width="9.88671875" style="8" customWidth="1"/>
    <col min="11527" max="11527" width="8.88671875" style="8"/>
    <col min="11528" max="11528" width="14.5546875" style="8" customWidth="1"/>
    <col min="11529" max="11529" width="12" style="8" customWidth="1"/>
    <col min="11530" max="11530" width="10.88671875" style="8" customWidth="1"/>
    <col min="11531" max="11531" width="18" style="8" customWidth="1"/>
    <col min="11532" max="11532" width="16.109375" style="8" customWidth="1"/>
    <col min="11533" max="11773" width="8.88671875" style="8"/>
    <col min="11774" max="11774" width="10.44140625" style="8" customWidth="1"/>
    <col min="11775" max="11775" width="26.5546875" style="8" customWidth="1"/>
    <col min="11776" max="11777" width="12.5546875" style="8" customWidth="1"/>
    <col min="11778" max="11778" width="15" style="8" customWidth="1"/>
    <col min="11779" max="11779" width="11.109375" style="8" customWidth="1"/>
    <col min="11780" max="11780" width="12" style="8" customWidth="1"/>
    <col min="11781" max="11781" width="34.109375" style="8" customWidth="1"/>
    <col min="11782" max="11782" width="9.88671875" style="8" customWidth="1"/>
    <col min="11783" max="11783" width="8.88671875" style="8"/>
    <col min="11784" max="11784" width="14.5546875" style="8" customWidth="1"/>
    <col min="11785" max="11785" width="12" style="8" customWidth="1"/>
    <col min="11786" max="11786" width="10.88671875" style="8" customWidth="1"/>
    <col min="11787" max="11787" width="18" style="8" customWidth="1"/>
    <col min="11788" max="11788" width="16.109375" style="8" customWidth="1"/>
    <col min="11789" max="12029" width="8.88671875" style="8"/>
    <col min="12030" max="12030" width="10.44140625" style="8" customWidth="1"/>
    <col min="12031" max="12031" width="26.5546875" style="8" customWidth="1"/>
    <col min="12032" max="12033" width="12.5546875" style="8" customWidth="1"/>
    <col min="12034" max="12034" width="15" style="8" customWidth="1"/>
    <col min="12035" max="12035" width="11.109375" style="8" customWidth="1"/>
    <col min="12036" max="12036" width="12" style="8" customWidth="1"/>
    <col min="12037" max="12037" width="34.109375" style="8" customWidth="1"/>
    <col min="12038" max="12038" width="9.88671875" style="8" customWidth="1"/>
    <col min="12039" max="12039" width="8.88671875" style="8"/>
    <col min="12040" max="12040" width="14.5546875" style="8" customWidth="1"/>
    <col min="12041" max="12041" width="12" style="8" customWidth="1"/>
    <col min="12042" max="12042" width="10.88671875" style="8" customWidth="1"/>
    <col min="12043" max="12043" width="18" style="8" customWidth="1"/>
    <col min="12044" max="12044" width="16.109375" style="8" customWidth="1"/>
    <col min="12045" max="12285" width="8.88671875" style="8"/>
    <col min="12286" max="12286" width="10.44140625" style="8" customWidth="1"/>
    <col min="12287" max="12287" width="26.5546875" style="8" customWidth="1"/>
    <col min="12288" max="12289" width="12.5546875" style="8" customWidth="1"/>
    <col min="12290" max="12290" width="15" style="8" customWidth="1"/>
    <col min="12291" max="12291" width="11.109375" style="8" customWidth="1"/>
    <col min="12292" max="12292" width="12" style="8" customWidth="1"/>
    <col min="12293" max="12293" width="34.109375" style="8" customWidth="1"/>
    <col min="12294" max="12294" width="9.88671875" style="8" customWidth="1"/>
    <col min="12295" max="12295" width="8.88671875" style="8"/>
    <col min="12296" max="12296" width="14.5546875" style="8" customWidth="1"/>
    <col min="12297" max="12297" width="12" style="8" customWidth="1"/>
    <col min="12298" max="12298" width="10.88671875" style="8" customWidth="1"/>
    <col min="12299" max="12299" width="18" style="8" customWidth="1"/>
    <col min="12300" max="12300" width="16.109375" style="8" customWidth="1"/>
    <col min="12301" max="12541" width="8.88671875" style="8"/>
    <col min="12542" max="12542" width="10.44140625" style="8" customWidth="1"/>
    <col min="12543" max="12543" width="26.5546875" style="8" customWidth="1"/>
    <col min="12544" max="12545" width="12.5546875" style="8" customWidth="1"/>
    <col min="12546" max="12546" width="15" style="8" customWidth="1"/>
    <col min="12547" max="12547" width="11.109375" style="8" customWidth="1"/>
    <col min="12548" max="12548" width="12" style="8" customWidth="1"/>
    <col min="12549" max="12549" width="34.109375" style="8" customWidth="1"/>
    <col min="12550" max="12550" width="9.88671875" style="8" customWidth="1"/>
    <col min="12551" max="12551" width="8.88671875" style="8"/>
    <col min="12552" max="12552" width="14.5546875" style="8" customWidth="1"/>
    <col min="12553" max="12553" width="12" style="8" customWidth="1"/>
    <col min="12554" max="12554" width="10.88671875" style="8" customWidth="1"/>
    <col min="12555" max="12555" width="18" style="8" customWidth="1"/>
    <col min="12556" max="12556" width="16.109375" style="8" customWidth="1"/>
    <col min="12557" max="12797" width="8.88671875" style="8"/>
    <col min="12798" max="12798" width="10.44140625" style="8" customWidth="1"/>
    <col min="12799" max="12799" width="26.5546875" style="8" customWidth="1"/>
    <col min="12800" max="12801" width="12.5546875" style="8" customWidth="1"/>
    <col min="12802" max="12802" width="15" style="8" customWidth="1"/>
    <col min="12803" max="12803" width="11.109375" style="8" customWidth="1"/>
    <col min="12804" max="12804" width="12" style="8" customWidth="1"/>
    <col min="12805" max="12805" width="34.109375" style="8" customWidth="1"/>
    <col min="12806" max="12806" width="9.88671875" style="8" customWidth="1"/>
    <col min="12807" max="12807" width="8.88671875" style="8"/>
    <col min="12808" max="12808" width="14.5546875" style="8" customWidth="1"/>
    <col min="12809" max="12809" width="12" style="8" customWidth="1"/>
    <col min="12810" max="12810" width="10.88671875" style="8" customWidth="1"/>
    <col min="12811" max="12811" width="18" style="8" customWidth="1"/>
    <col min="12812" max="12812" width="16.109375" style="8" customWidth="1"/>
    <col min="12813" max="13053" width="8.88671875" style="8"/>
    <col min="13054" max="13054" width="10.44140625" style="8" customWidth="1"/>
    <col min="13055" max="13055" width="26.5546875" style="8" customWidth="1"/>
    <col min="13056" max="13057" width="12.5546875" style="8" customWidth="1"/>
    <col min="13058" max="13058" width="15" style="8" customWidth="1"/>
    <col min="13059" max="13059" width="11.109375" style="8" customWidth="1"/>
    <col min="13060" max="13060" width="12" style="8" customWidth="1"/>
    <col min="13061" max="13061" width="34.109375" style="8" customWidth="1"/>
    <col min="13062" max="13062" width="9.88671875" style="8" customWidth="1"/>
    <col min="13063" max="13063" width="8.88671875" style="8"/>
    <col min="13064" max="13064" width="14.5546875" style="8" customWidth="1"/>
    <col min="13065" max="13065" width="12" style="8" customWidth="1"/>
    <col min="13066" max="13066" width="10.88671875" style="8" customWidth="1"/>
    <col min="13067" max="13067" width="18" style="8" customWidth="1"/>
    <col min="13068" max="13068" width="16.109375" style="8" customWidth="1"/>
    <col min="13069" max="13309" width="8.88671875" style="8"/>
    <col min="13310" max="13310" width="10.44140625" style="8" customWidth="1"/>
    <col min="13311" max="13311" width="26.5546875" style="8" customWidth="1"/>
    <col min="13312" max="13313" width="12.5546875" style="8" customWidth="1"/>
    <col min="13314" max="13314" width="15" style="8" customWidth="1"/>
    <col min="13315" max="13315" width="11.109375" style="8" customWidth="1"/>
    <col min="13316" max="13316" width="12" style="8" customWidth="1"/>
    <col min="13317" max="13317" width="34.109375" style="8" customWidth="1"/>
    <col min="13318" max="13318" width="9.88671875" style="8" customWidth="1"/>
    <col min="13319" max="13319" width="8.88671875" style="8"/>
    <col min="13320" max="13320" width="14.5546875" style="8" customWidth="1"/>
    <col min="13321" max="13321" width="12" style="8" customWidth="1"/>
    <col min="13322" max="13322" width="10.88671875" style="8" customWidth="1"/>
    <col min="13323" max="13323" width="18" style="8" customWidth="1"/>
    <col min="13324" max="13324" width="16.109375" style="8" customWidth="1"/>
    <col min="13325" max="13565" width="8.88671875" style="8"/>
    <col min="13566" max="13566" width="10.44140625" style="8" customWidth="1"/>
    <col min="13567" max="13567" width="26.5546875" style="8" customWidth="1"/>
    <col min="13568" max="13569" width="12.5546875" style="8" customWidth="1"/>
    <col min="13570" max="13570" width="15" style="8" customWidth="1"/>
    <col min="13571" max="13571" width="11.109375" style="8" customWidth="1"/>
    <col min="13572" max="13572" width="12" style="8" customWidth="1"/>
    <col min="13573" max="13573" width="34.109375" style="8" customWidth="1"/>
    <col min="13574" max="13574" width="9.88671875" style="8" customWidth="1"/>
    <col min="13575" max="13575" width="8.88671875" style="8"/>
    <col min="13576" max="13576" width="14.5546875" style="8" customWidth="1"/>
    <col min="13577" max="13577" width="12" style="8" customWidth="1"/>
    <col min="13578" max="13578" width="10.88671875" style="8" customWidth="1"/>
    <col min="13579" max="13579" width="18" style="8" customWidth="1"/>
    <col min="13580" max="13580" width="16.109375" style="8" customWidth="1"/>
    <col min="13581" max="13821" width="8.88671875" style="8"/>
    <col min="13822" max="13822" width="10.44140625" style="8" customWidth="1"/>
    <col min="13823" max="13823" width="26.5546875" style="8" customWidth="1"/>
    <col min="13824" max="13825" width="12.5546875" style="8" customWidth="1"/>
    <col min="13826" max="13826" width="15" style="8" customWidth="1"/>
    <col min="13827" max="13827" width="11.109375" style="8" customWidth="1"/>
    <col min="13828" max="13828" width="12" style="8" customWidth="1"/>
    <col min="13829" max="13829" width="34.109375" style="8" customWidth="1"/>
    <col min="13830" max="13830" width="9.88671875" style="8" customWidth="1"/>
    <col min="13831" max="13831" width="8.88671875" style="8"/>
    <col min="13832" max="13832" width="14.5546875" style="8" customWidth="1"/>
    <col min="13833" max="13833" width="12" style="8" customWidth="1"/>
    <col min="13834" max="13834" width="10.88671875" style="8" customWidth="1"/>
    <col min="13835" max="13835" width="18" style="8" customWidth="1"/>
    <col min="13836" max="13836" width="16.109375" style="8" customWidth="1"/>
    <col min="13837" max="14077" width="8.88671875" style="8"/>
    <col min="14078" max="14078" width="10.44140625" style="8" customWidth="1"/>
    <col min="14079" max="14079" width="26.5546875" style="8" customWidth="1"/>
    <col min="14080" max="14081" width="12.5546875" style="8" customWidth="1"/>
    <col min="14082" max="14082" width="15" style="8" customWidth="1"/>
    <col min="14083" max="14083" width="11.109375" style="8" customWidth="1"/>
    <col min="14084" max="14084" width="12" style="8" customWidth="1"/>
    <col min="14085" max="14085" width="34.109375" style="8" customWidth="1"/>
    <col min="14086" max="14086" width="9.88671875" style="8" customWidth="1"/>
    <col min="14087" max="14087" width="8.88671875" style="8"/>
    <col min="14088" max="14088" width="14.5546875" style="8" customWidth="1"/>
    <col min="14089" max="14089" width="12" style="8" customWidth="1"/>
    <col min="14090" max="14090" width="10.88671875" style="8" customWidth="1"/>
    <col min="14091" max="14091" width="18" style="8" customWidth="1"/>
    <col min="14092" max="14092" width="16.109375" style="8" customWidth="1"/>
    <col min="14093" max="14333" width="8.88671875" style="8"/>
    <col min="14334" max="14334" width="10.44140625" style="8" customWidth="1"/>
    <col min="14335" max="14335" width="26.5546875" style="8" customWidth="1"/>
    <col min="14336" max="14337" width="12.5546875" style="8" customWidth="1"/>
    <col min="14338" max="14338" width="15" style="8" customWidth="1"/>
    <col min="14339" max="14339" width="11.109375" style="8" customWidth="1"/>
    <col min="14340" max="14340" width="12" style="8" customWidth="1"/>
    <col min="14341" max="14341" width="34.109375" style="8" customWidth="1"/>
    <col min="14342" max="14342" width="9.88671875" style="8" customWidth="1"/>
    <col min="14343" max="14343" width="8.88671875" style="8"/>
    <col min="14344" max="14344" width="14.5546875" style="8" customWidth="1"/>
    <col min="14345" max="14345" width="12" style="8" customWidth="1"/>
    <col min="14346" max="14346" width="10.88671875" style="8" customWidth="1"/>
    <col min="14347" max="14347" width="18" style="8" customWidth="1"/>
    <col min="14348" max="14348" width="16.109375" style="8" customWidth="1"/>
    <col min="14349" max="14589" width="8.88671875" style="8"/>
    <col min="14590" max="14590" width="10.44140625" style="8" customWidth="1"/>
    <col min="14591" max="14591" width="26.5546875" style="8" customWidth="1"/>
    <col min="14592" max="14593" width="12.5546875" style="8" customWidth="1"/>
    <col min="14594" max="14594" width="15" style="8" customWidth="1"/>
    <col min="14595" max="14595" width="11.109375" style="8" customWidth="1"/>
    <col min="14596" max="14596" width="12" style="8" customWidth="1"/>
    <col min="14597" max="14597" width="34.109375" style="8" customWidth="1"/>
    <col min="14598" max="14598" width="9.88671875" style="8" customWidth="1"/>
    <col min="14599" max="14599" width="8.88671875" style="8"/>
    <col min="14600" max="14600" width="14.5546875" style="8" customWidth="1"/>
    <col min="14601" max="14601" width="12" style="8" customWidth="1"/>
    <col min="14602" max="14602" width="10.88671875" style="8" customWidth="1"/>
    <col min="14603" max="14603" width="18" style="8" customWidth="1"/>
    <col min="14604" max="14604" width="16.109375" style="8" customWidth="1"/>
    <col min="14605" max="14845" width="8.88671875" style="8"/>
    <col min="14846" max="14846" width="10.44140625" style="8" customWidth="1"/>
    <col min="14847" max="14847" width="26.5546875" style="8" customWidth="1"/>
    <col min="14848" max="14849" width="12.5546875" style="8" customWidth="1"/>
    <col min="14850" max="14850" width="15" style="8" customWidth="1"/>
    <col min="14851" max="14851" width="11.109375" style="8" customWidth="1"/>
    <col min="14852" max="14852" width="12" style="8" customWidth="1"/>
    <col min="14853" max="14853" width="34.109375" style="8" customWidth="1"/>
    <col min="14854" max="14854" width="9.88671875" style="8" customWidth="1"/>
    <col min="14855" max="14855" width="8.88671875" style="8"/>
    <col min="14856" max="14856" width="14.5546875" style="8" customWidth="1"/>
    <col min="14857" max="14857" width="12" style="8" customWidth="1"/>
    <col min="14858" max="14858" width="10.88671875" style="8" customWidth="1"/>
    <col min="14859" max="14859" width="18" style="8" customWidth="1"/>
    <col min="14860" max="14860" width="16.109375" style="8" customWidth="1"/>
    <col min="14861" max="15101" width="8.88671875" style="8"/>
    <col min="15102" max="15102" width="10.44140625" style="8" customWidth="1"/>
    <col min="15103" max="15103" width="26.5546875" style="8" customWidth="1"/>
    <col min="15104" max="15105" width="12.5546875" style="8" customWidth="1"/>
    <col min="15106" max="15106" width="15" style="8" customWidth="1"/>
    <col min="15107" max="15107" width="11.109375" style="8" customWidth="1"/>
    <col min="15108" max="15108" width="12" style="8" customWidth="1"/>
    <col min="15109" max="15109" width="34.109375" style="8" customWidth="1"/>
    <col min="15110" max="15110" width="9.88671875" style="8" customWidth="1"/>
    <col min="15111" max="15111" width="8.88671875" style="8"/>
    <col min="15112" max="15112" width="14.5546875" style="8" customWidth="1"/>
    <col min="15113" max="15113" width="12" style="8" customWidth="1"/>
    <col min="15114" max="15114" width="10.88671875" style="8" customWidth="1"/>
    <col min="15115" max="15115" width="18" style="8" customWidth="1"/>
    <col min="15116" max="15116" width="16.109375" style="8" customWidth="1"/>
    <col min="15117" max="15357" width="8.88671875" style="8"/>
    <col min="15358" max="15358" width="10.44140625" style="8" customWidth="1"/>
    <col min="15359" max="15359" width="26.5546875" style="8" customWidth="1"/>
    <col min="15360" max="15361" width="12.5546875" style="8" customWidth="1"/>
    <col min="15362" max="15362" width="15" style="8" customWidth="1"/>
    <col min="15363" max="15363" width="11.109375" style="8" customWidth="1"/>
    <col min="15364" max="15364" width="12" style="8" customWidth="1"/>
    <col min="15365" max="15365" width="34.109375" style="8" customWidth="1"/>
    <col min="15366" max="15366" width="9.88671875" style="8" customWidth="1"/>
    <col min="15367" max="15367" width="8.88671875" style="8"/>
    <col min="15368" max="15368" width="14.5546875" style="8" customWidth="1"/>
    <col min="15369" max="15369" width="12" style="8" customWidth="1"/>
    <col min="15370" max="15370" width="10.88671875" style="8" customWidth="1"/>
    <col min="15371" max="15371" width="18" style="8" customWidth="1"/>
    <col min="15372" max="15372" width="16.109375" style="8" customWidth="1"/>
    <col min="15373" max="15613" width="8.88671875" style="8"/>
    <col min="15614" max="15614" width="10.44140625" style="8" customWidth="1"/>
    <col min="15615" max="15615" width="26.5546875" style="8" customWidth="1"/>
    <col min="15616" max="15617" width="12.5546875" style="8" customWidth="1"/>
    <col min="15618" max="15618" width="15" style="8" customWidth="1"/>
    <col min="15619" max="15619" width="11.109375" style="8" customWidth="1"/>
    <col min="15620" max="15620" width="12" style="8" customWidth="1"/>
    <col min="15621" max="15621" width="34.109375" style="8" customWidth="1"/>
    <col min="15622" max="15622" width="9.88671875" style="8" customWidth="1"/>
    <col min="15623" max="15623" width="8.88671875" style="8"/>
    <col min="15624" max="15624" width="14.5546875" style="8" customWidth="1"/>
    <col min="15625" max="15625" width="12" style="8" customWidth="1"/>
    <col min="15626" max="15626" width="10.88671875" style="8" customWidth="1"/>
    <col min="15627" max="15627" width="18" style="8" customWidth="1"/>
    <col min="15628" max="15628" width="16.109375" style="8" customWidth="1"/>
    <col min="15629" max="15869" width="8.88671875" style="8"/>
    <col min="15870" max="15870" width="10.44140625" style="8" customWidth="1"/>
    <col min="15871" max="15871" width="26.5546875" style="8" customWidth="1"/>
    <col min="15872" max="15873" width="12.5546875" style="8" customWidth="1"/>
    <col min="15874" max="15874" width="15" style="8" customWidth="1"/>
    <col min="15875" max="15875" width="11.109375" style="8" customWidth="1"/>
    <col min="15876" max="15876" width="12" style="8" customWidth="1"/>
    <col min="15877" max="15877" width="34.109375" style="8" customWidth="1"/>
    <col min="15878" max="15878" width="9.88671875" style="8" customWidth="1"/>
    <col min="15879" max="15879" width="8.88671875" style="8"/>
    <col min="15880" max="15880" width="14.5546875" style="8" customWidth="1"/>
    <col min="15881" max="15881" width="12" style="8" customWidth="1"/>
    <col min="15882" max="15882" width="10.88671875" style="8" customWidth="1"/>
    <col min="15883" max="15883" width="18" style="8" customWidth="1"/>
    <col min="15884" max="15884" width="16.109375" style="8" customWidth="1"/>
    <col min="15885" max="16125" width="8.88671875" style="8"/>
    <col min="16126" max="16126" width="10.44140625" style="8" customWidth="1"/>
    <col min="16127" max="16127" width="26.5546875" style="8" customWidth="1"/>
    <col min="16128" max="16129" width="12.5546875" style="8" customWidth="1"/>
    <col min="16130" max="16130" width="15" style="8" customWidth="1"/>
    <col min="16131" max="16131" width="11.109375" style="8" customWidth="1"/>
    <col min="16132" max="16132" width="12" style="8" customWidth="1"/>
    <col min="16133" max="16133" width="34.109375" style="8" customWidth="1"/>
    <col min="16134" max="16134" width="9.88671875" style="8" customWidth="1"/>
    <col min="16135" max="16135" width="8.88671875" style="8"/>
    <col min="16136" max="16136" width="14.5546875" style="8" customWidth="1"/>
    <col min="16137" max="16137" width="12" style="8" customWidth="1"/>
    <col min="16138" max="16138" width="10.88671875" style="8" customWidth="1"/>
    <col min="16139" max="16139" width="18" style="8" customWidth="1"/>
    <col min="16140" max="16140" width="16.109375" style="8" customWidth="1"/>
    <col min="16141" max="16376" width="8.88671875" style="8"/>
    <col min="16377" max="16384" width="9.109375" style="8" customWidth="1"/>
  </cols>
  <sheetData>
    <row r="3" spans="1:12" ht="46.5" customHeight="1" x14ac:dyDescent="0.3">
      <c r="A3" s="4"/>
      <c r="B3" s="4"/>
      <c r="C3" s="5"/>
      <c r="D3" s="5"/>
      <c r="E3" s="6"/>
      <c r="F3" s="6"/>
      <c r="G3" s="6"/>
      <c r="H3" s="6"/>
      <c r="I3" s="7"/>
      <c r="J3" s="7"/>
      <c r="K3" s="7"/>
      <c r="L3" s="7"/>
    </row>
    <row r="4" spans="1:12" ht="46.5" customHeight="1" x14ac:dyDescent="0.3">
      <c r="A4" s="9"/>
      <c r="B4" s="9"/>
      <c r="C4" s="5"/>
      <c r="D4" s="59"/>
      <c r="E4" s="92" t="s">
        <v>7</v>
      </c>
      <c r="F4" s="11"/>
      <c r="G4" s="11"/>
      <c r="H4" s="11"/>
      <c r="I4" s="91"/>
      <c r="J4" s="91"/>
      <c r="K4" s="91"/>
      <c r="L4" s="12"/>
    </row>
    <row r="5" spans="1:12" ht="53.1" customHeight="1" thickBot="1" x14ac:dyDescent="0.45">
      <c r="A5" s="13" t="s">
        <v>94</v>
      </c>
      <c r="B5" s="9"/>
      <c r="C5" s="5"/>
      <c r="D5" s="5"/>
      <c r="E5" s="7"/>
      <c r="F5" s="7"/>
      <c r="G5" s="7"/>
      <c r="H5" s="7"/>
      <c r="I5" s="7"/>
      <c r="J5" s="7"/>
      <c r="K5" s="7"/>
      <c r="L5" s="7"/>
    </row>
    <row r="6" spans="1:12" s="19" customFormat="1" ht="20.100000000000001" customHeight="1" x14ac:dyDescent="0.3">
      <c r="A6" s="300" t="s">
        <v>9</v>
      </c>
      <c r="B6" s="302" t="s">
        <v>10</v>
      </c>
      <c r="C6" s="300" t="s">
        <v>0</v>
      </c>
      <c r="D6" s="15" t="s">
        <v>2</v>
      </c>
      <c r="E6" s="95" t="s">
        <v>163</v>
      </c>
      <c r="F6" s="304" t="s">
        <v>12</v>
      </c>
      <c r="G6" s="302" t="s">
        <v>10</v>
      </c>
      <c r="H6" s="300" t="s">
        <v>0</v>
      </c>
      <c r="I6" s="16" t="s">
        <v>2</v>
      </c>
      <c r="J6" s="17" t="s">
        <v>93</v>
      </c>
      <c r="K6" s="17" t="s">
        <v>92</v>
      </c>
      <c r="L6" s="18" t="s">
        <v>91</v>
      </c>
    </row>
    <row r="7" spans="1:12" s="19" customFormat="1" ht="20.25" customHeight="1" x14ac:dyDescent="0.3">
      <c r="A7" s="301"/>
      <c r="B7" s="303"/>
      <c r="C7" s="301"/>
      <c r="D7" s="20" t="s">
        <v>162</v>
      </c>
      <c r="E7" s="96" t="s">
        <v>43</v>
      </c>
      <c r="F7" s="305"/>
      <c r="G7" s="303"/>
      <c r="H7" s="301"/>
      <c r="I7" s="21" t="s">
        <v>43</v>
      </c>
      <c r="J7" s="17" t="s">
        <v>90</v>
      </c>
      <c r="K7" s="17" t="s">
        <v>89</v>
      </c>
      <c r="L7" s="18" t="s">
        <v>88</v>
      </c>
    </row>
    <row r="8" spans="1:12" s="75" customFormat="1" ht="18.600000000000001" customHeight="1" x14ac:dyDescent="0.3">
      <c r="A8" s="24"/>
      <c r="B8" s="24"/>
      <c r="C8" s="25"/>
      <c r="D8" s="26" t="s">
        <v>98</v>
      </c>
      <c r="E8" s="27" t="s">
        <v>99</v>
      </c>
      <c r="F8" s="72"/>
      <c r="G8" s="73"/>
      <c r="H8" s="74"/>
      <c r="I8" s="27" t="s">
        <v>87</v>
      </c>
      <c r="J8" s="27" t="s">
        <v>86</v>
      </c>
      <c r="K8" s="27" t="s">
        <v>17</v>
      </c>
      <c r="L8" s="27" t="s">
        <v>47</v>
      </c>
    </row>
    <row r="9" spans="1:12" ht="18.600000000000001" hidden="1" customHeight="1" x14ac:dyDescent="0.3">
      <c r="A9" s="24"/>
      <c r="B9" s="24"/>
      <c r="C9" s="25"/>
      <c r="D9" s="26"/>
      <c r="E9" s="27"/>
      <c r="F9" s="63" t="s">
        <v>85</v>
      </c>
      <c r="G9" s="30" t="s">
        <v>84</v>
      </c>
      <c r="H9" s="58">
        <v>60</v>
      </c>
      <c r="I9" s="71">
        <v>43196</v>
      </c>
      <c r="J9" s="71">
        <f t="shared" ref="J9:J22" si="0">I9+31</f>
        <v>43227</v>
      </c>
      <c r="K9" s="71">
        <f t="shared" ref="K9:K22" si="1">J9+2</f>
        <v>43229</v>
      </c>
      <c r="L9" s="71">
        <f t="shared" ref="L9:L22" si="2">K9+3</f>
        <v>43232</v>
      </c>
    </row>
    <row r="10" spans="1:12" ht="18.600000000000001" customHeight="1" x14ac:dyDescent="0.25">
      <c r="A10" s="60" t="s">
        <v>52</v>
      </c>
      <c r="B10" s="60" t="s">
        <v>53</v>
      </c>
      <c r="C10" s="94" t="s">
        <v>95</v>
      </c>
      <c r="D10" s="68">
        <f>D12-14</f>
        <v>43194</v>
      </c>
      <c r="E10" s="68">
        <f>E12-14</f>
        <v>43196</v>
      </c>
      <c r="F10" s="63" t="s">
        <v>73</v>
      </c>
      <c r="G10" s="30" t="s">
        <v>72</v>
      </c>
      <c r="H10" s="58">
        <v>72</v>
      </c>
      <c r="I10" s="70">
        <f t="shared" ref="I10:I22" si="3">I9+7</f>
        <v>43203</v>
      </c>
      <c r="J10" s="71">
        <f t="shared" si="0"/>
        <v>43234</v>
      </c>
      <c r="K10" s="71">
        <f t="shared" si="1"/>
        <v>43236</v>
      </c>
      <c r="L10" s="71">
        <f t="shared" si="2"/>
        <v>43239</v>
      </c>
    </row>
    <row r="11" spans="1:12" ht="18.600000000000001" customHeight="1" x14ac:dyDescent="0.25">
      <c r="A11" s="60" t="s">
        <v>55</v>
      </c>
      <c r="B11" s="60" t="s">
        <v>56</v>
      </c>
      <c r="C11" s="94" t="s">
        <v>96</v>
      </c>
      <c r="D11" s="68">
        <f>D10+7</f>
        <v>43201</v>
      </c>
      <c r="E11" s="68">
        <f>E10+7</f>
        <v>43203</v>
      </c>
      <c r="F11" s="63" t="s">
        <v>71</v>
      </c>
      <c r="G11" s="30" t="s">
        <v>70</v>
      </c>
      <c r="H11" s="58">
        <v>47</v>
      </c>
      <c r="I11" s="70">
        <f t="shared" si="3"/>
        <v>43210</v>
      </c>
      <c r="J11" s="71">
        <f t="shared" si="0"/>
        <v>43241</v>
      </c>
      <c r="K11" s="71">
        <f t="shared" si="1"/>
        <v>43243</v>
      </c>
      <c r="L11" s="71">
        <f t="shared" si="2"/>
        <v>43246</v>
      </c>
    </row>
    <row r="12" spans="1:12" ht="18.600000000000001" customHeight="1" x14ac:dyDescent="0.25">
      <c r="A12" s="60" t="s">
        <v>49</v>
      </c>
      <c r="B12" s="60" t="s">
        <v>50</v>
      </c>
      <c r="C12" s="60" t="s">
        <v>51</v>
      </c>
      <c r="D12" s="69">
        <v>43208</v>
      </c>
      <c r="E12" s="70">
        <f t="shared" ref="E12:E22" si="4">D12+2</f>
        <v>43210</v>
      </c>
      <c r="F12" s="63" t="s">
        <v>69</v>
      </c>
      <c r="G12" s="30" t="s">
        <v>68</v>
      </c>
      <c r="H12" s="58">
        <v>30</v>
      </c>
      <c r="I12" s="70">
        <f t="shared" si="3"/>
        <v>43217</v>
      </c>
      <c r="J12" s="71">
        <f t="shared" si="0"/>
        <v>43248</v>
      </c>
      <c r="K12" s="71">
        <f t="shared" si="1"/>
        <v>43250</v>
      </c>
      <c r="L12" s="71">
        <f t="shared" si="2"/>
        <v>43253</v>
      </c>
    </row>
    <row r="13" spans="1:12" ht="18.600000000000001" customHeight="1" x14ac:dyDescent="0.25">
      <c r="A13" s="60" t="s">
        <v>52</v>
      </c>
      <c r="B13" s="60" t="s">
        <v>53</v>
      </c>
      <c r="C13" s="60" t="s">
        <v>54</v>
      </c>
      <c r="D13" s="69">
        <f t="shared" ref="D13:D22" si="5">D12+7</f>
        <v>43215</v>
      </c>
      <c r="E13" s="70">
        <f t="shared" si="4"/>
        <v>43217</v>
      </c>
      <c r="F13" s="78" t="s">
        <v>120</v>
      </c>
      <c r="G13" s="64" t="s">
        <v>83</v>
      </c>
      <c r="H13" s="58"/>
      <c r="I13" s="70">
        <f t="shared" si="3"/>
        <v>43224</v>
      </c>
      <c r="J13" s="71">
        <f t="shared" si="0"/>
        <v>43255</v>
      </c>
      <c r="K13" s="71">
        <f t="shared" si="1"/>
        <v>43257</v>
      </c>
      <c r="L13" s="71">
        <f t="shared" si="2"/>
        <v>43260</v>
      </c>
    </row>
    <row r="14" spans="1:12" ht="18.600000000000001" customHeight="1" x14ac:dyDescent="0.25">
      <c r="A14" s="60" t="s">
        <v>55</v>
      </c>
      <c r="B14" s="60" t="s">
        <v>56</v>
      </c>
      <c r="C14" s="60" t="s">
        <v>57</v>
      </c>
      <c r="D14" s="69">
        <f t="shared" si="5"/>
        <v>43222</v>
      </c>
      <c r="E14" s="70">
        <f t="shared" si="4"/>
        <v>43224</v>
      </c>
      <c r="F14" s="63" t="s">
        <v>82</v>
      </c>
      <c r="G14" s="30" t="s">
        <v>81</v>
      </c>
      <c r="H14" s="58">
        <v>70</v>
      </c>
      <c r="I14" s="70">
        <f t="shared" si="3"/>
        <v>43231</v>
      </c>
      <c r="J14" s="71">
        <f t="shared" si="0"/>
        <v>43262</v>
      </c>
      <c r="K14" s="71">
        <f t="shared" si="1"/>
        <v>43264</v>
      </c>
      <c r="L14" s="71">
        <f t="shared" si="2"/>
        <v>43267</v>
      </c>
    </row>
    <row r="15" spans="1:12" ht="18.600000000000001" customHeight="1" x14ac:dyDescent="0.25">
      <c r="A15" s="60" t="s">
        <v>49</v>
      </c>
      <c r="B15" s="60" t="s">
        <v>50</v>
      </c>
      <c r="C15" s="60" t="s">
        <v>58</v>
      </c>
      <c r="D15" s="69">
        <f t="shared" si="5"/>
        <v>43229</v>
      </c>
      <c r="E15" s="70">
        <f t="shared" si="4"/>
        <v>43231</v>
      </c>
      <c r="F15" s="78" t="s">
        <v>120</v>
      </c>
      <c r="G15" s="64" t="s">
        <v>80</v>
      </c>
      <c r="H15" s="58"/>
      <c r="I15" s="70">
        <f t="shared" si="3"/>
        <v>43238</v>
      </c>
      <c r="J15" s="71">
        <f t="shared" si="0"/>
        <v>43269</v>
      </c>
      <c r="K15" s="71">
        <f t="shared" si="1"/>
        <v>43271</v>
      </c>
      <c r="L15" s="71">
        <f t="shared" si="2"/>
        <v>43274</v>
      </c>
    </row>
    <row r="16" spans="1:12" ht="18.600000000000001" customHeight="1" x14ac:dyDescent="0.25">
      <c r="A16" s="60" t="s">
        <v>52</v>
      </c>
      <c r="B16" s="60" t="s">
        <v>53</v>
      </c>
      <c r="C16" s="60" t="s">
        <v>60</v>
      </c>
      <c r="D16" s="69">
        <f t="shared" si="5"/>
        <v>43236</v>
      </c>
      <c r="E16" s="70">
        <f t="shared" si="4"/>
        <v>43238</v>
      </c>
      <c r="F16" s="63" t="s">
        <v>79</v>
      </c>
      <c r="G16" s="30" t="s">
        <v>78</v>
      </c>
      <c r="H16" s="58">
        <v>72</v>
      </c>
      <c r="I16" s="70">
        <f t="shared" si="3"/>
        <v>43245</v>
      </c>
      <c r="J16" s="71">
        <f t="shared" si="0"/>
        <v>43276</v>
      </c>
      <c r="K16" s="71">
        <f t="shared" si="1"/>
        <v>43278</v>
      </c>
      <c r="L16" s="71">
        <f t="shared" si="2"/>
        <v>43281</v>
      </c>
    </row>
    <row r="17" spans="1:12" ht="18.600000000000001" customHeight="1" x14ac:dyDescent="0.25">
      <c r="A17" s="60" t="s">
        <v>55</v>
      </c>
      <c r="B17" s="60" t="s">
        <v>56</v>
      </c>
      <c r="C17" s="60" t="s">
        <v>62</v>
      </c>
      <c r="D17" s="69">
        <f t="shared" si="5"/>
        <v>43243</v>
      </c>
      <c r="E17" s="70">
        <f t="shared" si="4"/>
        <v>43245</v>
      </c>
      <c r="F17" s="63" t="s">
        <v>77</v>
      </c>
      <c r="G17" s="30" t="s">
        <v>76</v>
      </c>
      <c r="H17" s="58">
        <v>7</v>
      </c>
      <c r="I17" s="70">
        <f t="shared" si="3"/>
        <v>43252</v>
      </c>
      <c r="J17" s="71">
        <f t="shared" si="0"/>
        <v>43283</v>
      </c>
      <c r="K17" s="71">
        <f t="shared" si="1"/>
        <v>43285</v>
      </c>
      <c r="L17" s="71">
        <f t="shared" si="2"/>
        <v>43288</v>
      </c>
    </row>
    <row r="18" spans="1:12" ht="18.600000000000001" customHeight="1" x14ac:dyDescent="0.25">
      <c r="A18" s="60" t="s">
        <v>49</v>
      </c>
      <c r="B18" s="60" t="s">
        <v>50</v>
      </c>
      <c r="C18" s="60" t="s">
        <v>63</v>
      </c>
      <c r="D18" s="69">
        <f t="shared" si="5"/>
        <v>43250</v>
      </c>
      <c r="E18" s="70">
        <f t="shared" si="4"/>
        <v>43252</v>
      </c>
      <c r="F18" s="63" t="s">
        <v>75</v>
      </c>
      <c r="G18" s="30" t="s">
        <v>74</v>
      </c>
      <c r="H18" s="58">
        <v>72</v>
      </c>
      <c r="I18" s="70">
        <f t="shared" si="3"/>
        <v>43259</v>
      </c>
      <c r="J18" s="71">
        <f t="shared" si="0"/>
        <v>43290</v>
      </c>
      <c r="K18" s="71">
        <f t="shared" si="1"/>
        <v>43292</v>
      </c>
      <c r="L18" s="71">
        <f t="shared" si="2"/>
        <v>43295</v>
      </c>
    </row>
    <row r="19" spans="1:12" ht="18.600000000000001" customHeight="1" x14ac:dyDescent="0.25">
      <c r="A19" s="60" t="s">
        <v>52</v>
      </c>
      <c r="B19" s="60" t="s">
        <v>53</v>
      </c>
      <c r="C19" s="60" t="s">
        <v>64</v>
      </c>
      <c r="D19" s="69">
        <f t="shared" si="5"/>
        <v>43257</v>
      </c>
      <c r="E19" s="70">
        <f t="shared" si="4"/>
        <v>43259</v>
      </c>
      <c r="F19" s="63" t="s">
        <v>73</v>
      </c>
      <c r="G19" s="30" t="s">
        <v>72</v>
      </c>
      <c r="H19" s="58">
        <v>73</v>
      </c>
      <c r="I19" s="70">
        <f t="shared" si="3"/>
        <v>43266</v>
      </c>
      <c r="J19" s="71">
        <f t="shared" si="0"/>
        <v>43297</v>
      </c>
      <c r="K19" s="71">
        <f t="shared" si="1"/>
        <v>43299</v>
      </c>
      <c r="L19" s="71">
        <f t="shared" si="2"/>
        <v>43302</v>
      </c>
    </row>
    <row r="20" spans="1:12" ht="18.600000000000001" customHeight="1" x14ac:dyDescent="0.25">
      <c r="A20" s="60" t="s">
        <v>55</v>
      </c>
      <c r="B20" s="60" t="s">
        <v>56</v>
      </c>
      <c r="C20" s="60" t="s">
        <v>65</v>
      </c>
      <c r="D20" s="69">
        <f t="shared" si="5"/>
        <v>43264</v>
      </c>
      <c r="E20" s="70">
        <f t="shared" si="4"/>
        <v>43266</v>
      </c>
      <c r="F20" s="63" t="s">
        <v>71</v>
      </c>
      <c r="G20" s="30" t="s">
        <v>70</v>
      </c>
      <c r="H20" s="58">
        <v>48</v>
      </c>
      <c r="I20" s="70">
        <f t="shared" si="3"/>
        <v>43273</v>
      </c>
      <c r="J20" s="71">
        <f t="shared" si="0"/>
        <v>43304</v>
      </c>
      <c r="K20" s="71">
        <f t="shared" si="1"/>
        <v>43306</v>
      </c>
      <c r="L20" s="71">
        <f t="shared" si="2"/>
        <v>43309</v>
      </c>
    </row>
    <row r="21" spans="1:12" ht="18.600000000000001" customHeight="1" x14ac:dyDescent="0.25">
      <c r="A21" s="60" t="s">
        <v>49</v>
      </c>
      <c r="B21" s="60" t="s">
        <v>50</v>
      </c>
      <c r="C21" s="60" t="s">
        <v>66</v>
      </c>
      <c r="D21" s="69">
        <f t="shared" si="5"/>
        <v>43271</v>
      </c>
      <c r="E21" s="70">
        <f t="shared" si="4"/>
        <v>43273</v>
      </c>
      <c r="F21" s="63" t="s">
        <v>69</v>
      </c>
      <c r="G21" s="30" t="s">
        <v>68</v>
      </c>
      <c r="H21" s="58">
        <v>31</v>
      </c>
      <c r="I21" s="70">
        <f t="shared" si="3"/>
        <v>43280</v>
      </c>
      <c r="J21" s="71">
        <f t="shared" si="0"/>
        <v>43311</v>
      </c>
      <c r="K21" s="71">
        <f t="shared" si="1"/>
        <v>43313</v>
      </c>
      <c r="L21" s="71">
        <f t="shared" si="2"/>
        <v>43316</v>
      </c>
    </row>
    <row r="22" spans="1:12" ht="18.600000000000001" customHeight="1" x14ac:dyDescent="0.25">
      <c r="A22" s="60" t="s">
        <v>52</v>
      </c>
      <c r="B22" s="60" t="s">
        <v>53</v>
      </c>
      <c r="C22" s="60" t="s">
        <v>67</v>
      </c>
      <c r="D22" s="69">
        <f t="shared" si="5"/>
        <v>43278</v>
      </c>
      <c r="E22" s="70">
        <f t="shared" si="4"/>
        <v>43280</v>
      </c>
      <c r="F22" s="78" t="s">
        <v>120</v>
      </c>
      <c r="G22" s="62"/>
      <c r="H22" s="61"/>
      <c r="I22" s="70">
        <f t="shared" si="3"/>
        <v>43287</v>
      </c>
      <c r="J22" s="71">
        <f t="shared" si="0"/>
        <v>43318</v>
      </c>
      <c r="K22" s="71">
        <f t="shared" si="1"/>
        <v>43320</v>
      </c>
      <c r="L22" s="71">
        <f t="shared" si="2"/>
        <v>43323</v>
      </c>
    </row>
    <row r="23" spans="1:12" ht="15.6" x14ac:dyDescent="0.3">
      <c r="A23" s="39" t="s">
        <v>25</v>
      </c>
      <c r="B23" s="40"/>
      <c r="C23" s="41"/>
      <c r="D23" s="41"/>
      <c r="E23" s="42"/>
      <c r="F23" s="42"/>
      <c r="G23" s="42"/>
      <c r="H23" s="42"/>
      <c r="I23" s="42"/>
      <c r="J23" s="42"/>
      <c r="K23" s="42"/>
      <c r="L23" s="42"/>
    </row>
    <row r="24" spans="1:12" ht="15.6" x14ac:dyDescent="0.3">
      <c r="A24" s="43" t="s">
        <v>26</v>
      </c>
      <c r="B24" s="44"/>
      <c r="C24" s="45"/>
      <c r="D24" s="45"/>
      <c r="E24" s="46"/>
      <c r="F24" s="46"/>
      <c r="G24" s="46"/>
      <c r="H24" s="46"/>
      <c r="I24" s="47"/>
      <c r="J24" s="47"/>
      <c r="K24" s="47"/>
      <c r="L24" s="47"/>
    </row>
    <row r="25" spans="1:12" ht="15.6" x14ac:dyDescent="0.3">
      <c r="A25" s="48" t="s">
        <v>97</v>
      </c>
      <c r="B25" s="46"/>
      <c r="C25" s="43"/>
      <c r="D25" s="43"/>
      <c r="E25" s="46"/>
      <c r="F25" s="46"/>
      <c r="G25" s="46"/>
      <c r="H25" s="46"/>
      <c r="I25" s="49"/>
      <c r="J25" s="49"/>
      <c r="K25" s="49"/>
      <c r="L25" s="49"/>
    </row>
    <row r="26" spans="1:12" ht="15.6" x14ac:dyDescent="0.3">
      <c r="A26" s="51"/>
      <c r="B26" s="51"/>
      <c r="C26" s="46"/>
      <c r="D26" s="52"/>
      <c r="E26" s="52"/>
      <c r="F26" s="52"/>
      <c r="G26" s="52"/>
      <c r="H26" s="52"/>
      <c r="I26" s="53"/>
      <c r="J26" s="53"/>
      <c r="K26" s="53"/>
      <c r="L26" s="53"/>
    </row>
    <row r="27" spans="1:12" ht="15.6" x14ac:dyDescent="0.3">
      <c r="A27" s="54"/>
      <c r="B27" s="54"/>
      <c r="C27" s="46"/>
      <c r="D27" s="52"/>
      <c r="E27" s="52"/>
      <c r="F27" s="52"/>
      <c r="G27" s="52"/>
      <c r="H27" s="52"/>
      <c r="I27" s="55"/>
      <c r="J27" s="55"/>
      <c r="K27" s="55"/>
      <c r="L27" s="55"/>
    </row>
    <row r="28" spans="1:12" ht="15.6" x14ac:dyDescent="0.3">
      <c r="A28" s="50"/>
      <c r="B28" s="50"/>
      <c r="C28" s="46"/>
      <c r="D28" s="46"/>
      <c r="E28" s="46"/>
      <c r="F28" s="46"/>
      <c r="G28" s="46"/>
      <c r="H28" s="46"/>
      <c r="I28" s="56"/>
      <c r="J28" s="56"/>
      <c r="K28" s="56"/>
      <c r="L28" s="56"/>
    </row>
    <row r="29" spans="1:12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6">
    <mergeCell ref="H6:H7"/>
    <mergeCell ref="B6:B7"/>
    <mergeCell ref="F6:F7"/>
    <mergeCell ref="G6:G7"/>
    <mergeCell ref="A6:A7"/>
    <mergeCell ref="C6:C7"/>
  </mergeCells>
  <conditionalFormatting sqref="B12:B22">
    <cfRule type="expression" dxfId="525" priority="7">
      <formula>#REF!="ONE"</formula>
    </cfRule>
  </conditionalFormatting>
  <conditionalFormatting sqref="A12:A22 C12:C22 F10:G12">
    <cfRule type="expression" dxfId="524" priority="8">
      <formula>#REF!="ONE"</formula>
    </cfRule>
  </conditionalFormatting>
  <conditionalFormatting sqref="F21:G21">
    <cfRule type="expression" dxfId="523" priority="6">
      <formula>#REF!="ONE"</formula>
    </cfRule>
  </conditionalFormatting>
  <conditionalFormatting sqref="B10:B11">
    <cfRule type="expression" dxfId="522" priority="4">
      <formula>#REF!="ONE"</formula>
    </cfRule>
  </conditionalFormatting>
  <conditionalFormatting sqref="A10:A11">
    <cfRule type="expression" dxfId="521" priority="5">
      <formula>#REF!="ONE"</formula>
    </cfRule>
  </conditionalFormatting>
  <conditionalFormatting sqref="F13">
    <cfRule type="expression" dxfId="520" priority="3">
      <formula>#REF!="ONE"</formula>
    </cfRule>
  </conditionalFormatting>
  <conditionalFormatting sqref="F15">
    <cfRule type="expression" dxfId="519" priority="2">
      <formula>#REF!="ONE"</formula>
    </cfRule>
  </conditionalFormatting>
  <conditionalFormatting sqref="F22">
    <cfRule type="expression" dxfId="518" priority="1">
      <formula>#REF!="ONE"</formula>
    </cfRule>
  </conditionalFormatting>
  <pageMargins left="0.27" right="0.17" top="0.17" bottom="0.2" header="0.18" footer="0.17"/>
  <pageSetup scale="5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59"/>
  <sheetViews>
    <sheetView view="pageBreakPreview" zoomScale="85" zoomScaleNormal="60" zoomScaleSheetLayoutView="85" workbookViewId="0">
      <pane ySplit="7" topLeftCell="A8" activePane="bottomLeft" state="frozen"/>
      <selection activeCell="O20" sqref="O20"/>
      <selection pane="bottomLeft" activeCell="I46" sqref="I46"/>
    </sheetView>
  </sheetViews>
  <sheetFormatPr defaultRowHeight="13.2" x14ac:dyDescent="0.25"/>
  <cols>
    <col min="1" max="1" width="27.109375" style="8" bestFit="1" customWidth="1"/>
    <col min="2" max="2" width="13" style="8" customWidth="1"/>
    <col min="3" max="3" width="11" style="8" hidden="1" customWidth="1"/>
    <col min="4" max="4" width="12.88671875" style="8" customWidth="1"/>
    <col min="5" max="5" width="14.5546875" style="8" customWidth="1"/>
    <col min="6" max="6" width="17.44140625" style="8" customWidth="1"/>
    <col min="7" max="7" width="8.44140625" style="8" customWidth="1"/>
    <col min="8" max="8" width="29.109375" style="8" customWidth="1"/>
    <col min="9" max="9" width="18" style="8" customWidth="1"/>
    <col min="10" max="10" width="17" style="8" customWidth="1"/>
    <col min="11" max="11" width="24" style="8" customWidth="1"/>
    <col min="12" max="12" width="20.5546875" style="8" bestFit="1" customWidth="1"/>
    <col min="13" max="13" width="19.109375" style="8" bestFit="1" customWidth="1"/>
    <col min="14" max="14" width="19.109375" style="8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109375" style="8" customWidth="1"/>
    <col min="261" max="261" width="12" style="8" customWidth="1"/>
    <col min="262" max="262" width="34.109375" style="8" customWidth="1"/>
    <col min="263" max="263" width="9.88671875" style="8" customWidth="1"/>
    <col min="264" max="264" width="8.88671875" style="8"/>
    <col min="265" max="265" width="14.5546875" style="8" customWidth="1"/>
    <col min="266" max="266" width="12" style="8" customWidth="1"/>
    <col min="267" max="267" width="10.88671875" style="8" customWidth="1"/>
    <col min="268" max="268" width="18" style="8" customWidth="1"/>
    <col min="269" max="269" width="16.10937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109375" style="8" customWidth="1"/>
    <col min="517" max="517" width="12" style="8" customWidth="1"/>
    <col min="518" max="518" width="34.109375" style="8" customWidth="1"/>
    <col min="519" max="519" width="9.88671875" style="8" customWidth="1"/>
    <col min="520" max="520" width="8.88671875" style="8"/>
    <col min="521" max="521" width="14.5546875" style="8" customWidth="1"/>
    <col min="522" max="522" width="12" style="8" customWidth="1"/>
    <col min="523" max="523" width="10.88671875" style="8" customWidth="1"/>
    <col min="524" max="524" width="18" style="8" customWidth="1"/>
    <col min="525" max="525" width="16.10937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109375" style="8" customWidth="1"/>
    <col min="773" max="773" width="12" style="8" customWidth="1"/>
    <col min="774" max="774" width="34.109375" style="8" customWidth="1"/>
    <col min="775" max="775" width="9.88671875" style="8" customWidth="1"/>
    <col min="776" max="776" width="8.88671875" style="8"/>
    <col min="777" max="777" width="14.5546875" style="8" customWidth="1"/>
    <col min="778" max="778" width="12" style="8" customWidth="1"/>
    <col min="779" max="779" width="10.88671875" style="8" customWidth="1"/>
    <col min="780" max="780" width="18" style="8" customWidth="1"/>
    <col min="781" max="781" width="16.10937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109375" style="8" customWidth="1"/>
    <col min="1029" max="1029" width="12" style="8" customWidth="1"/>
    <col min="1030" max="1030" width="34.109375" style="8" customWidth="1"/>
    <col min="1031" max="1031" width="9.8867187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88671875" style="8" customWidth="1"/>
    <col min="1036" max="1036" width="18" style="8" customWidth="1"/>
    <col min="1037" max="1037" width="16.10937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109375" style="8" customWidth="1"/>
    <col min="1285" max="1285" width="12" style="8" customWidth="1"/>
    <col min="1286" max="1286" width="34.109375" style="8" customWidth="1"/>
    <col min="1287" max="1287" width="9.8867187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88671875" style="8" customWidth="1"/>
    <col min="1292" max="1292" width="18" style="8" customWidth="1"/>
    <col min="1293" max="1293" width="16.10937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109375" style="8" customWidth="1"/>
    <col min="1541" max="1541" width="12" style="8" customWidth="1"/>
    <col min="1542" max="1542" width="34.109375" style="8" customWidth="1"/>
    <col min="1543" max="1543" width="9.8867187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88671875" style="8" customWidth="1"/>
    <col min="1548" max="1548" width="18" style="8" customWidth="1"/>
    <col min="1549" max="1549" width="16.10937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109375" style="8" customWidth="1"/>
    <col min="1797" max="1797" width="12" style="8" customWidth="1"/>
    <col min="1798" max="1798" width="34.109375" style="8" customWidth="1"/>
    <col min="1799" max="1799" width="9.8867187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88671875" style="8" customWidth="1"/>
    <col min="1804" max="1804" width="18" style="8" customWidth="1"/>
    <col min="1805" max="1805" width="16.10937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109375" style="8" customWidth="1"/>
    <col min="2053" max="2053" width="12" style="8" customWidth="1"/>
    <col min="2054" max="2054" width="34.109375" style="8" customWidth="1"/>
    <col min="2055" max="2055" width="9.8867187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88671875" style="8" customWidth="1"/>
    <col min="2060" max="2060" width="18" style="8" customWidth="1"/>
    <col min="2061" max="2061" width="16.10937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109375" style="8" customWidth="1"/>
    <col min="2309" max="2309" width="12" style="8" customWidth="1"/>
    <col min="2310" max="2310" width="34.109375" style="8" customWidth="1"/>
    <col min="2311" max="2311" width="9.8867187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88671875" style="8" customWidth="1"/>
    <col min="2316" max="2316" width="18" style="8" customWidth="1"/>
    <col min="2317" max="2317" width="16.10937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109375" style="8" customWidth="1"/>
    <col min="2565" max="2565" width="12" style="8" customWidth="1"/>
    <col min="2566" max="2566" width="34.109375" style="8" customWidth="1"/>
    <col min="2567" max="2567" width="9.8867187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88671875" style="8" customWidth="1"/>
    <col min="2572" max="2572" width="18" style="8" customWidth="1"/>
    <col min="2573" max="2573" width="16.10937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109375" style="8" customWidth="1"/>
    <col min="2821" max="2821" width="12" style="8" customWidth="1"/>
    <col min="2822" max="2822" width="34.109375" style="8" customWidth="1"/>
    <col min="2823" max="2823" width="9.8867187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88671875" style="8" customWidth="1"/>
    <col min="2828" max="2828" width="18" style="8" customWidth="1"/>
    <col min="2829" max="2829" width="16.10937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109375" style="8" customWidth="1"/>
    <col min="3077" max="3077" width="12" style="8" customWidth="1"/>
    <col min="3078" max="3078" width="34.109375" style="8" customWidth="1"/>
    <col min="3079" max="3079" width="9.8867187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88671875" style="8" customWidth="1"/>
    <col min="3084" max="3084" width="18" style="8" customWidth="1"/>
    <col min="3085" max="3085" width="16.10937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109375" style="8" customWidth="1"/>
    <col min="3333" max="3333" width="12" style="8" customWidth="1"/>
    <col min="3334" max="3334" width="34.109375" style="8" customWidth="1"/>
    <col min="3335" max="3335" width="9.8867187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88671875" style="8" customWidth="1"/>
    <col min="3340" max="3340" width="18" style="8" customWidth="1"/>
    <col min="3341" max="3341" width="16.10937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109375" style="8" customWidth="1"/>
    <col min="3589" max="3589" width="12" style="8" customWidth="1"/>
    <col min="3590" max="3590" width="34.109375" style="8" customWidth="1"/>
    <col min="3591" max="3591" width="9.8867187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88671875" style="8" customWidth="1"/>
    <col min="3596" max="3596" width="18" style="8" customWidth="1"/>
    <col min="3597" max="3597" width="16.10937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109375" style="8" customWidth="1"/>
    <col min="3845" max="3845" width="12" style="8" customWidth="1"/>
    <col min="3846" max="3846" width="34.109375" style="8" customWidth="1"/>
    <col min="3847" max="3847" width="9.8867187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88671875" style="8" customWidth="1"/>
    <col min="3852" max="3852" width="18" style="8" customWidth="1"/>
    <col min="3853" max="3853" width="16.10937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109375" style="8" customWidth="1"/>
    <col min="4101" max="4101" width="12" style="8" customWidth="1"/>
    <col min="4102" max="4102" width="34.109375" style="8" customWidth="1"/>
    <col min="4103" max="4103" width="9.8867187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88671875" style="8" customWidth="1"/>
    <col min="4108" max="4108" width="18" style="8" customWidth="1"/>
    <col min="4109" max="4109" width="16.10937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109375" style="8" customWidth="1"/>
    <col min="4357" max="4357" width="12" style="8" customWidth="1"/>
    <col min="4358" max="4358" width="34.109375" style="8" customWidth="1"/>
    <col min="4359" max="4359" width="9.8867187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88671875" style="8" customWidth="1"/>
    <col min="4364" max="4364" width="18" style="8" customWidth="1"/>
    <col min="4365" max="4365" width="16.10937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109375" style="8" customWidth="1"/>
    <col min="4613" max="4613" width="12" style="8" customWidth="1"/>
    <col min="4614" max="4614" width="34.109375" style="8" customWidth="1"/>
    <col min="4615" max="4615" width="9.8867187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88671875" style="8" customWidth="1"/>
    <col min="4620" max="4620" width="18" style="8" customWidth="1"/>
    <col min="4621" max="4621" width="16.10937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109375" style="8" customWidth="1"/>
    <col min="4869" max="4869" width="12" style="8" customWidth="1"/>
    <col min="4870" max="4870" width="34.109375" style="8" customWidth="1"/>
    <col min="4871" max="4871" width="9.8867187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88671875" style="8" customWidth="1"/>
    <col min="4876" max="4876" width="18" style="8" customWidth="1"/>
    <col min="4877" max="4877" width="16.10937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109375" style="8" customWidth="1"/>
    <col min="5125" max="5125" width="12" style="8" customWidth="1"/>
    <col min="5126" max="5126" width="34.109375" style="8" customWidth="1"/>
    <col min="5127" max="5127" width="9.8867187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88671875" style="8" customWidth="1"/>
    <col min="5132" max="5132" width="18" style="8" customWidth="1"/>
    <col min="5133" max="5133" width="16.10937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109375" style="8" customWidth="1"/>
    <col min="5381" max="5381" width="12" style="8" customWidth="1"/>
    <col min="5382" max="5382" width="34.109375" style="8" customWidth="1"/>
    <col min="5383" max="5383" width="9.8867187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88671875" style="8" customWidth="1"/>
    <col min="5388" max="5388" width="18" style="8" customWidth="1"/>
    <col min="5389" max="5389" width="16.10937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109375" style="8" customWidth="1"/>
    <col min="5637" max="5637" width="12" style="8" customWidth="1"/>
    <col min="5638" max="5638" width="34.109375" style="8" customWidth="1"/>
    <col min="5639" max="5639" width="9.8867187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88671875" style="8" customWidth="1"/>
    <col min="5644" max="5644" width="18" style="8" customWidth="1"/>
    <col min="5645" max="5645" width="16.10937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109375" style="8" customWidth="1"/>
    <col min="5893" max="5893" width="12" style="8" customWidth="1"/>
    <col min="5894" max="5894" width="34.109375" style="8" customWidth="1"/>
    <col min="5895" max="5895" width="9.8867187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88671875" style="8" customWidth="1"/>
    <col min="5900" max="5900" width="18" style="8" customWidth="1"/>
    <col min="5901" max="5901" width="16.10937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109375" style="8" customWidth="1"/>
    <col min="6149" max="6149" width="12" style="8" customWidth="1"/>
    <col min="6150" max="6150" width="34.109375" style="8" customWidth="1"/>
    <col min="6151" max="6151" width="9.8867187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88671875" style="8" customWidth="1"/>
    <col min="6156" max="6156" width="18" style="8" customWidth="1"/>
    <col min="6157" max="6157" width="16.10937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109375" style="8" customWidth="1"/>
    <col min="6405" max="6405" width="12" style="8" customWidth="1"/>
    <col min="6406" max="6406" width="34.109375" style="8" customWidth="1"/>
    <col min="6407" max="6407" width="9.8867187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88671875" style="8" customWidth="1"/>
    <col min="6412" max="6412" width="18" style="8" customWidth="1"/>
    <col min="6413" max="6413" width="16.10937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109375" style="8" customWidth="1"/>
    <col min="6661" max="6661" width="12" style="8" customWidth="1"/>
    <col min="6662" max="6662" width="34.109375" style="8" customWidth="1"/>
    <col min="6663" max="6663" width="9.8867187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88671875" style="8" customWidth="1"/>
    <col min="6668" max="6668" width="18" style="8" customWidth="1"/>
    <col min="6669" max="6669" width="16.10937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109375" style="8" customWidth="1"/>
    <col min="6917" max="6917" width="12" style="8" customWidth="1"/>
    <col min="6918" max="6918" width="34.109375" style="8" customWidth="1"/>
    <col min="6919" max="6919" width="9.8867187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88671875" style="8" customWidth="1"/>
    <col min="6924" max="6924" width="18" style="8" customWidth="1"/>
    <col min="6925" max="6925" width="16.10937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109375" style="8" customWidth="1"/>
    <col min="7173" max="7173" width="12" style="8" customWidth="1"/>
    <col min="7174" max="7174" width="34.109375" style="8" customWidth="1"/>
    <col min="7175" max="7175" width="9.8867187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88671875" style="8" customWidth="1"/>
    <col min="7180" max="7180" width="18" style="8" customWidth="1"/>
    <col min="7181" max="7181" width="16.10937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109375" style="8" customWidth="1"/>
    <col min="7429" max="7429" width="12" style="8" customWidth="1"/>
    <col min="7430" max="7430" width="34.109375" style="8" customWidth="1"/>
    <col min="7431" max="7431" width="9.8867187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88671875" style="8" customWidth="1"/>
    <col min="7436" max="7436" width="18" style="8" customWidth="1"/>
    <col min="7437" max="7437" width="16.10937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109375" style="8" customWidth="1"/>
    <col min="7685" max="7685" width="12" style="8" customWidth="1"/>
    <col min="7686" max="7686" width="34.109375" style="8" customWidth="1"/>
    <col min="7687" max="7687" width="9.8867187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88671875" style="8" customWidth="1"/>
    <col min="7692" max="7692" width="18" style="8" customWidth="1"/>
    <col min="7693" max="7693" width="16.10937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109375" style="8" customWidth="1"/>
    <col min="7941" max="7941" width="12" style="8" customWidth="1"/>
    <col min="7942" max="7942" width="34.109375" style="8" customWidth="1"/>
    <col min="7943" max="7943" width="9.8867187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88671875" style="8" customWidth="1"/>
    <col min="7948" max="7948" width="18" style="8" customWidth="1"/>
    <col min="7949" max="7949" width="16.10937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109375" style="8" customWidth="1"/>
    <col min="8197" max="8197" width="12" style="8" customWidth="1"/>
    <col min="8198" max="8198" width="34.109375" style="8" customWidth="1"/>
    <col min="8199" max="8199" width="9.8867187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88671875" style="8" customWidth="1"/>
    <col min="8204" max="8204" width="18" style="8" customWidth="1"/>
    <col min="8205" max="8205" width="16.10937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109375" style="8" customWidth="1"/>
    <col min="8453" max="8453" width="12" style="8" customWidth="1"/>
    <col min="8454" max="8454" width="34.109375" style="8" customWidth="1"/>
    <col min="8455" max="8455" width="9.8867187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88671875" style="8" customWidth="1"/>
    <col min="8460" max="8460" width="18" style="8" customWidth="1"/>
    <col min="8461" max="8461" width="16.10937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109375" style="8" customWidth="1"/>
    <col min="8709" max="8709" width="12" style="8" customWidth="1"/>
    <col min="8710" max="8710" width="34.109375" style="8" customWidth="1"/>
    <col min="8711" max="8711" width="9.8867187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88671875" style="8" customWidth="1"/>
    <col min="8716" max="8716" width="18" style="8" customWidth="1"/>
    <col min="8717" max="8717" width="16.10937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109375" style="8" customWidth="1"/>
    <col min="8965" max="8965" width="12" style="8" customWidth="1"/>
    <col min="8966" max="8966" width="34.109375" style="8" customWidth="1"/>
    <col min="8967" max="8967" width="9.8867187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88671875" style="8" customWidth="1"/>
    <col min="8972" max="8972" width="18" style="8" customWidth="1"/>
    <col min="8973" max="8973" width="16.10937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109375" style="8" customWidth="1"/>
    <col min="9221" max="9221" width="12" style="8" customWidth="1"/>
    <col min="9222" max="9222" width="34.109375" style="8" customWidth="1"/>
    <col min="9223" max="9223" width="9.8867187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88671875" style="8" customWidth="1"/>
    <col min="9228" max="9228" width="18" style="8" customWidth="1"/>
    <col min="9229" max="9229" width="16.10937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109375" style="8" customWidth="1"/>
    <col min="9477" max="9477" width="12" style="8" customWidth="1"/>
    <col min="9478" max="9478" width="34.109375" style="8" customWidth="1"/>
    <col min="9479" max="9479" width="9.8867187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88671875" style="8" customWidth="1"/>
    <col min="9484" max="9484" width="18" style="8" customWidth="1"/>
    <col min="9485" max="9485" width="16.10937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109375" style="8" customWidth="1"/>
    <col min="9733" max="9733" width="12" style="8" customWidth="1"/>
    <col min="9734" max="9734" width="34.109375" style="8" customWidth="1"/>
    <col min="9735" max="9735" width="9.8867187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88671875" style="8" customWidth="1"/>
    <col min="9740" max="9740" width="18" style="8" customWidth="1"/>
    <col min="9741" max="9741" width="16.10937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109375" style="8" customWidth="1"/>
    <col min="9989" max="9989" width="12" style="8" customWidth="1"/>
    <col min="9990" max="9990" width="34.109375" style="8" customWidth="1"/>
    <col min="9991" max="9991" width="9.8867187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88671875" style="8" customWidth="1"/>
    <col min="9996" max="9996" width="18" style="8" customWidth="1"/>
    <col min="9997" max="9997" width="16.10937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109375" style="8" customWidth="1"/>
    <col min="10245" max="10245" width="12" style="8" customWidth="1"/>
    <col min="10246" max="10246" width="34.109375" style="8" customWidth="1"/>
    <col min="10247" max="10247" width="9.8867187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88671875" style="8" customWidth="1"/>
    <col min="10252" max="10252" width="18" style="8" customWidth="1"/>
    <col min="10253" max="10253" width="16.10937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109375" style="8" customWidth="1"/>
    <col min="10501" max="10501" width="12" style="8" customWidth="1"/>
    <col min="10502" max="10502" width="34.109375" style="8" customWidth="1"/>
    <col min="10503" max="10503" width="9.8867187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88671875" style="8" customWidth="1"/>
    <col min="10508" max="10508" width="18" style="8" customWidth="1"/>
    <col min="10509" max="10509" width="16.10937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109375" style="8" customWidth="1"/>
    <col min="10757" max="10757" width="12" style="8" customWidth="1"/>
    <col min="10758" max="10758" width="34.109375" style="8" customWidth="1"/>
    <col min="10759" max="10759" width="9.8867187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88671875" style="8" customWidth="1"/>
    <col min="10764" max="10764" width="18" style="8" customWidth="1"/>
    <col min="10765" max="10765" width="16.10937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109375" style="8" customWidth="1"/>
    <col min="11013" max="11013" width="12" style="8" customWidth="1"/>
    <col min="11014" max="11014" width="34.109375" style="8" customWidth="1"/>
    <col min="11015" max="11015" width="9.8867187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88671875" style="8" customWidth="1"/>
    <col min="11020" max="11020" width="18" style="8" customWidth="1"/>
    <col min="11021" max="11021" width="16.10937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109375" style="8" customWidth="1"/>
    <col min="11269" max="11269" width="12" style="8" customWidth="1"/>
    <col min="11270" max="11270" width="34.109375" style="8" customWidth="1"/>
    <col min="11271" max="11271" width="9.8867187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88671875" style="8" customWidth="1"/>
    <col min="11276" max="11276" width="18" style="8" customWidth="1"/>
    <col min="11277" max="11277" width="16.10937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109375" style="8" customWidth="1"/>
    <col min="11525" max="11525" width="12" style="8" customWidth="1"/>
    <col min="11526" max="11526" width="34.109375" style="8" customWidth="1"/>
    <col min="11527" max="11527" width="9.8867187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88671875" style="8" customWidth="1"/>
    <col min="11532" max="11532" width="18" style="8" customWidth="1"/>
    <col min="11533" max="11533" width="16.10937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109375" style="8" customWidth="1"/>
    <col min="11781" max="11781" width="12" style="8" customWidth="1"/>
    <col min="11782" max="11782" width="34.109375" style="8" customWidth="1"/>
    <col min="11783" max="11783" width="9.8867187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88671875" style="8" customWidth="1"/>
    <col min="11788" max="11788" width="18" style="8" customWidth="1"/>
    <col min="11789" max="11789" width="16.10937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109375" style="8" customWidth="1"/>
    <col min="12037" max="12037" width="12" style="8" customWidth="1"/>
    <col min="12038" max="12038" width="34.109375" style="8" customWidth="1"/>
    <col min="12039" max="12039" width="9.8867187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88671875" style="8" customWidth="1"/>
    <col min="12044" max="12044" width="18" style="8" customWidth="1"/>
    <col min="12045" max="12045" width="16.10937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109375" style="8" customWidth="1"/>
    <col min="12293" max="12293" width="12" style="8" customWidth="1"/>
    <col min="12294" max="12294" width="34.109375" style="8" customWidth="1"/>
    <col min="12295" max="12295" width="9.8867187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88671875" style="8" customWidth="1"/>
    <col min="12300" max="12300" width="18" style="8" customWidth="1"/>
    <col min="12301" max="12301" width="16.10937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109375" style="8" customWidth="1"/>
    <col min="12549" max="12549" width="12" style="8" customWidth="1"/>
    <col min="12550" max="12550" width="34.109375" style="8" customWidth="1"/>
    <col min="12551" max="12551" width="9.8867187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88671875" style="8" customWidth="1"/>
    <col min="12556" max="12556" width="18" style="8" customWidth="1"/>
    <col min="12557" max="12557" width="16.10937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109375" style="8" customWidth="1"/>
    <col min="12805" max="12805" width="12" style="8" customWidth="1"/>
    <col min="12806" max="12806" width="34.109375" style="8" customWidth="1"/>
    <col min="12807" max="12807" width="9.8867187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88671875" style="8" customWidth="1"/>
    <col min="12812" max="12812" width="18" style="8" customWidth="1"/>
    <col min="12813" max="12813" width="16.10937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109375" style="8" customWidth="1"/>
    <col min="13061" max="13061" width="12" style="8" customWidth="1"/>
    <col min="13062" max="13062" width="34.109375" style="8" customWidth="1"/>
    <col min="13063" max="13063" width="9.8867187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88671875" style="8" customWidth="1"/>
    <col min="13068" max="13068" width="18" style="8" customWidth="1"/>
    <col min="13069" max="13069" width="16.10937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109375" style="8" customWidth="1"/>
    <col min="13317" max="13317" width="12" style="8" customWidth="1"/>
    <col min="13318" max="13318" width="34.109375" style="8" customWidth="1"/>
    <col min="13319" max="13319" width="9.8867187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88671875" style="8" customWidth="1"/>
    <col min="13324" max="13324" width="18" style="8" customWidth="1"/>
    <col min="13325" max="13325" width="16.10937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109375" style="8" customWidth="1"/>
    <col min="13573" max="13573" width="12" style="8" customWidth="1"/>
    <col min="13574" max="13574" width="34.109375" style="8" customWidth="1"/>
    <col min="13575" max="13575" width="9.8867187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88671875" style="8" customWidth="1"/>
    <col min="13580" max="13580" width="18" style="8" customWidth="1"/>
    <col min="13581" max="13581" width="16.10937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109375" style="8" customWidth="1"/>
    <col min="13829" max="13829" width="12" style="8" customWidth="1"/>
    <col min="13830" max="13830" width="34.109375" style="8" customWidth="1"/>
    <col min="13831" max="13831" width="9.8867187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88671875" style="8" customWidth="1"/>
    <col min="13836" max="13836" width="18" style="8" customWidth="1"/>
    <col min="13837" max="13837" width="16.10937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109375" style="8" customWidth="1"/>
    <col min="14085" max="14085" width="12" style="8" customWidth="1"/>
    <col min="14086" max="14086" width="34.109375" style="8" customWidth="1"/>
    <col min="14087" max="14087" width="9.8867187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88671875" style="8" customWidth="1"/>
    <col min="14092" max="14092" width="18" style="8" customWidth="1"/>
    <col min="14093" max="14093" width="16.10937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109375" style="8" customWidth="1"/>
    <col min="14341" max="14341" width="12" style="8" customWidth="1"/>
    <col min="14342" max="14342" width="34.109375" style="8" customWidth="1"/>
    <col min="14343" max="14343" width="9.8867187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88671875" style="8" customWidth="1"/>
    <col min="14348" max="14348" width="18" style="8" customWidth="1"/>
    <col min="14349" max="14349" width="16.10937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109375" style="8" customWidth="1"/>
    <col min="14597" max="14597" width="12" style="8" customWidth="1"/>
    <col min="14598" max="14598" width="34.109375" style="8" customWidth="1"/>
    <col min="14599" max="14599" width="9.8867187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88671875" style="8" customWidth="1"/>
    <col min="14604" max="14604" width="18" style="8" customWidth="1"/>
    <col min="14605" max="14605" width="16.10937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109375" style="8" customWidth="1"/>
    <col min="14853" max="14853" width="12" style="8" customWidth="1"/>
    <col min="14854" max="14854" width="34.109375" style="8" customWidth="1"/>
    <col min="14855" max="14855" width="9.8867187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88671875" style="8" customWidth="1"/>
    <col min="14860" max="14860" width="18" style="8" customWidth="1"/>
    <col min="14861" max="14861" width="16.10937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109375" style="8" customWidth="1"/>
    <col min="15109" max="15109" width="12" style="8" customWidth="1"/>
    <col min="15110" max="15110" width="34.109375" style="8" customWidth="1"/>
    <col min="15111" max="15111" width="9.8867187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88671875" style="8" customWidth="1"/>
    <col min="15116" max="15116" width="18" style="8" customWidth="1"/>
    <col min="15117" max="15117" width="16.10937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109375" style="8" customWidth="1"/>
    <col min="15365" max="15365" width="12" style="8" customWidth="1"/>
    <col min="15366" max="15366" width="34.109375" style="8" customWidth="1"/>
    <col min="15367" max="15367" width="9.8867187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88671875" style="8" customWidth="1"/>
    <col min="15372" max="15372" width="18" style="8" customWidth="1"/>
    <col min="15373" max="15373" width="16.10937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109375" style="8" customWidth="1"/>
    <col min="15621" max="15621" width="12" style="8" customWidth="1"/>
    <col min="15622" max="15622" width="34.109375" style="8" customWidth="1"/>
    <col min="15623" max="15623" width="9.8867187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88671875" style="8" customWidth="1"/>
    <col min="15628" max="15628" width="18" style="8" customWidth="1"/>
    <col min="15629" max="15629" width="16.10937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109375" style="8" customWidth="1"/>
    <col min="15877" max="15877" width="12" style="8" customWidth="1"/>
    <col min="15878" max="15878" width="34.109375" style="8" customWidth="1"/>
    <col min="15879" max="15879" width="9.8867187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88671875" style="8" customWidth="1"/>
    <col min="15884" max="15884" width="18" style="8" customWidth="1"/>
    <col min="15885" max="15885" width="16.10937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109375" style="8" customWidth="1"/>
    <col min="16133" max="16133" width="12" style="8" customWidth="1"/>
    <col min="16134" max="16134" width="34.109375" style="8" customWidth="1"/>
    <col min="16135" max="16135" width="9.8867187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88671875" style="8" customWidth="1"/>
    <col min="16140" max="16140" width="18" style="8" customWidth="1"/>
    <col min="16141" max="16141" width="16.109375" style="8" customWidth="1"/>
    <col min="16142" max="16377" width="8.88671875" style="8"/>
    <col min="16378" max="16384" width="9.109375" style="8" customWidth="1"/>
  </cols>
  <sheetData>
    <row r="3" spans="1:14" ht="27" customHeight="1" x14ac:dyDescent="0.3">
      <c r="A3" s="4"/>
      <c r="B3" s="5"/>
      <c r="C3" s="5"/>
      <c r="D3" s="5"/>
      <c r="E3" s="5"/>
      <c r="F3" s="6"/>
      <c r="G3" s="6"/>
      <c r="H3" s="6"/>
      <c r="I3" s="6"/>
      <c r="J3" s="7"/>
      <c r="K3" s="7"/>
      <c r="L3" s="7"/>
      <c r="M3" s="7"/>
      <c r="N3" s="7"/>
    </row>
    <row r="4" spans="1:14" ht="27" customHeight="1" x14ac:dyDescent="0.3">
      <c r="A4" s="9"/>
      <c r="B4" s="5"/>
      <c r="C4" s="10" t="s">
        <v>164</v>
      </c>
      <c r="D4" s="10" t="s">
        <v>207</v>
      </c>
      <c r="E4" s="10" t="s">
        <v>336</v>
      </c>
      <c r="F4" s="98"/>
      <c r="G4" s="98"/>
      <c r="H4" s="98"/>
      <c r="I4" s="98"/>
      <c r="J4" s="98"/>
      <c r="K4" s="98"/>
      <c r="L4" s="98"/>
      <c r="M4" s="98"/>
      <c r="N4" s="98"/>
    </row>
    <row r="5" spans="1:14" ht="27" customHeight="1" thickBot="1" x14ac:dyDescent="0.45">
      <c r="A5" s="13"/>
      <c r="B5" s="5"/>
      <c r="C5" s="5"/>
      <c r="D5" s="5"/>
      <c r="E5" s="5"/>
      <c r="F5" s="7"/>
      <c r="G5" s="7"/>
      <c r="H5" s="7"/>
      <c r="I5" s="7"/>
      <c r="J5" s="7"/>
      <c r="K5" s="7"/>
      <c r="L5" s="7"/>
      <c r="M5" s="7"/>
      <c r="N5" s="7"/>
    </row>
    <row r="6" spans="1:14" s="19" customFormat="1" ht="20.25" customHeight="1" x14ac:dyDescent="0.3">
      <c r="A6" s="300" t="s">
        <v>9</v>
      </c>
      <c r="B6" s="300" t="s">
        <v>0</v>
      </c>
      <c r="C6" s="302" t="s">
        <v>1</v>
      </c>
      <c r="D6" s="15" t="s">
        <v>2</v>
      </c>
      <c r="E6" s="15" t="s">
        <v>2</v>
      </c>
      <c r="F6" s="15" t="s">
        <v>163</v>
      </c>
      <c r="G6" s="300" t="s">
        <v>303</v>
      </c>
      <c r="H6" s="304" t="s">
        <v>12</v>
      </c>
      <c r="I6" s="300" t="s">
        <v>288</v>
      </c>
      <c r="J6" s="140" t="s">
        <v>2</v>
      </c>
      <c r="K6" s="17" t="s">
        <v>118</v>
      </c>
      <c r="L6" s="17" t="s">
        <v>206</v>
      </c>
      <c r="M6" s="18" t="s">
        <v>204</v>
      </c>
      <c r="N6" s="18" t="s">
        <v>205</v>
      </c>
    </row>
    <row r="7" spans="1:14" s="19" customFormat="1" ht="20.25" customHeight="1" x14ac:dyDescent="0.3">
      <c r="A7" s="301"/>
      <c r="B7" s="301"/>
      <c r="C7" s="306"/>
      <c r="D7" s="20" t="s">
        <v>162</v>
      </c>
      <c r="E7" s="20" t="s">
        <v>209</v>
      </c>
      <c r="F7" s="20" t="s">
        <v>185</v>
      </c>
      <c r="G7" s="301"/>
      <c r="H7" s="305"/>
      <c r="I7" s="301"/>
      <c r="J7" s="141" t="s">
        <v>185</v>
      </c>
      <c r="K7" s="17" t="s">
        <v>332</v>
      </c>
      <c r="L7" s="17" t="s">
        <v>333</v>
      </c>
      <c r="M7" s="18" t="s">
        <v>334</v>
      </c>
      <c r="N7" s="18" t="s">
        <v>335</v>
      </c>
    </row>
    <row r="8" spans="1:14" ht="20.399999999999999" customHeight="1" x14ac:dyDescent="0.3">
      <c r="A8" s="23"/>
      <c r="B8" s="25"/>
      <c r="C8" s="26" t="s">
        <v>165</v>
      </c>
      <c r="D8" s="26" t="s">
        <v>171</v>
      </c>
      <c r="E8" s="26" t="s">
        <v>171</v>
      </c>
      <c r="F8" s="27" t="s">
        <v>165</v>
      </c>
      <c r="G8" s="27"/>
      <c r="H8" s="27"/>
      <c r="I8" s="27"/>
      <c r="J8" s="27" t="s">
        <v>167</v>
      </c>
      <c r="K8" s="27" t="s">
        <v>98</v>
      </c>
      <c r="L8" s="27" t="s">
        <v>167</v>
      </c>
      <c r="M8" s="27" t="s">
        <v>165</v>
      </c>
      <c r="N8" s="27" t="s">
        <v>98</v>
      </c>
    </row>
    <row r="9" spans="1:14" ht="20.399999999999999" hidden="1" customHeight="1" x14ac:dyDescent="0.3">
      <c r="A9" s="23"/>
      <c r="B9" s="25"/>
      <c r="C9" s="25"/>
      <c r="D9" s="28">
        <v>43190</v>
      </c>
      <c r="E9" s="28">
        <v>43190</v>
      </c>
      <c r="F9" s="29">
        <f>D9+2</f>
        <v>43192</v>
      </c>
      <c r="G9" s="103"/>
      <c r="H9" s="30"/>
      <c r="I9" s="32"/>
      <c r="J9" s="33"/>
      <c r="K9" s="33"/>
      <c r="L9" s="33"/>
      <c r="M9" s="33"/>
      <c r="N9" s="33"/>
    </row>
    <row r="10" spans="1:14" ht="20.399999999999999" customHeight="1" x14ac:dyDescent="0.3">
      <c r="A10" s="346"/>
      <c r="B10" s="346"/>
      <c r="C10" s="349"/>
      <c r="D10" s="347"/>
      <c r="E10" s="348"/>
      <c r="F10" s="105"/>
      <c r="G10" s="263"/>
      <c r="H10" s="274"/>
      <c r="I10" s="275"/>
      <c r="J10" s="265"/>
      <c r="K10" s="265"/>
      <c r="L10" s="265"/>
      <c r="M10" s="265"/>
      <c r="N10" s="265"/>
    </row>
    <row r="11" spans="1:14" ht="20.399999999999999" customHeight="1" x14ac:dyDescent="0.3">
      <c r="A11" s="369" t="s">
        <v>451</v>
      </c>
      <c r="B11" s="369" t="s">
        <v>485</v>
      </c>
      <c r="C11" s="370">
        <v>43947</v>
      </c>
      <c r="D11" s="371">
        <v>43947</v>
      </c>
      <c r="E11" s="229"/>
      <c r="F11" s="229">
        <f>D11+5</f>
        <v>43952</v>
      </c>
      <c r="G11" s="263" t="s">
        <v>373</v>
      </c>
      <c r="H11" s="274" t="s">
        <v>340</v>
      </c>
      <c r="I11" s="275" t="s">
        <v>864</v>
      </c>
      <c r="J11" s="265">
        <v>43959</v>
      </c>
      <c r="K11" s="265">
        <f>J11+8</f>
        <v>43967</v>
      </c>
      <c r="L11" s="265">
        <f>J11+15</f>
        <v>43974</v>
      </c>
      <c r="M11" s="265">
        <f>J11+13</f>
        <v>43972</v>
      </c>
      <c r="N11" s="265">
        <f>J11+17</f>
        <v>43976</v>
      </c>
    </row>
    <row r="12" spans="1:14" ht="20.399999999999999" customHeight="1" x14ac:dyDescent="0.3">
      <c r="A12" s="372" t="s">
        <v>605</v>
      </c>
      <c r="B12" s="372" t="s">
        <v>606</v>
      </c>
      <c r="C12" s="373"/>
      <c r="D12" s="374"/>
      <c r="E12" s="238">
        <v>43948</v>
      </c>
      <c r="F12" s="238">
        <f>E12+5</f>
        <v>43953</v>
      </c>
      <c r="G12" s="266"/>
      <c r="H12" s="276"/>
      <c r="I12" s="276"/>
      <c r="J12" s="266"/>
      <c r="K12" s="268"/>
      <c r="L12" s="276"/>
      <c r="M12" s="276"/>
      <c r="N12" s="276"/>
    </row>
    <row r="13" spans="1:14" ht="20.399999999999999" customHeight="1" x14ac:dyDescent="0.3">
      <c r="A13" s="375"/>
      <c r="B13" s="375"/>
      <c r="C13" s="376"/>
      <c r="D13" s="377"/>
      <c r="E13" s="378"/>
      <c r="F13" s="234"/>
      <c r="G13" s="269"/>
      <c r="H13" s="277"/>
      <c r="I13" s="270"/>
      <c r="J13" s="271"/>
      <c r="K13" s="271"/>
      <c r="L13" s="271"/>
      <c r="M13" s="271"/>
      <c r="N13" s="271"/>
    </row>
    <row r="14" spans="1:14" ht="20.399999999999999" customHeight="1" x14ac:dyDescent="0.3">
      <c r="A14" s="369" t="s">
        <v>593</v>
      </c>
      <c r="B14" s="369" t="s">
        <v>486</v>
      </c>
      <c r="C14" s="371">
        <f>C11+7</f>
        <v>43954</v>
      </c>
      <c r="D14" s="371">
        <f>D11+7</f>
        <v>43954</v>
      </c>
      <c r="E14" s="229"/>
      <c r="F14" s="229">
        <f>D14+5</f>
        <v>43959</v>
      </c>
      <c r="G14" s="263" t="s">
        <v>373</v>
      </c>
      <c r="H14" s="274" t="s">
        <v>866</v>
      </c>
      <c r="I14" s="275" t="s">
        <v>865</v>
      </c>
      <c r="J14" s="265">
        <f>J11+8</f>
        <v>43967</v>
      </c>
      <c r="K14" s="265">
        <f>J14+7</f>
        <v>43974</v>
      </c>
      <c r="L14" s="265">
        <f>J14+15</f>
        <v>43982</v>
      </c>
      <c r="M14" s="265">
        <f>J14+13</f>
        <v>43980</v>
      </c>
      <c r="N14" s="265">
        <f>J14+17</f>
        <v>43984</v>
      </c>
    </row>
    <row r="15" spans="1:14" ht="20.399999999999999" customHeight="1" x14ac:dyDescent="0.3">
      <c r="A15" s="372" t="s">
        <v>363</v>
      </c>
      <c r="B15" s="372" t="s">
        <v>487</v>
      </c>
      <c r="C15" s="374"/>
      <c r="D15" s="374"/>
      <c r="E15" s="238">
        <f>E12+7</f>
        <v>43955</v>
      </c>
      <c r="F15" s="238">
        <f>E15+5</f>
        <v>43960</v>
      </c>
      <c r="G15" s="266"/>
      <c r="H15" s="276"/>
      <c r="I15" s="276"/>
      <c r="J15" s="266"/>
      <c r="K15" s="268"/>
      <c r="L15" s="268"/>
      <c r="M15" s="268"/>
      <c r="N15" s="268"/>
    </row>
    <row r="16" spans="1:14" ht="20.399999999999999" customHeight="1" x14ac:dyDescent="0.3">
      <c r="A16" s="375"/>
      <c r="B16" s="375"/>
      <c r="C16" s="377"/>
      <c r="D16" s="377"/>
      <c r="E16" s="378"/>
      <c r="F16" s="234"/>
      <c r="G16" s="269"/>
      <c r="H16" s="278"/>
      <c r="I16" s="270"/>
      <c r="J16" s="271"/>
      <c r="K16" s="271"/>
      <c r="L16" s="271"/>
      <c r="M16" s="271"/>
      <c r="N16" s="271"/>
    </row>
    <row r="17" spans="1:14" ht="20.399999999999999" customHeight="1" x14ac:dyDescent="0.3">
      <c r="A17" s="369" t="s">
        <v>594</v>
      </c>
      <c r="B17" s="369" t="s">
        <v>595</v>
      </c>
      <c r="C17" s="371">
        <f>C14+7</f>
        <v>43961</v>
      </c>
      <c r="D17" s="371">
        <f>D14+7</f>
        <v>43961</v>
      </c>
      <c r="E17" s="229"/>
      <c r="F17" s="229">
        <f>D17+5</f>
        <v>43966</v>
      </c>
      <c r="G17" s="263" t="s">
        <v>373</v>
      </c>
      <c r="H17" s="279" t="s">
        <v>868</v>
      </c>
      <c r="I17" s="275" t="s">
        <v>867</v>
      </c>
      <c r="J17" s="265">
        <f>J14+7</f>
        <v>43974</v>
      </c>
      <c r="K17" s="265">
        <f>J17+9</f>
        <v>43983</v>
      </c>
      <c r="L17" s="265">
        <f>J17+15</f>
        <v>43989</v>
      </c>
      <c r="M17" s="265">
        <f>J17+13</f>
        <v>43987</v>
      </c>
      <c r="N17" s="265">
        <f>J17+17</f>
        <v>43991</v>
      </c>
    </row>
    <row r="18" spans="1:14" ht="20.399999999999999" customHeight="1" x14ac:dyDescent="0.3">
      <c r="A18" s="372" t="s">
        <v>605</v>
      </c>
      <c r="B18" s="372" t="s">
        <v>607</v>
      </c>
      <c r="C18" s="374"/>
      <c r="D18" s="374"/>
      <c r="E18" s="238">
        <f>E15+7</f>
        <v>43962</v>
      </c>
      <c r="F18" s="238">
        <f>E18+5</f>
        <v>43967</v>
      </c>
      <c r="G18" s="266"/>
      <c r="H18" s="276"/>
      <c r="I18" s="276"/>
      <c r="J18" s="266"/>
      <c r="K18" s="268"/>
      <c r="L18" s="268"/>
      <c r="M18" s="268"/>
      <c r="N18" s="268"/>
    </row>
    <row r="19" spans="1:14" ht="20.399999999999999" customHeight="1" x14ac:dyDescent="0.3">
      <c r="A19" s="375"/>
      <c r="B19" s="375"/>
      <c r="C19" s="377"/>
      <c r="D19" s="377"/>
      <c r="E19" s="378"/>
      <c r="F19" s="234"/>
      <c r="G19" s="269"/>
      <c r="H19" s="278"/>
      <c r="I19" s="270"/>
      <c r="J19" s="271"/>
      <c r="K19" s="271"/>
      <c r="L19" s="271"/>
      <c r="M19" s="271"/>
      <c r="N19" s="271"/>
    </row>
    <row r="20" spans="1:14" ht="20.399999999999999" customHeight="1" x14ac:dyDescent="0.3">
      <c r="A20" s="369" t="s">
        <v>593</v>
      </c>
      <c r="B20" s="369" t="s">
        <v>596</v>
      </c>
      <c r="C20" s="371">
        <f>C17+7</f>
        <v>43968</v>
      </c>
      <c r="D20" s="371">
        <f>D17+7</f>
        <v>43968</v>
      </c>
      <c r="E20" s="229"/>
      <c r="F20" s="229">
        <f>D20+5</f>
        <v>43973</v>
      </c>
      <c r="G20" s="263" t="s">
        <v>373</v>
      </c>
      <c r="H20" s="279" t="s">
        <v>870</v>
      </c>
      <c r="I20" s="275" t="s">
        <v>869</v>
      </c>
      <c r="J20" s="265">
        <f>J17+7</f>
        <v>43981</v>
      </c>
      <c r="K20" s="265">
        <f>J20+9</f>
        <v>43990</v>
      </c>
      <c r="L20" s="265">
        <f>J20+15</f>
        <v>43996</v>
      </c>
      <c r="M20" s="265">
        <f>J20+13</f>
        <v>43994</v>
      </c>
      <c r="N20" s="265">
        <f>J20+17</f>
        <v>43998</v>
      </c>
    </row>
    <row r="21" spans="1:14" ht="20.399999999999999" customHeight="1" x14ac:dyDescent="0.3">
      <c r="A21" s="372" t="s">
        <v>363</v>
      </c>
      <c r="B21" s="372" t="s">
        <v>488</v>
      </c>
      <c r="C21" s="374"/>
      <c r="D21" s="374"/>
      <c r="E21" s="238">
        <f>E18+7</f>
        <v>43969</v>
      </c>
      <c r="F21" s="238">
        <f>E21+5</f>
        <v>43974</v>
      </c>
      <c r="G21" s="266"/>
      <c r="H21" s="276"/>
      <c r="I21" s="276"/>
      <c r="J21" s="266"/>
      <c r="K21" s="268"/>
      <c r="L21" s="268"/>
      <c r="M21" s="268"/>
      <c r="N21" s="268"/>
    </row>
    <row r="22" spans="1:14" ht="20.399999999999999" customHeight="1" x14ac:dyDescent="0.3">
      <c r="A22" s="375"/>
      <c r="B22" s="375"/>
      <c r="C22" s="377"/>
      <c r="D22" s="377"/>
      <c r="E22" s="378"/>
      <c r="F22" s="234"/>
      <c r="G22" s="269"/>
      <c r="H22" s="278"/>
      <c r="I22" s="270"/>
      <c r="J22" s="271"/>
      <c r="K22" s="271"/>
      <c r="L22" s="271"/>
      <c r="M22" s="271"/>
      <c r="N22" s="271"/>
    </row>
    <row r="23" spans="1:14" ht="20.399999999999999" customHeight="1" x14ac:dyDescent="0.3">
      <c r="A23" s="369" t="s">
        <v>594</v>
      </c>
      <c r="B23" s="369" t="s">
        <v>597</v>
      </c>
      <c r="C23" s="371">
        <f>C20+7</f>
        <v>43975</v>
      </c>
      <c r="D23" s="371">
        <f>D20+7</f>
        <v>43975</v>
      </c>
      <c r="E23" s="229"/>
      <c r="F23" s="229">
        <f>D23+5</f>
        <v>43980</v>
      </c>
      <c r="G23" s="263" t="s">
        <v>373</v>
      </c>
      <c r="H23" s="279" t="s">
        <v>872</v>
      </c>
      <c r="I23" s="275" t="s">
        <v>871</v>
      </c>
      <c r="J23" s="265">
        <f>J20+5</f>
        <v>43986</v>
      </c>
      <c r="K23" s="265">
        <f>J23+9</f>
        <v>43995</v>
      </c>
      <c r="L23" s="265">
        <f>J23+15</f>
        <v>44001</v>
      </c>
      <c r="M23" s="265">
        <f>J23+13</f>
        <v>43999</v>
      </c>
      <c r="N23" s="265">
        <f>J23+17</f>
        <v>44003</v>
      </c>
    </row>
    <row r="24" spans="1:14" ht="20.399999999999999" customHeight="1" x14ac:dyDescent="0.3">
      <c r="A24" s="372" t="s">
        <v>605</v>
      </c>
      <c r="B24" s="372" t="s">
        <v>608</v>
      </c>
      <c r="C24" s="374"/>
      <c r="D24" s="374"/>
      <c r="E24" s="238">
        <f>E21+7</f>
        <v>43976</v>
      </c>
      <c r="F24" s="238">
        <f>E24+5</f>
        <v>43981</v>
      </c>
      <c r="G24" s="266"/>
      <c r="H24" s="276"/>
      <c r="I24" s="276"/>
      <c r="J24" s="266"/>
      <c r="K24" s="268"/>
      <c r="L24" s="268"/>
      <c r="M24" s="268"/>
      <c r="N24" s="268"/>
    </row>
    <row r="25" spans="1:14" ht="20.399999999999999" customHeight="1" x14ac:dyDescent="0.3">
      <c r="A25" s="375"/>
      <c r="B25" s="375"/>
      <c r="C25" s="377"/>
      <c r="D25" s="377"/>
      <c r="E25" s="378"/>
      <c r="F25" s="234"/>
      <c r="G25" s="269"/>
      <c r="H25" s="278"/>
      <c r="I25" s="270"/>
      <c r="J25" s="271"/>
      <c r="K25" s="271"/>
      <c r="L25" s="271"/>
      <c r="M25" s="271"/>
      <c r="N25" s="271"/>
    </row>
    <row r="26" spans="1:14" ht="20.399999999999999" customHeight="1" x14ac:dyDescent="0.3">
      <c r="A26" s="369" t="s">
        <v>593</v>
      </c>
      <c r="B26" s="369" t="s">
        <v>598</v>
      </c>
      <c r="C26" s="371">
        <f>C23+7</f>
        <v>43982</v>
      </c>
      <c r="D26" s="371">
        <f>D23+7</f>
        <v>43982</v>
      </c>
      <c r="E26" s="229"/>
      <c r="F26" s="229">
        <f>D26+5</f>
        <v>43987</v>
      </c>
      <c r="G26" s="263" t="s">
        <v>373</v>
      </c>
      <c r="H26" s="279" t="s">
        <v>874</v>
      </c>
      <c r="I26" s="275" t="s">
        <v>873</v>
      </c>
      <c r="J26" s="265">
        <f>J23+7</f>
        <v>43993</v>
      </c>
      <c r="K26" s="265">
        <f>J26+9</f>
        <v>44002</v>
      </c>
      <c r="L26" s="265">
        <f>J26+15</f>
        <v>44008</v>
      </c>
      <c r="M26" s="265">
        <f>J26+13</f>
        <v>44006</v>
      </c>
      <c r="N26" s="265">
        <f>J26+17</f>
        <v>44010</v>
      </c>
    </row>
    <row r="27" spans="1:14" ht="20.399999999999999" customHeight="1" x14ac:dyDescent="0.3">
      <c r="A27" s="372" t="s">
        <v>363</v>
      </c>
      <c r="B27" s="372" t="s">
        <v>609</v>
      </c>
      <c r="C27" s="374"/>
      <c r="D27" s="374"/>
      <c r="E27" s="238">
        <f>E24+7</f>
        <v>43983</v>
      </c>
      <c r="F27" s="238">
        <f>E27+5</f>
        <v>43988</v>
      </c>
      <c r="G27" s="266"/>
      <c r="H27" s="276"/>
      <c r="I27" s="276"/>
      <c r="J27" s="266"/>
      <c r="K27" s="268"/>
      <c r="L27" s="268"/>
      <c r="M27" s="268"/>
      <c r="N27" s="268"/>
    </row>
    <row r="28" spans="1:14" ht="20.399999999999999" customHeight="1" x14ac:dyDescent="0.3">
      <c r="A28" s="375"/>
      <c r="B28" s="375"/>
      <c r="C28" s="377"/>
      <c r="D28" s="377"/>
      <c r="E28" s="378"/>
      <c r="F28" s="234"/>
      <c r="G28" s="269"/>
      <c r="H28" s="278"/>
      <c r="I28" s="270"/>
      <c r="J28" s="271"/>
      <c r="K28" s="271"/>
      <c r="L28" s="271"/>
      <c r="M28" s="271"/>
      <c r="N28" s="271"/>
    </row>
    <row r="29" spans="1:14" ht="20.399999999999999" customHeight="1" x14ac:dyDescent="0.3">
      <c r="A29" s="369" t="s">
        <v>594</v>
      </c>
      <c r="B29" s="369" t="s">
        <v>599</v>
      </c>
      <c r="C29" s="371">
        <f>C26+7</f>
        <v>43989</v>
      </c>
      <c r="D29" s="371">
        <f>D26+7</f>
        <v>43989</v>
      </c>
      <c r="E29" s="229"/>
      <c r="F29" s="229">
        <f>D29+5</f>
        <v>43994</v>
      </c>
      <c r="G29" s="263" t="s">
        <v>373</v>
      </c>
      <c r="H29" s="279" t="s">
        <v>876</v>
      </c>
      <c r="I29" s="275" t="s">
        <v>875</v>
      </c>
      <c r="J29" s="265">
        <f>J26+7</f>
        <v>44000</v>
      </c>
      <c r="K29" s="265">
        <f>J29+9</f>
        <v>44009</v>
      </c>
      <c r="L29" s="265">
        <f>J29+15</f>
        <v>44015</v>
      </c>
      <c r="M29" s="265">
        <f>J29+13</f>
        <v>44013</v>
      </c>
      <c r="N29" s="265">
        <f>J29+17</f>
        <v>44017</v>
      </c>
    </row>
    <row r="30" spans="1:14" ht="20.399999999999999" customHeight="1" x14ac:dyDescent="0.3">
      <c r="A30" s="372" t="s">
        <v>605</v>
      </c>
      <c r="B30" s="372" t="s">
        <v>610</v>
      </c>
      <c r="C30" s="374"/>
      <c r="D30" s="374"/>
      <c r="E30" s="238">
        <f>E27+7</f>
        <v>43990</v>
      </c>
      <c r="F30" s="238">
        <f>E30+5</f>
        <v>43995</v>
      </c>
      <c r="G30" s="266"/>
      <c r="H30" s="276"/>
      <c r="I30" s="276"/>
      <c r="J30" s="266"/>
      <c r="K30" s="268"/>
      <c r="L30" s="268"/>
      <c r="M30" s="268"/>
      <c r="N30" s="268"/>
    </row>
    <row r="31" spans="1:14" ht="20.399999999999999" customHeight="1" x14ac:dyDescent="0.3">
      <c r="A31" s="375"/>
      <c r="B31" s="375"/>
      <c r="C31" s="377"/>
      <c r="D31" s="377"/>
      <c r="E31" s="378"/>
      <c r="F31" s="234"/>
      <c r="G31" s="269"/>
      <c r="H31" s="278"/>
      <c r="I31" s="270"/>
      <c r="J31" s="271"/>
      <c r="K31" s="271"/>
      <c r="L31" s="271"/>
      <c r="M31" s="271"/>
      <c r="N31" s="271"/>
    </row>
    <row r="32" spans="1:14" ht="20.399999999999999" customHeight="1" x14ac:dyDescent="0.3">
      <c r="A32" s="369" t="s">
        <v>593</v>
      </c>
      <c r="B32" s="369" t="s">
        <v>600</v>
      </c>
      <c r="C32" s="371">
        <f>C29+7</f>
        <v>43996</v>
      </c>
      <c r="D32" s="371">
        <f>D29+7</f>
        <v>43996</v>
      </c>
      <c r="E32" s="229"/>
      <c r="F32" s="229">
        <f>D32+5</f>
        <v>44001</v>
      </c>
      <c r="G32" s="263" t="s">
        <v>373</v>
      </c>
      <c r="H32" s="279" t="s">
        <v>118</v>
      </c>
      <c r="I32" s="275" t="s">
        <v>527</v>
      </c>
      <c r="J32" s="265">
        <f t="shared" ref="J32:J50" si="0">J29+7</f>
        <v>44007</v>
      </c>
      <c r="K32" s="265">
        <f>J32+9</f>
        <v>44016</v>
      </c>
      <c r="L32" s="265">
        <f>J32+15</f>
        <v>44022</v>
      </c>
      <c r="M32" s="265">
        <f>J32+13</f>
        <v>44020</v>
      </c>
      <c r="N32" s="265">
        <f>J32+17</f>
        <v>44024</v>
      </c>
    </row>
    <row r="33" spans="1:14" ht="20.399999999999999" customHeight="1" x14ac:dyDescent="0.3">
      <c r="A33" s="372" t="s">
        <v>363</v>
      </c>
      <c r="B33" s="372" t="s">
        <v>611</v>
      </c>
      <c r="C33" s="374"/>
      <c r="D33" s="374"/>
      <c r="E33" s="238">
        <f>E30+7</f>
        <v>43997</v>
      </c>
      <c r="F33" s="238">
        <f>E33+5</f>
        <v>44002</v>
      </c>
      <c r="G33" s="266"/>
      <c r="H33" s="276"/>
      <c r="I33" s="276"/>
      <c r="J33" s="266"/>
      <c r="K33" s="268"/>
      <c r="L33" s="268"/>
      <c r="M33" s="268"/>
      <c r="N33" s="268"/>
    </row>
    <row r="34" spans="1:14" ht="20.399999999999999" customHeight="1" x14ac:dyDescent="0.3">
      <c r="A34" s="375"/>
      <c r="B34" s="375"/>
      <c r="C34" s="377"/>
      <c r="D34" s="377"/>
      <c r="E34" s="378"/>
      <c r="F34" s="234"/>
      <c r="G34" s="269"/>
      <c r="H34" s="278"/>
      <c r="I34" s="270"/>
      <c r="J34" s="271"/>
      <c r="K34" s="271"/>
      <c r="L34" s="271"/>
      <c r="M34" s="271"/>
      <c r="N34" s="271"/>
    </row>
    <row r="35" spans="1:14" ht="20.399999999999999" customHeight="1" x14ac:dyDescent="0.3">
      <c r="A35" s="369" t="s">
        <v>594</v>
      </c>
      <c r="B35" s="369" t="s">
        <v>600</v>
      </c>
      <c r="C35" s="371">
        <f>C32+7</f>
        <v>44003</v>
      </c>
      <c r="D35" s="371">
        <f>D32+7</f>
        <v>44003</v>
      </c>
      <c r="E35" s="229"/>
      <c r="F35" s="229">
        <f>D35+5</f>
        <v>44008</v>
      </c>
      <c r="G35" s="263" t="s">
        <v>373</v>
      </c>
      <c r="H35" s="279" t="s">
        <v>119</v>
      </c>
      <c r="I35" s="275" t="s">
        <v>528</v>
      </c>
      <c r="J35" s="265">
        <f>J32+7</f>
        <v>44014</v>
      </c>
      <c r="K35" s="265">
        <f>J35+9</f>
        <v>44023</v>
      </c>
      <c r="L35" s="265">
        <f>J35+15</f>
        <v>44029</v>
      </c>
      <c r="M35" s="265">
        <f>J35+13</f>
        <v>44027</v>
      </c>
      <c r="N35" s="265">
        <f>J35+17</f>
        <v>44031</v>
      </c>
    </row>
    <row r="36" spans="1:14" ht="20.399999999999999" customHeight="1" x14ac:dyDescent="0.3">
      <c r="A36" s="372" t="s">
        <v>605</v>
      </c>
      <c r="B36" s="372" t="s">
        <v>612</v>
      </c>
      <c r="C36" s="374"/>
      <c r="D36" s="374"/>
      <c r="E36" s="238">
        <f>E33+7</f>
        <v>44004</v>
      </c>
      <c r="F36" s="238">
        <f>E36+5</f>
        <v>44009</v>
      </c>
      <c r="G36" s="266"/>
      <c r="H36" s="276"/>
      <c r="I36" s="276"/>
      <c r="J36" s="266"/>
      <c r="K36" s="268"/>
      <c r="L36" s="268"/>
      <c r="M36" s="268"/>
      <c r="N36" s="268"/>
    </row>
    <row r="37" spans="1:14" ht="20.399999999999999" customHeight="1" x14ac:dyDescent="0.3">
      <c r="A37" s="375"/>
      <c r="B37" s="375"/>
      <c r="C37" s="377"/>
      <c r="D37" s="377"/>
      <c r="E37" s="378"/>
      <c r="F37" s="234"/>
      <c r="G37" s="269"/>
      <c r="H37" s="278"/>
      <c r="I37" s="270"/>
      <c r="J37" s="271"/>
      <c r="K37" s="271"/>
      <c r="L37" s="271"/>
      <c r="M37" s="271"/>
      <c r="N37" s="271"/>
    </row>
    <row r="38" spans="1:14" ht="20.399999999999999" customHeight="1" x14ac:dyDescent="0.3">
      <c r="A38" s="369" t="s">
        <v>593</v>
      </c>
      <c r="B38" s="369" t="s">
        <v>601</v>
      </c>
      <c r="C38" s="371">
        <f>C35+7</f>
        <v>44010</v>
      </c>
      <c r="D38" s="371">
        <f>D35+7</f>
        <v>44010</v>
      </c>
      <c r="E38" s="229"/>
      <c r="F38" s="229">
        <f>D38+5</f>
        <v>44015</v>
      </c>
      <c r="G38" s="263" t="s">
        <v>373</v>
      </c>
      <c r="H38" s="279" t="s">
        <v>340</v>
      </c>
      <c r="I38" s="275" t="s">
        <v>529</v>
      </c>
      <c r="J38" s="265">
        <f t="shared" si="0"/>
        <v>44021</v>
      </c>
      <c r="K38" s="265">
        <f>J38+9</f>
        <v>44030</v>
      </c>
      <c r="L38" s="265">
        <f>J38+15</f>
        <v>44036</v>
      </c>
      <c r="M38" s="265">
        <f>J38+13</f>
        <v>44034</v>
      </c>
      <c r="N38" s="265">
        <f>J38+17</f>
        <v>44038</v>
      </c>
    </row>
    <row r="39" spans="1:14" ht="20.399999999999999" customHeight="1" x14ac:dyDescent="0.3">
      <c r="A39" s="372" t="s">
        <v>363</v>
      </c>
      <c r="B39" s="372" t="s">
        <v>613</v>
      </c>
      <c r="C39" s="374"/>
      <c r="D39" s="374"/>
      <c r="E39" s="238">
        <f>E36+7</f>
        <v>44011</v>
      </c>
      <c r="F39" s="238">
        <f>E39+5</f>
        <v>44016</v>
      </c>
      <c r="G39" s="266"/>
      <c r="H39" s="276"/>
      <c r="I39" s="276"/>
      <c r="J39" s="266"/>
      <c r="K39" s="268"/>
      <c r="L39" s="268"/>
      <c r="M39" s="268"/>
      <c r="N39" s="268"/>
    </row>
    <row r="40" spans="1:14" ht="20.399999999999999" customHeight="1" x14ac:dyDescent="0.3">
      <c r="A40" s="375"/>
      <c r="B40" s="375"/>
      <c r="C40" s="377"/>
      <c r="D40" s="377"/>
      <c r="E40" s="378"/>
      <c r="F40" s="234"/>
      <c r="G40" s="269"/>
      <c r="H40" s="278"/>
      <c r="I40" s="270"/>
      <c r="J40" s="271"/>
      <c r="K40" s="271"/>
      <c r="L40" s="271"/>
      <c r="M40" s="271"/>
      <c r="N40" s="271"/>
    </row>
    <row r="41" spans="1:14" ht="20.399999999999999" customHeight="1" x14ac:dyDescent="0.3">
      <c r="A41" s="369" t="s">
        <v>594</v>
      </c>
      <c r="B41" s="369" t="s">
        <v>602</v>
      </c>
      <c r="C41" s="371">
        <f>C38+7</f>
        <v>44017</v>
      </c>
      <c r="D41" s="371">
        <f>D38+7</f>
        <v>44017</v>
      </c>
      <c r="E41" s="229"/>
      <c r="F41" s="229">
        <f>D41+5</f>
        <v>44022</v>
      </c>
      <c r="G41" s="263" t="s">
        <v>373</v>
      </c>
      <c r="H41" s="279" t="s">
        <v>338</v>
      </c>
      <c r="I41" s="275" t="s">
        <v>530</v>
      </c>
      <c r="J41" s="265">
        <f>J38+7</f>
        <v>44028</v>
      </c>
      <c r="K41" s="265">
        <f>J41+9</f>
        <v>44037</v>
      </c>
      <c r="L41" s="265">
        <f>J41+15</f>
        <v>44043</v>
      </c>
      <c r="M41" s="265">
        <f>J41+13</f>
        <v>44041</v>
      </c>
      <c r="N41" s="265">
        <f>J41+17</f>
        <v>44045</v>
      </c>
    </row>
    <row r="42" spans="1:14" ht="20.399999999999999" customHeight="1" x14ac:dyDescent="0.3">
      <c r="A42" s="372" t="s">
        <v>605</v>
      </c>
      <c r="B42" s="372" t="s">
        <v>614</v>
      </c>
      <c r="C42" s="374"/>
      <c r="D42" s="374"/>
      <c r="E42" s="238">
        <f>E39+7</f>
        <v>44018</v>
      </c>
      <c r="F42" s="238">
        <f>E42+5</f>
        <v>44023</v>
      </c>
      <c r="G42" s="266"/>
      <c r="H42" s="276"/>
      <c r="I42" s="276"/>
      <c r="J42" s="266"/>
      <c r="K42" s="268"/>
      <c r="L42" s="268"/>
      <c r="M42" s="268"/>
      <c r="N42" s="268"/>
    </row>
    <row r="43" spans="1:14" ht="20.399999999999999" customHeight="1" x14ac:dyDescent="0.3">
      <c r="A43" s="375"/>
      <c r="B43" s="375"/>
      <c r="C43" s="377"/>
      <c r="D43" s="377"/>
      <c r="E43" s="378"/>
      <c r="F43" s="234"/>
      <c r="G43" s="269"/>
      <c r="H43" s="278"/>
      <c r="I43" s="270"/>
      <c r="J43" s="271"/>
      <c r="K43" s="271"/>
      <c r="L43" s="271"/>
      <c r="M43" s="271"/>
      <c r="N43" s="271"/>
    </row>
    <row r="44" spans="1:14" ht="20.399999999999999" customHeight="1" x14ac:dyDescent="0.3">
      <c r="A44" s="369" t="s">
        <v>593</v>
      </c>
      <c r="B44" s="369" t="s">
        <v>603</v>
      </c>
      <c r="C44" s="371">
        <f>C41+7</f>
        <v>44024</v>
      </c>
      <c r="D44" s="371">
        <f>D41+7</f>
        <v>44024</v>
      </c>
      <c r="E44" s="229"/>
      <c r="F44" s="229">
        <f>D44+5</f>
        <v>44029</v>
      </c>
      <c r="G44" s="263" t="s">
        <v>373</v>
      </c>
      <c r="H44" s="279" t="s">
        <v>339</v>
      </c>
      <c r="I44" s="275" t="s">
        <v>531</v>
      </c>
      <c r="J44" s="265">
        <f t="shared" si="0"/>
        <v>44035</v>
      </c>
      <c r="K44" s="265">
        <f>J44+9</f>
        <v>44044</v>
      </c>
      <c r="L44" s="265">
        <f>J44+15</f>
        <v>44050</v>
      </c>
      <c r="M44" s="265">
        <f>J44+13</f>
        <v>44048</v>
      </c>
      <c r="N44" s="265">
        <f>J44+17</f>
        <v>44052</v>
      </c>
    </row>
    <row r="45" spans="1:14" ht="20.399999999999999" customHeight="1" x14ac:dyDescent="0.3">
      <c r="A45" s="372" t="s">
        <v>363</v>
      </c>
      <c r="B45" s="372" t="s">
        <v>615</v>
      </c>
      <c r="C45" s="374"/>
      <c r="D45" s="374"/>
      <c r="E45" s="238">
        <f>E42+7</f>
        <v>44025</v>
      </c>
      <c r="F45" s="238">
        <f>E45+5</f>
        <v>44030</v>
      </c>
      <c r="G45" s="266"/>
      <c r="H45" s="276"/>
      <c r="I45" s="276"/>
      <c r="J45" s="266"/>
      <c r="K45" s="268"/>
      <c r="L45" s="268"/>
      <c r="M45" s="268"/>
      <c r="N45" s="268"/>
    </row>
    <row r="46" spans="1:14" ht="20.399999999999999" customHeight="1" x14ac:dyDescent="0.3">
      <c r="A46" s="375"/>
      <c r="B46" s="375"/>
      <c r="C46" s="377"/>
      <c r="D46" s="377"/>
      <c r="E46" s="378"/>
      <c r="F46" s="234"/>
      <c r="G46" s="269"/>
      <c r="H46" s="278"/>
      <c r="I46" s="270"/>
      <c r="J46" s="271"/>
      <c r="K46" s="271"/>
      <c r="L46" s="271"/>
      <c r="M46" s="271"/>
      <c r="N46" s="271"/>
    </row>
    <row r="47" spans="1:14" ht="20.399999999999999" customHeight="1" x14ac:dyDescent="0.3">
      <c r="A47" s="369" t="s">
        <v>594</v>
      </c>
      <c r="B47" s="369" t="s">
        <v>604</v>
      </c>
      <c r="C47" s="371">
        <f>C44+7</f>
        <v>44031</v>
      </c>
      <c r="D47" s="371">
        <f>D44+7</f>
        <v>44031</v>
      </c>
      <c r="E47" s="229"/>
      <c r="F47" s="229">
        <f>D47+5</f>
        <v>44036</v>
      </c>
      <c r="G47" s="263" t="s">
        <v>373</v>
      </c>
      <c r="H47" s="279" t="s">
        <v>340</v>
      </c>
      <c r="I47" s="275" t="s">
        <v>532</v>
      </c>
      <c r="J47" s="265">
        <f t="shared" si="0"/>
        <v>44042</v>
      </c>
      <c r="K47" s="265">
        <f>J47+9</f>
        <v>44051</v>
      </c>
      <c r="L47" s="265">
        <f>J47+15</f>
        <v>44057</v>
      </c>
      <c r="M47" s="265">
        <f>J47+13</f>
        <v>44055</v>
      </c>
      <c r="N47" s="265">
        <f>J47+17</f>
        <v>44059</v>
      </c>
    </row>
    <row r="48" spans="1:14" ht="20.399999999999999" customHeight="1" x14ac:dyDescent="0.3">
      <c r="A48" s="372" t="s">
        <v>605</v>
      </c>
      <c r="B48" s="372" t="s">
        <v>616</v>
      </c>
      <c r="C48" s="374"/>
      <c r="D48" s="374"/>
      <c r="E48" s="238">
        <f>E45+7</f>
        <v>44032</v>
      </c>
      <c r="F48" s="238">
        <f>E48+5</f>
        <v>44037</v>
      </c>
      <c r="G48" s="266"/>
      <c r="H48" s="276"/>
      <c r="I48" s="276"/>
      <c r="J48" s="266"/>
      <c r="K48" s="268"/>
      <c r="L48" s="268"/>
      <c r="M48" s="268"/>
      <c r="N48" s="268"/>
    </row>
    <row r="49" spans="1:14" ht="20.399999999999999" customHeight="1" x14ac:dyDescent="0.3">
      <c r="A49" s="375"/>
      <c r="B49" s="375"/>
      <c r="C49" s="377"/>
      <c r="D49" s="377"/>
      <c r="E49" s="378"/>
      <c r="F49" s="234"/>
      <c r="G49" s="269"/>
      <c r="H49" s="278"/>
      <c r="I49" s="270"/>
      <c r="J49" s="271"/>
      <c r="K49" s="271"/>
      <c r="L49" s="271"/>
      <c r="M49" s="271"/>
      <c r="N49" s="271"/>
    </row>
    <row r="50" spans="1:14" ht="20.399999999999999" customHeight="1" x14ac:dyDescent="0.3">
      <c r="A50" s="369" t="s">
        <v>593</v>
      </c>
      <c r="B50" s="369" t="s">
        <v>604</v>
      </c>
      <c r="C50" s="371">
        <f>C47+7</f>
        <v>44038</v>
      </c>
      <c r="D50" s="371">
        <f>D47+7</f>
        <v>44038</v>
      </c>
      <c r="E50" s="229"/>
      <c r="F50" s="229">
        <f>D50+5</f>
        <v>44043</v>
      </c>
      <c r="G50" s="263" t="s">
        <v>373</v>
      </c>
      <c r="H50" s="279" t="s">
        <v>341</v>
      </c>
      <c r="I50" s="275" t="s">
        <v>533</v>
      </c>
      <c r="J50" s="265">
        <f t="shared" si="0"/>
        <v>44049</v>
      </c>
      <c r="K50" s="265">
        <f>J50+9</f>
        <v>44058</v>
      </c>
      <c r="L50" s="265">
        <f>J50+15</f>
        <v>44064</v>
      </c>
      <c r="M50" s="265">
        <f>J50+13</f>
        <v>44062</v>
      </c>
      <c r="N50" s="265">
        <f>J50+17</f>
        <v>44066</v>
      </c>
    </row>
    <row r="51" spans="1:14" ht="20.399999999999999" customHeight="1" x14ac:dyDescent="0.3">
      <c r="A51" s="372" t="s">
        <v>363</v>
      </c>
      <c r="B51" s="372" t="s">
        <v>617</v>
      </c>
      <c r="C51" s="374"/>
      <c r="D51" s="374"/>
      <c r="E51" s="238">
        <f>E48+7</f>
        <v>44039</v>
      </c>
      <c r="F51" s="238">
        <f>E51+5</f>
        <v>44044</v>
      </c>
      <c r="G51" s="266"/>
      <c r="H51" s="276"/>
      <c r="I51" s="276"/>
      <c r="J51" s="266"/>
      <c r="K51" s="268"/>
      <c r="L51" s="268"/>
      <c r="M51" s="268"/>
      <c r="N51" s="268"/>
    </row>
    <row r="52" spans="1:14" ht="15.6" x14ac:dyDescent="0.3">
      <c r="A52" s="39" t="s">
        <v>25</v>
      </c>
      <c r="B52" s="41"/>
      <c r="C52" s="41"/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5.6" x14ac:dyDescent="0.3">
      <c r="A53" s="43" t="s">
        <v>244</v>
      </c>
      <c r="B53" s="45"/>
      <c r="C53" s="45"/>
      <c r="D53" s="45"/>
      <c r="E53" s="45"/>
      <c r="F53" s="46"/>
      <c r="G53" s="46"/>
      <c r="H53" s="46"/>
      <c r="I53" s="46"/>
      <c r="J53" s="47"/>
      <c r="K53" s="85" t="s">
        <v>158</v>
      </c>
      <c r="L53" s="47"/>
      <c r="M53" s="47"/>
      <c r="N53" s="47"/>
    </row>
    <row r="54" spans="1:14" ht="15.6" x14ac:dyDescent="0.3">
      <c r="A54" s="44" t="s">
        <v>245</v>
      </c>
      <c r="B54" s="43"/>
      <c r="C54" s="43"/>
      <c r="D54" s="43"/>
      <c r="E54" s="43"/>
      <c r="F54" s="46"/>
      <c r="G54" s="46"/>
      <c r="H54" s="46"/>
      <c r="I54" s="46"/>
      <c r="J54" s="49"/>
      <c r="K54" s="86" t="s">
        <v>159</v>
      </c>
      <c r="L54" s="49"/>
      <c r="M54" s="49"/>
      <c r="N54" s="49"/>
    </row>
    <row r="55" spans="1:14" ht="15.6" x14ac:dyDescent="0.3">
      <c r="A55" s="51"/>
      <c r="B55" s="46"/>
      <c r="C55" s="46"/>
      <c r="D55" s="52"/>
      <c r="E55" s="52"/>
      <c r="F55" s="52"/>
      <c r="G55" s="52"/>
      <c r="H55" s="52"/>
      <c r="I55" s="52"/>
      <c r="J55" s="53"/>
      <c r="K55" s="86" t="s">
        <v>160</v>
      </c>
      <c r="L55" s="53"/>
      <c r="M55" s="53"/>
      <c r="N55" s="53"/>
    </row>
    <row r="56" spans="1:14" ht="15.6" x14ac:dyDescent="0.3">
      <c r="A56" s="54"/>
      <c r="B56" s="46"/>
      <c r="C56" s="46"/>
      <c r="D56" s="52"/>
      <c r="E56" s="52"/>
      <c r="F56" s="52"/>
      <c r="G56" s="52"/>
      <c r="H56" s="52"/>
      <c r="I56" s="52"/>
      <c r="J56" s="55"/>
      <c r="K56" s="86" t="s">
        <v>161</v>
      </c>
      <c r="L56" s="55"/>
      <c r="M56" s="55"/>
      <c r="N56" s="55"/>
    </row>
    <row r="57" spans="1:14" ht="15.6" x14ac:dyDescent="0.3">
      <c r="A57" s="50"/>
      <c r="B57" s="46"/>
      <c r="C57" s="46"/>
      <c r="D57" s="46"/>
      <c r="E57" s="46"/>
      <c r="F57" s="46"/>
      <c r="G57" s="46"/>
      <c r="H57" s="46"/>
      <c r="I57" s="46"/>
      <c r="J57" s="56"/>
      <c r="K57" s="97" t="s">
        <v>144</v>
      </c>
      <c r="L57" s="56"/>
      <c r="M57" s="56"/>
      <c r="N57" s="56"/>
    </row>
    <row r="58" spans="1:14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86" t="s">
        <v>195</v>
      </c>
      <c r="L58" s="46"/>
      <c r="M58" s="46"/>
      <c r="N58" s="46"/>
    </row>
    <row r="59" spans="1:14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</sheetData>
  <mergeCells count="6">
    <mergeCell ref="I6:I7"/>
    <mergeCell ref="A6:A7"/>
    <mergeCell ref="B6:B7"/>
    <mergeCell ref="C6:C7"/>
    <mergeCell ref="G6:G7"/>
    <mergeCell ref="H6:H7"/>
  </mergeCells>
  <conditionalFormatting sqref="H9:I11 H13:I39">
    <cfRule type="expression" dxfId="9" priority="10">
      <formula>#REF!="ONE"</formula>
    </cfRule>
  </conditionalFormatting>
  <conditionalFormatting sqref="H40:I44 H46:I47">
    <cfRule type="expression" dxfId="8" priority="9">
      <formula>#REF!="ONE"</formula>
    </cfRule>
  </conditionalFormatting>
  <conditionalFormatting sqref="H49:I50">
    <cfRule type="expression" dxfId="7" priority="8">
      <formula>#REF!="ONE"</formula>
    </cfRule>
  </conditionalFormatting>
  <conditionalFormatting sqref="H45">
    <cfRule type="expression" dxfId="6" priority="7">
      <formula>#REF!="ONE"</formula>
    </cfRule>
  </conditionalFormatting>
  <conditionalFormatting sqref="H48">
    <cfRule type="expression" dxfId="5" priority="6">
      <formula>#REF!="ONE"</formula>
    </cfRule>
  </conditionalFormatting>
  <conditionalFormatting sqref="H51">
    <cfRule type="expression" dxfId="4" priority="5">
      <formula>#REF!="ONE"</formula>
    </cfRule>
  </conditionalFormatting>
  <conditionalFormatting sqref="I45">
    <cfRule type="expression" dxfId="3" priority="4">
      <formula>#REF!="ONE"</formula>
    </cfRule>
  </conditionalFormatting>
  <conditionalFormatting sqref="I48">
    <cfRule type="expression" dxfId="2" priority="3">
      <formula>#REF!="ONE"</formula>
    </cfRule>
  </conditionalFormatting>
  <conditionalFormatting sqref="I51">
    <cfRule type="expression" dxfId="1" priority="2">
      <formula>#REF!="ONE"</formula>
    </cfRule>
  </conditionalFormatting>
  <conditionalFormatting sqref="H12:I12 L12:N12">
    <cfRule type="expression" dxfId="0" priority="1">
      <formula>#REF!="ONE"</formula>
    </cfRule>
  </conditionalFormatting>
  <pageMargins left="0.27" right="0.17" top="0.17" bottom="0.2" header="0.18" footer="0.17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2:P45"/>
  <sheetViews>
    <sheetView view="pageBreakPreview" zoomScale="85" zoomScaleNormal="60" zoomScaleSheetLayoutView="85" workbookViewId="0">
      <pane ySplit="7" topLeftCell="A12" activePane="bottomLeft" state="frozen"/>
      <selection activeCell="O20" sqref="O20"/>
      <selection pane="bottomLeft"/>
    </sheetView>
  </sheetViews>
  <sheetFormatPr defaultRowHeight="13.2" x14ac:dyDescent="0.25"/>
  <cols>
    <col min="1" max="1" width="20.77734375" style="8" customWidth="1"/>
    <col min="2" max="2" width="11.33203125" style="8" customWidth="1"/>
    <col min="3" max="3" width="11" style="8" hidden="1" customWidth="1"/>
    <col min="4" max="4" width="14.44140625" style="8" customWidth="1"/>
    <col min="5" max="5" width="12.88671875" style="8" customWidth="1"/>
    <col min="6" max="6" width="11.77734375" style="8" customWidth="1"/>
    <col min="7" max="7" width="36.44140625" style="8" bestFit="1" customWidth="1"/>
    <col min="8" max="8" width="7.44140625" style="8" customWidth="1"/>
    <col min="9" max="9" width="13.77734375" style="8" customWidth="1"/>
    <col min="10" max="10" width="11.88671875" style="8" customWidth="1"/>
    <col min="11" max="11" width="15.44140625" style="8" bestFit="1" customWidth="1"/>
    <col min="12" max="12" width="14.21875" style="8" bestFit="1" customWidth="1"/>
    <col min="13" max="13" width="15.88671875" style="8" customWidth="1"/>
    <col min="14" max="14" width="18.21875" style="8" customWidth="1"/>
    <col min="15" max="15" width="13.44140625" style="8" customWidth="1"/>
    <col min="16" max="16" width="21.109375" style="8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109375" style="8" customWidth="1"/>
    <col min="263" max="263" width="12" style="8" customWidth="1"/>
    <col min="264" max="264" width="34.109375" style="8" customWidth="1"/>
    <col min="265" max="265" width="9.88671875" style="8" customWidth="1"/>
    <col min="266" max="266" width="8.88671875" style="8"/>
    <col min="267" max="267" width="14.5546875" style="8" customWidth="1"/>
    <col min="268" max="268" width="12" style="8" customWidth="1"/>
    <col min="269" max="269" width="10.88671875" style="8" customWidth="1"/>
    <col min="270" max="270" width="18" style="8" customWidth="1"/>
    <col min="271" max="271" width="16.10937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109375" style="8" customWidth="1"/>
    <col min="519" max="519" width="12" style="8" customWidth="1"/>
    <col min="520" max="520" width="34.109375" style="8" customWidth="1"/>
    <col min="521" max="521" width="9.88671875" style="8" customWidth="1"/>
    <col min="522" max="522" width="8.88671875" style="8"/>
    <col min="523" max="523" width="14.5546875" style="8" customWidth="1"/>
    <col min="524" max="524" width="12" style="8" customWidth="1"/>
    <col min="525" max="525" width="10.88671875" style="8" customWidth="1"/>
    <col min="526" max="526" width="18" style="8" customWidth="1"/>
    <col min="527" max="527" width="16.10937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109375" style="8" customWidth="1"/>
    <col min="775" max="775" width="12" style="8" customWidth="1"/>
    <col min="776" max="776" width="34.109375" style="8" customWidth="1"/>
    <col min="777" max="777" width="9.88671875" style="8" customWidth="1"/>
    <col min="778" max="778" width="8.88671875" style="8"/>
    <col min="779" max="779" width="14.5546875" style="8" customWidth="1"/>
    <col min="780" max="780" width="12" style="8" customWidth="1"/>
    <col min="781" max="781" width="10.88671875" style="8" customWidth="1"/>
    <col min="782" max="782" width="18" style="8" customWidth="1"/>
    <col min="783" max="783" width="16.10937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109375" style="8" customWidth="1"/>
    <col min="1031" max="1031" width="12" style="8" customWidth="1"/>
    <col min="1032" max="1032" width="34.109375" style="8" customWidth="1"/>
    <col min="1033" max="1033" width="9.8867187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88671875" style="8" customWidth="1"/>
    <col min="1038" max="1038" width="18" style="8" customWidth="1"/>
    <col min="1039" max="1039" width="16.10937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109375" style="8" customWidth="1"/>
    <col min="1287" max="1287" width="12" style="8" customWidth="1"/>
    <col min="1288" max="1288" width="34.109375" style="8" customWidth="1"/>
    <col min="1289" max="1289" width="9.8867187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88671875" style="8" customWidth="1"/>
    <col min="1294" max="1294" width="18" style="8" customWidth="1"/>
    <col min="1295" max="1295" width="16.10937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109375" style="8" customWidth="1"/>
    <col min="1543" max="1543" width="12" style="8" customWidth="1"/>
    <col min="1544" max="1544" width="34.109375" style="8" customWidth="1"/>
    <col min="1545" max="1545" width="9.8867187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88671875" style="8" customWidth="1"/>
    <col min="1550" max="1550" width="18" style="8" customWidth="1"/>
    <col min="1551" max="1551" width="16.10937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109375" style="8" customWidth="1"/>
    <col min="1799" max="1799" width="12" style="8" customWidth="1"/>
    <col min="1800" max="1800" width="34.109375" style="8" customWidth="1"/>
    <col min="1801" max="1801" width="9.8867187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88671875" style="8" customWidth="1"/>
    <col min="1806" max="1806" width="18" style="8" customWidth="1"/>
    <col min="1807" max="1807" width="16.10937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109375" style="8" customWidth="1"/>
    <col min="2055" max="2055" width="12" style="8" customWidth="1"/>
    <col min="2056" max="2056" width="34.109375" style="8" customWidth="1"/>
    <col min="2057" max="2057" width="9.8867187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88671875" style="8" customWidth="1"/>
    <col min="2062" max="2062" width="18" style="8" customWidth="1"/>
    <col min="2063" max="2063" width="16.10937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109375" style="8" customWidth="1"/>
    <col min="2311" max="2311" width="12" style="8" customWidth="1"/>
    <col min="2312" max="2312" width="34.109375" style="8" customWidth="1"/>
    <col min="2313" max="2313" width="9.8867187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88671875" style="8" customWidth="1"/>
    <col min="2318" max="2318" width="18" style="8" customWidth="1"/>
    <col min="2319" max="2319" width="16.10937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109375" style="8" customWidth="1"/>
    <col min="2567" max="2567" width="12" style="8" customWidth="1"/>
    <col min="2568" max="2568" width="34.109375" style="8" customWidth="1"/>
    <col min="2569" max="2569" width="9.8867187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88671875" style="8" customWidth="1"/>
    <col min="2574" max="2574" width="18" style="8" customWidth="1"/>
    <col min="2575" max="2575" width="16.10937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109375" style="8" customWidth="1"/>
    <col min="2823" max="2823" width="12" style="8" customWidth="1"/>
    <col min="2824" max="2824" width="34.109375" style="8" customWidth="1"/>
    <col min="2825" max="2825" width="9.8867187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88671875" style="8" customWidth="1"/>
    <col min="2830" max="2830" width="18" style="8" customWidth="1"/>
    <col min="2831" max="2831" width="16.10937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109375" style="8" customWidth="1"/>
    <col min="3079" max="3079" width="12" style="8" customWidth="1"/>
    <col min="3080" max="3080" width="34.109375" style="8" customWidth="1"/>
    <col min="3081" max="3081" width="9.8867187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88671875" style="8" customWidth="1"/>
    <col min="3086" max="3086" width="18" style="8" customWidth="1"/>
    <col min="3087" max="3087" width="16.10937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109375" style="8" customWidth="1"/>
    <col min="3335" max="3335" width="12" style="8" customWidth="1"/>
    <col min="3336" max="3336" width="34.109375" style="8" customWidth="1"/>
    <col min="3337" max="3337" width="9.8867187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88671875" style="8" customWidth="1"/>
    <col min="3342" max="3342" width="18" style="8" customWidth="1"/>
    <col min="3343" max="3343" width="16.10937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109375" style="8" customWidth="1"/>
    <col min="3591" max="3591" width="12" style="8" customWidth="1"/>
    <col min="3592" max="3592" width="34.109375" style="8" customWidth="1"/>
    <col min="3593" max="3593" width="9.8867187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88671875" style="8" customWidth="1"/>
    <col min="3598" max="3598" width="18" style="8" customWidth="1"/>
    <col min="3599" max="3599" width="16.10937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109375" style="8" customWidth="1"/>
    <col min="3847" max="3847" width="12" style="8" customWidth="1"/>
    <col min="3848" max="3848" width="34.109375" style="8" customWidth="1"/>
    <col min="3849" max="3849" width="9.8867187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88671875" style="8" customWidth="1"/>
    <col min="3854" max="3854" width="18" style="8" customWidth="1"/>
    <col min="3855" max="3855" width="16.10937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109375" style="8" customWidth="1"/>
    <col min="4103" max="4103" width="12" style="8" customWidth="1"/>
    <col min="4104" max="4104" width="34.109375" style="8" customWidth="1"/>
    <col min="4105" max="4105" width="9.8867187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88671875" style="8" customWidth="1"/>
    <col min="4110" max="4110" width="18" style="8" customWidth="1"/>
    <col min="4111" max="4111" width="16.10937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109375" style="8" customWidth="1"/>
    <col min="4359" max="4359" width="12" style="8" customWidth="1"/>
    <col min="4360" max="4360" width="34.109375" style="8" customWidth="1"/>
    <col min="4361" max="4361" width="9.8867187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88671875" style="8" customWidth="1"/>
    <col min="4366" max="4366" width="18" style="8" customWidth="1"/>
    <col min="4367" max="4367" width="16.10937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109375" style="8" customWidth="1"/>
    <col min="4615" max="4615" width="12" style="8" customWidth="1"/>
    <col min="4616" max="4616" width="34.109375" style="8" customWidth="1"/>
    <col min="4617" max="4617" width="9.8867187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88671875" style="8" customWidth="1"/>
    <col min="4622" max="4622" width="18" style="8" customWidth="1"/>
    <col min="4623" max="4623" width="16.10937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109375" style="8" customWidth="1"/>
    <col min="4871" max="4871" width="12" style="8" customWidth="1"/>
    <col min="4872" max="4872" width="34.109375" style="8" customWidth="1"/>
    <col min="4873" max="4873" width="9.8867187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88671875" style="8" customWidth="1"/>
    <col min="4878" max="4878" width="18" style="8" customWidth="1"/>
    <col min="4879" max="4879" width="16.10937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109375" style="8" customWidth="1"/>
    <col min="5127" max="5127" width="12" style="8" customWidth="1"/>
    <col min="5128" max="5128" width="34.109375" style="8" customWidth="1"/>
    <col min="5129" max="5129" width="9.8867187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88671875" style="8" customWidth="1"/>
    <col min="5134" max="5134" width="18" style="8" customWidth="1"/>
    <col min="5135" max="5135" width="16.10937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109375" style="8" customWidth="1"/>
    <col min="5383" max="5383" width="12" style="8" customWidth="1"/>
    <col min="5384" max="5384" width="34.109375" style="8" customWidth="1"/>
    <col min="5385" max="5385" width="9.8867187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88671875" style="8" customWidth="1"/>
    <col min="5390" max="5390" width="18" style="8" customWidth="1"/>
    <col min="5391" max="5391" width="16.10937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109375" style="8" customWidth="1"/>
    <col min="5639" max="5639" width="12" style="8" customWidth="1"/>
    <col min="5640" max="5640" width="34.109375" style="8" customWidth="1"/>
    <col min="5641" max="5641" width="9.8867187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88671875" style="8" customWidth="1"/>
    <col min="5646" max="5646" width="18" style="8" customWidth="1"/>
    <col min="5647" max="5647" width="16.10937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109375" style="8" customWidth="1"/>
    <col min="5895" max="5895" width="12" style="8" customWidth="1"/>
    <col min="5896" max="5896" width="34.109375" style="8" customWidth="1"/>
    <col min="5897" max="5897" width="9.8867187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88671875" style="8" customWidth="1"/>
    <col min="5902" max="5902" width="18" style="8" customWidth="1"/>
    <col min="5903" max="5903" width="16.10937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109375" style="8" customWidth="1"/>
    <col min="6151" max="6151" width="12" style="8" customWidth="1"/>
    <col min="6152" max="6152" width="34.109375" style="8" customWidth="1"/>
    <col min="6153" max="6153" width="9.8867187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88671875" style="8" customWidth="1"/>
    <col min="6158" max="6158" width="18" style="8" customWidth="1"/>
    <col min="6159" max="6159" width="16.10937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109375" style="8" customWidth="1"/>
    <col min="6407" max="6407" width="12" style="8" customWidth="1"/>
    <col min="6408" max="6408" width="34.109375" style="8" customWidth="1"/>
    <col min="6409" max="6409" width="9.8867187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88671875" style="8" customWidth="1"/>
    <col min="6414" max="6414" width="18" style="8" customWidth="1"/>
    <col min="6415" max="6415" width="16.10937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109375" style="8" customWidth="1"/>
    <col min="6663" max="6663" width="12" style="8" customWidth="1"/>
    <col min="6664" max="6664" width="34.109375" style="8" customWidth="1"/>
    <col min="6665" max="6665" width="9.8867187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88671875" style="8" customWidth="1"/>
    <col min="6670" max="6670" width="18" style="8" customWidth="1"/>
    <col min="6671" max="6671" width="16.10937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109375" style="8" customWidth="1"/>
    <col min="6919" max="6919" width="12" style="8" customWidth="1"/>
    <col min="6920" max="6920" width="34.109375" style="8" customWidth="1"/>
    <col min="6921" max="6921" width="9.8867187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88671875" style="8" customWidth="1"/>
    <col min="6926" max="6926" width="18" style="8" customWidth="1"/>
    <col min="6927" max="6927" width="16.10937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109375" style="8" customWidth="1"/>
    <col min="7175" max="7175" width="12" style="8" customWidth="1"/>
    <col min="7176" max="7176" width="34.109375" style="8" customWidth="1"/>
    <col min="7177" max="7177" width="9.8867187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88671875" style="8" customWidth="1"/>
    <col min="7182" max="7182" width="18" style="8" customWidth="1"/>
    <col min="7183" max="7183" width="16.10937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109375" style="8" customWidth="1"/>
    <col min="7431" max="7431" width="12" style="8" customWidth="1"/>
    <col min="7432" max="7432" width="34.109375" style="8" customWidth="1"/>
    <col min="7433" max="7433" width="9.8867187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88671875" style="8" customWidth="1"/>
    <col min="7438" max="7438" width="18" style="8" customWidth="1"/>
    <col min="7439" max="7439" width="16.10937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109375" style="8" customWidth="1"/>
    <col min="7687" max="7687" width="12" style="8" customWidth="1"/>
    <col min="7688" max="7688" width="34.109375" style="8" customWidth="1"/>
    <col min="7689" max="7689" width="9.8867187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88671875" style="8" customWidth="1"/>
    <col min="7694" max="7694" width="18" style="8" customWidth="1"/>
    <col min="7695" max="7695" width="16.10937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109375" style="8" customWidth="1"/>
    <col min="7943" max="7943" width="12" style="8" customWidth="1"/>
    <col min="7944" max="7944" width="34.109375" style="8" customWidth="1"/>
    <col min="7945" max="7945" width="9.8867187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88671875" style="8" customWidth="1"/>
    <col min="7950" max="7950" width="18" style="8" customWidth="1"/>
    <col min="7951" max="7951" width="16.10937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109375" style="8" customWidth="1"/>
    <col min="8199" max="8199" width="12" style="8" customWidth="1"/>
    <col min="8200" max="8200" width="34.109375" style="8" customWidth="1"/>
    <col min="8201" max="8201" width="9.8867187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88671875" style="8" customWidth="1"/>
    <col min="8206" max="8206" width="18" style="8" customWidth="1"/>
    <col min="8207" max="8207" width="16.10937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109375" style="8" customWidth="1"/>
    <col min="8455" max="8455" width="12" style="8" customWidth="1"/>
    <col min="8456" max="8456" width="34.109375" style="8" customWidth="1"/>
    <col min="8457" max="8457" width="9.8867187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88671875" style="8" customWidth="1"/>
    <col min="8462" max="8462" width="18" style="8" customWidth="1"/>
    <col min="8463" max="8463" width="16.10937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109375" style="8" customWidth="1"/>
    <col min="8711" max="8711" width="12" style="8" customWidth="1"/>
    <col min="8712" max="8712" width="34.109375" style="8" customWidth="1"/>
    <col min="8713" max="8713" width="9.8867187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88671875" style="8" customWidth="1"/>
    <col min="8718" max="8718" width="18" style="8" customWidth="1"/>
    <col min="8719" max="8719" width="16.10937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109375" style="8" customWidth="1"/>
    <col min="8967" max="8967" width="12" style="8" customWidth="1"/>
    <col min="8968" max="8968" width="34.109375" style="8" customWidth="1"/>
    <col min="8969" max="8969" width="9.8867187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88671875" style="8" customWidth="1"/>
    <col min="8974" max="8974" width="18" style="8" customWidth="1"/>
    <col min="8975" max="8975" width="16.10937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109375" style="8" customWidth="1"/>
    <col min="9223" max="9223" width="12" style="8" customWidth="1"/>
    <col min="9224" max="9224" width="34.109375" style="8" customWidth="1"/>
    <col min="9225" max="9225" width="9.8867187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88671875" style="8" customWidth="1"/>
    <col min="9230" max="9230" width="18" style="8" customWidth="1"/>
    <col min="9231" max="9231" width="16.10937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109375" style="8" customWidth="1"/>
    <col min="9479" max="9479" width="12" style="8" customWidth="1"/>
    <col min="9480" max="9480" width="34.109375" style="8" customWidth="1"/>
    <col min="9481" max="9481" width="9.8867187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88671875" style="8" customWidth="1"/>
    <col min="9486" max="9486" width="18" style="8" customWidth="1"/>
    <col min="9487" max="9487" width="16.10937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109375" style="8" customWidth="1"/>
    <col min="9735" max="9735" width="12" style="8" customWidth="1"/>
    <col min="9736" max="9736" width="34.109375" style="8" customWidth="1"/>
    <col min="9737" max="9737" width="9.8867187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88671875" style="8" customWidth="1"/>
    <col min="9742" max="9742" width="18" style="8" customWidth="1"/>
    <col min="9743" max="9743" width="16.10937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109375" style="8" customWidth="1"/>
    <col min="9991" max="9991" width="12" style="8" customWidth="1"/>
    <col min="9992" max="9992" width="34.109375" style="8" customWidth="1"/>
    <col min="9993" max="9993" width="9.8867187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88671875" style="8" customWidth="1"/>
    <col min="9998" max="9998" width="18" style="8" customWidth="1"/>
    <col min="9999" max="9999" width="16.10937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109375" style="8" customWidth="1"/>
    <col min="10247" max="10247" width="12" style="8" customWidth="1"/>
    <col min="10248" max="10248" width="34.109375" style="8" customWidth="1"/>
    <col min="10249" max="10249" width="9.8867187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88671875" style="8" customWidth="1"/>
    <col min="10254" max="10254" width="18" style="8" customWidth="1"/>
    <col min="10255" max="10255" width="16.10937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109375" style="8" customWidth="1"/>
    <col min="10503" max="10503" width="12" style="8" customWidth="1"/>
    <col min="10504" max="10504" width="34.109375" style="8" customWidth="1"/>
    <col min="10505" max="10505" width="9.8867187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88671875" style="8" customWidth="1"/>
    <col min="10510" max="10510" width="18" style="8" customWidth="1"/>
    <col min="10511" max="10511" width="16.10937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109375" style="8" customWidth="1"/>
    <col min="10759" max="10759" width="12" style="8" customWidth="1"/>
    <col min="10760" max="10760" width="34.109375" style="8" customWidth="1"/>
    <col min="10761" max="10761" width="9.8867187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88671875" style="8" customWidth="1"/>
    <col min="10766" max="10766" width="18" style="8" customWidth="1"/>
    <col min="10767" max="10767" width="16.10937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109375" style="8" customWidth="1"/>
    <col min="11015" max="11015" width="12" style="8" customWidth="1"/>
    <col min="11016" max="11016" width="34.109375" style="8" customWidth="1"/>
    <col min="11017" max="11017" width="9.8867187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88671875" style="8" customWidth="1"/>
    <col min="11022" max="11022" width="18" style="8" customWidth="1"/>
    <col min="11023" max="11023" width="16.10937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109375" style="8" customWidth="1"/>
    <col min="11271" max="11271" width="12" style="8" customWidth="1"/>
    <col min="11272" max="11272" width="34.109375" style="8" customWidth="1"/>
    <col min="11273" max="11273" width="9.8867187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88671875" style="8" customWidth="1"/>
    <col min="11278" max="11278" width="18" style="8" customWidth="1"/>
    <col min="11279" max="11279" width="16.10937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109375" style="8" customWidth="1"/>
    <col min="11527" max="11527" width="12" style="8" customWidth="1"/>
    <col min="11528" max="11528" width="34.109375" style="8" customWidth="1"/>
    <col min="11529" max="11529" width="9.8867187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88671875" style="8" customWidth="1"/>
    <col min="11534" max="11534" width="18" style="8" customWidth="1"/>
    <col min="11535" max="11535" width="16.10937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109375" style="8" customWidth="1"/>
    <col min="11783" max="11783" width="12" style="8" customWidth="1"/>
    <col min="11784" max="11784" width="34.109375" style="8" customWidth="1"/>
    <col min="11785" max="11785" width="9.8867187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88671875" style="8" customWidth="1"/>
    <col min="11790" max="11790" width="18" style="8" customWidth="1"/>
    <col min="11791" max="11791" width="16.10937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109375" style="8" customWidth="1"/>
    <col min="12039" max="12039" width="12" style="8" customWidth="1"/>
    <col min="12040" max="12040" width="34.109375" style="8" customWidth="1"/>
    <col min="12041" max="12041" width="9.8867187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88671875" style="8" customWidth="1"/>
    <col min="12046" max="12046" width="18" style="8" customWidth="1"/>
    <col min="12047" max="12047" width="16.10937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109375" style="8" customWidth="1"/>
    <col min="12295" max="12295" width="12" style="8" customWidth="1"/>
    <col min="12296" max="12296" width="34.109375" style="8" customWidth="1"/>
    <col min="12297" max="12297" width="9.8867187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88671875" style="8" customWidth="1"/>
    <col min="12302" max="12302" width="18" style="8" customWidth="1"/>
    <col min="12303" max="12303" width="16.10937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109375" style="8" customWidth="1"/>
    <col min="12551" max="12551" width="12" style="8" customWidth="1"/>
    <col min="12552" max="12552" width="34.109375" style="8" customWidth="1"/>
    <col min="12553" max="12553" width="9.8867187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88671875" style="8" customWidth="1"/>
    <col min="12558" max="12558" width="18" style="8" customWidth="1"/>
    <col min="12559" max="12559" width="16.10937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109375" style="8" customWidth="1"/>
    <col min="12807" max="12807" width="12" style="8" customWidth="1"/>
    <col min="12808" max="12808" width="34.109375" style="8" customWidth="1"/>
    <col min="12809" max="12809" width="9.8867187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88671875" style="8" customWidth="1"/>
    <col min="12814" max="12814" width="18" style="8" customWidth="1"/>
    <col min="12815" max="12815" width="16.10937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109375" style="8" customWidth="1"/>
    <col min="13063" max="13063" width="12" style="8" customWidth="1"/>
    <col min="13064" max="13064" width="34.109375" style="8" customWidth="1"/>
    <col min="13065" max="13065" width="9.8867187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88671875" style="8" customWidth="1"/>
    <col min="13070" max="13070" width="18" style="8" customWidth="1"/>
    <col min="13071" max="13071" width="16.10937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109375" style="8" customWidth="1"/>
    <col min="13319" max="13319" width="12" style="8" customWidth="1"/>
    <col min="13320" max="13320" width="34.109375" style="8" customWidth="1"/>
    <col min="13321" max="13321" width="9.8867187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88671875" style="8" customWidth="1"/>
    <col min="13326" max="13326" width="18" style="8" customWidth="1"/>
    <col min="13327" max="13327" width="16.10937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109375" style="8" customWidth="1"/>
    <col min="13575" max="13575" width="12" style="8" customWidth="1"/>
    <col min="13576" max="13576" width="34.109375" style="8" customWidth="1"/>
    <col min="13577" max="13577" width="9.8867187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88671875" style="8" customWidth="1"/>
    <col min="13582" max="13582" width="18" style="8" customWidth="1"/>
    <col min="13583" max="13583" width="16.10937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109375" style="8" customWidth="1"/>
    <col min="13831" max="13831" width="12" style="8" customWidth="1"/>
    <col min="13832" max="13832" width="34.109375" style="8" customWidth="1"/>
    <col min="13833" max="13833" width="9.8867187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88671875" style="8" customWidth="1"/>
    <col min="13838" max="13838" width="18" style="8" customWidth="1"/>
    <col min="13839" max="13839" width="16.10937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109375" style="8" customWidth="1"/>
    <col min="14087" max="14087" width="12" style="8" customWidth="1"/>
    <col min="14088" max="14088" width="34.109375" style="8" customWidth="1"/>
    <col min="14089" max="14089" width="9.8867187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88671875" style="8" customWidth="1"/>
    <col min="14094" max="14094" width="18" style="8" customWidth="1"/>
    <col min="14095" max="14095" width="16.10937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109375" style="8" customWidth="1"/>
    <col min="14343" max="14343" width="12" style="8" customWidth="1"/>
    <col min="14344" max="14344" width="34.109375" style="8" customWidth="1"/>
    <col min="14345" max="14345" width="9.8867187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88671875" style="8" customWidth="1"/>
    <col min="14350" max="14350" width="18" style="8" customWidth="1"/>
    <col min="14351" max="14351" width="16.10937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109375" style="8" customWidth="1"/>
    <col min="14599" max="14599" width="12" style="8" customWidth="1"/>
    <col min="14600" max="14600" width="34.109375" style="8" customWidth="1"/>
    <col min="14601" max="14601" width="9.8867187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88671875" style="8" customWidth="1"/>
    <col min="14606" max="14606" width="18" style="8" customWidth="1"/>
    <col min="14607" max="14607" width="16.10937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109375" style="8" customWidth="1"/>
    <col min="14855" max="14855" width="12" style="8" customWidth="1"/>
    <col min="14856" max="14856" width="34.109375" style="8" customWidth="1"/>
    <col min="14857" max="14857" width="9.8867187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88671875" style="8" customWidth="1"/>
    <col min="14862" max="14862" width="18" style="8" customWidth="1"/>
    <col min="14863" max="14863" width="16.10937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109375" style="8" customWidth="1"/>
    <col min="15111" max="15111" width="12" style="8" customWidth="1"/>
    <col min="15112" max="15112" width="34.109375" style="8" customWidth="1"/>
    <col min="15113" max="15113" width="9.8867187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88671875" style="8" customWidth="1"/>
    <col min="15118" max="15118" width="18" style="8" customWidth="1"/>
    <col min="15119" max="15119" width="16.10937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109375" style="8" customWidth="1"/>
    <col min="15367" max="15367" width="12" style="8" customWidth="1"/>
    <col min="15368" max="15368" width="34.109375" style="8" customWidth="1"/>
    <col min="15369" max="15369" width="9.8867187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88671875" style="8" customWidth="1"/>
    <col min="15374" max="15374" width="18" style="8" customWidth="1"/>
    <col min="15375" max="15375" width="16.10937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109375" style="8" customWidth="1"/>
    <col min="15623" max="15623" width="12" style="8" customWidth="1"/>
    <col min="15624" max="15624" width="34.109375" style="8" customWidth="1"/>
    <col min="15625" max="15625" width="9.8867187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88671875" style="8" customWidth="1"/>
    <col min="15630" max="15630" width="18" style="8" customWidth="1"/>
    <col min="15631" max="15631" width="16.10937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109375" style="8" customWidth="1"/>
    <col min="15879" max="15879" width="12" style="8" customWidth="1"/>
    <col min="15880" max="15880" width="34.109375" style="8" customWidth="1"/>
    <col min="15881" max="15881" width="9.8867187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88671875" style="8" customWidth="1"/>
    <col min="15886" max="15886" width="18" style="8" customWidth="1"/>
    <col min="15887" max="15887" width="16.10937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109375" style="8" customWidth="1"/>
    <col min="16135" max="16135" width="12" style="8" customWidth="1"/>
    <col min="16136" max="16136" width="34.109375" style="8" customWidth="1"/>
    <col min="16137" max="16137" width="9.8867187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88671875" style="8" customWidth="1"/>
    <col min="16142" max="16142" width="18" style="8" customWidth="1"/>
    <col min="16143" max="16143" width="16.109375" style="8" customWidth="1"/>
    <col min="16144" max="16379" width="8.88671875" style="8"/>
    <col min="16380" max="16384" width="9.109375" style="8" customWidth="1"/>
  </cols>
  <sheetData>
    <row r="2" spans="1:16" x14ac:dyDescent="0.25">
      <c r="N2" s="75"/>
    </row>
    <row r="3" spans="1:16" ht="24" customHeight="1" x14ac:dyDescent="0.3">
      <c r="A3" s="4"/>
      <c r="B3" s="5"/>
      <c r="C3" s="5"/>
      <c r="D3" s="5"/>
      <c r="E3" s="5"/>
      <c r="F3" s="6"/>
      <c r="G3" s="6"/>
      <c r="H3" s="6"/>
      <c r="I3" s="7"/>
      <c r="J3" s="7"/>
      <c r="K3" s="7"/>
      <c r="L3" s="7"/>
      <c r="M3" s="7"/>
      <c r="N3" s="7"/>
      <c r="O3" s="7"/>
      <c r="P3" s="7"/>
    </row>
    <row r="4" spans="1:16" ht="24" customHeight="1" x14ac:dyDescent="0.3">
      <c r="A4" s="9"/>
      <c r="B4" s="5"/>
      <c r="C4" s="10" t="s">
        <v>164</v>
      </c>
      <c r="D4" s="10" t="s">
        <v>172</v>
      </c>
      <c r="E4" s="10" t="s">
        <v>172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24" customHeight="1" thickBot="1" x14ac:dyDescent="0.45">
      <c r="A5" s="13"/>
      <c r="B5" s="5"/>
      <c r="C5" s="5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9" customFormat="1" ht="20.25" customHeight="1" x14ac:dyDescent="0.3">
      <c r="A6" s="300" t="s">
        <v>9</v>
      </c>
      <c r="B6" s="300" t="s">
        <v>0</v>
      </c>
      <c r="C6" s="302" t="s">
        <v>1</v>
      </c>
      <c r="D6" s="15" t="s">
        <v>2</v>
      </c>
      <c r="E6" s="15" t="s">
        <v>2</v>
      </c>
      <c r="F6" s="15" t="s">
        <v>163</v>
      </c>
      <c r="G6" s="304" t="s">
        <v>12</v>
      </c>
      <c r="H6" s="304" t="s">
        <v>303</v>
      </c>
      <c r="I6" s="304" t="s">
        <v>393</v>
      </c>
      <c r="J6" s="65" t="s">
        <v>2</v>
      </c>
      <c r="K6" s="17" t="s">
        <v>726</v>
      </c>
      <c r="L6" s="18" t="s">
        <v>727</v>
      </c>
      <c r="M6" s="17" t="s">
        <v>728</v>
      </c>
      <c r="N6" s="18" t="s">
        <v>729</v>
      </c>
      <c r="O6" s="17" t="s">
        <v>730</v>
      </c>
      <c r="P6" s="18" t="s">
        <v>731</v>
      </c>
    </row>
    <row r="7" spans="1:16" s="19" customFormat="1" ht="20.25" customHeight="1" x14ac:dyDescent="0.3">
      <c r="A7" s="301"/>
      <c r="B7" s="301"/>
      <c r="C7" s="306"/>
      <c r="D7" s="20" t="s">
        <v>209</v>
      </c>
      <c r="E7" s="20" t="s">
        <v>162</v>
      </c>
      <c r="F7" s="20" t="s">
        <v>168</v>
      </c>
      <c r="G7" s="318"/>
      <c r="H7" s="319"/>
      <c r="I7" s="319" t="s">
        <v>393</v>
      </c>
      <c r="J7" s="66" t="s">
        <v>100</v>
      </c>
      <c r="K7" s="320" t="s">
        <v>102</v>
      </c>
      <c r="L7" s="321" t="s">
        <v>88</v>
      </c>
      <c r="M7" s="320" t="s">
        <v>90</v>
      </c>
      <c r="N7" s="321" t="s">
        <v>103</v>
      </c>
      <c r="O7" s="320" t="s">
        <v>130</v>
      </c>
      <c r="P7" s="321" t="s">
        <v>89</v>
      </c>
    </row>
    <row r="8" spans="1:16" ht="20.399999999999999" customHeight="1" x14ac:dyDescent="0.3">
      <c r="A8" s="178" t="s">
        <v>352</v>
      </c>
      <c r="B8" s="178" t="s">
        <v>296</v>
      </c>
      <c r="C8" s="179"/>
      <c r="D8" s="172"/>
      <c r="E8" s="172">
        <v>43360</v>
      </c>
      <c r="F8" s="173">
        <f t="shared" ref="F8:F37" si="0">E8+2</f>
        <v>43362</v>
      </c>
      <c r="G8" s="322" t="s">
        <v>141</v>
      </c>
      <c r="H8" s="322" t="s">
        <v>725</v>
      </c>
      <c r="I8" s="322" t="s">
        <v>464</v>
      </c>
      <c r="J8" s="322">
        <v>43955</v>
      </c>
      <c r="K8" s="322"/>
      <c r="L8" s="322"/>
      <c r="M8" s="322"/>
      <c r="N8" s="322"/>
      <c r="O8" s="322">
        <f>J8+26</f>
        <v>43981</v>
      </c>
      <c r="P8" s="322">
        <f>J8+29</f>
        <v>43984</v>
      </c>
    </row>
    <row r="9" spans="1:16" ht="20.399999999999999" customHeight="1" x14ac:dyDescent="0.25">
      <c r="A9" s="188" t="s">
        <v>633</v>
      </c>
      <c r="B9" s="188" t="s">
        <v>634</v>
      </c>
      <c r="C9" s="191">
        <f>E9-1</f>
        <v>43944</v>
      </c>
      <c r="D9" s="150">
        <v>43944</v>
      </c>
      <c r="E9" s="243">
        <f>D9+1</f>
        <v>43945</v>
      </c>
      <c r="F9" s="244">
        <f t="shared" si="0"/>
        <v>43947</v>
      </c>
      <c r="G9" s="244" t="s">
        <v>693</v>
      </c>
      <c r="H9" s="244" t="s">
        <v>724</v>
      </c>
      <c r="I9" s="244" t="s">
        <v>694</v>
      </c>
      <c r="J9" s="244">
        <v>43953</v>
      </c>
      <c r="K9" s="244">
        <f>J9+26</f>
        <v>43979</v>
      </c>
      <c r="L9" s="244">
        <f>J9+29</f>
        <v>43982</v>
      </c>
      <c r="M9" s="244">
        <f>J9+32</f>
        <v>43985</v>
      </c>
      <c r="N9" s="244">
        <f>J9+34</f>
        <v>43987</v>
      </c>
      <c r="O9" s="244"/>
      <c r="P9" s="244"/>
    </row>
    <row r="10" spans="1:16" ht="20.399999999999999" customHeight="1" x14ac:dyDescent="0.25">
      <c r="A10" s="189" t="s">
        <v>153</v>
      </c>
      <c r="B10" s="189" t="s">
        <v>289</v>
      </c>
      <c r="C10" s="192"/>
      <c r="D10" s="180"/>
      <c r="E10" s="245"/>
      <c r="F10" s="246"/>
      <c r="G10" s="322" t="s">
        <v>309</v>
      </c>
      <c r="H10" s="322" t="s">
        <v>725</v>
      </c>
      <c r="I10" s="322"/>
      <c r="J10" s="322"/>
      <c r="K10" s="322"/>
      <c r="L10" s="322"/>
      <c r="M10" s="322"/>
      <c r="N10" s="322"/>
      <c r="O10" s="322"/>
      <c r="P10" s="322"/>
    </row>
    <row r="11" spans="1:16" ht="20.399999999999999" customHeight="1" x14ac:dyDescent="0.25">
      <c r="A11" s="188" t="s">
        <v>633</v>
      </c>
      <c r="B11" s="188" t="s">
        <v>635</v>
      </c>
      <c r="C11" s="191">
        <f t="shared" ref="C11:C37" si="1">E11-1</f>
        <v>43951</v>
      </c>
      <c r="D11" s="150">
        <f>D9+7</f>
        <v>43951</v>
      </c>
      <c r="E11" s="243">
        <f>D11+1</f>
        <v>43952</v>
      </c>
      <c r="F11" s="244">
        <f t="shared" si="0"/>
        <v>43954</v>
      </c>
      <c r="G11" s="244" t="s">
        <v>695</v>
      </c>
      <c r="H11" s="244" t="s">
        <v>724</v>
      </c>
      <c r="I11" s="244" t="s">
        <v>696</v>
      </c>
      <c r="J11" s="244">
        <f>J9+7</f>
        <v>43960</v>
      </c>
      <c r="K11" s="244">
        <f>J11+26</f>
        <v>43986</v>
      </c>
      <c r="L11" s="244">
        <f>J11+29</f>
        <v>43989</v>
      </c>
      <c r="M11" s="244">
        <f>J11+32</f>
        <v>43992</v>
      </c>
      <c r="N11" s="244">
        <f>J11+34</f>
        <v>43994</v>
      </c>
      <c r="O11" s="244"/>
      <c r="P11" s="244"/>
    </row>
    <row r="12" spans="1:16" ht="20.399999999999999" customHeight="1" x14ac:dyDescent="0.25">
      <c r="A12" s="189" t="s">
        <v>309</v>
      </c>
      <c r="B12" s="189"/>
      <c r="C12" s="192"/>
      <c r="D12" s="180"/>
      <c r="E12" s="245"/>
      <c r="F12" s="246"/>
      <c r="G12" s="322" t="s">
        <v>467</v>
      </c>
      <c r="H12" s="322" t="s">
        <v>725</v>
      </c>
      <c r="I12" s="322" t="s">
        <v>465</v>
      </c>
      <c r="J12" s="322">
        <f>J8+14</f>
        <v>43969</v>
      </c>
      <c r="K12" s="322"/>
      <c r="L12" s="322"/>
      <c r="M12" s="322"/>
      <c r="N12" s="322"/>
      <c r="O12" s="322">
        <f>J12+26</f>
        <v>43995</v>
      </c>
      <c r="P12" s="322">
        <f>J12+29</f>
        <v>43998</v>
      </c>
    </row>
    <row r="13" spans="1:16" ht="20.399999999999999" customHeight="1" x14ac:dyDescent="0.25">
      <c r="A13" s="188" t="s">
        <v>633</v>
      </c>
      <c r="B13" s="188" t="s">
        <v>636</v>
      </c>
      <c r="C13" s="191">
        <f t="shared" si="1"/>
        <v>43958</v>
      </c>
      <c r="D13" s="150">
        <f>D11+7</f>
        <v>43958</v>
      </c>
      <c r="E13" s="243">
        <f>D13+1</f>
        <v>43959</v>
      </c>
      <c r="F13" s="244">
        <f t="shared" si="0"/>
        <v>43961</v>
      </c>
      <c r="G13" s="244" t="s">
        <v>697</v>
      </c>
      <c r="H13" s="244" t="s">
        <v>724</v>
      </c>
      <c r="I13" s="244" t="s">
        <v>698</v>
      </c>
      <c r="J13" s="244">
        <f>J11+7</f>
        <v>43967</v>
      </c>
      <c r="K13" s="244">
        <f>J13+26</f>
        <v>43993</v>
      </c>
      <c r="L13" s="244">
        <f>J13+29</f>
        <v>43996</v>
      </c>
      <c r="M13" s="244">
        <f>J13+32</f>
        <v>43999</v>
      </c>
      <c r="N13" s="244">
        <f>J13+34</f>
        <v>44001</v>
      </c>
      <c r="O13" s="244"/>
      <c r="P13" s="244"/>
    </row>
    <row r="14" spans="1:16" ht="20.399999999999999" customHeight="1" x14ac:dyDescent="0.25">
      <c r="A14" s="189" t="s">
        <v>352</v>
      </c>
      <c r="B14" s="189" t="s">
        <v>353</v>
      </c>
      <c r="C14" s="192"/>
      <c r="D14" s="180"/>
      <c r="E14" s="245"/>
      <c r="F14" s="246"/>
      <c r="G14" s="322" t="s">
        <v>468</v>
      </c>
      <c r="H14" s="322" t="s">
        <v>725</v>
      </c>
      <c r="I14" s="322" t="s">
        <v>466</v>
      </c>
      <c r="J14" s="322">
        <f>J12+7</f>
        <v>43976</v>
      </c>
      <c r="K14" s="322"/>
      <c r="L14" s="322"/>
      <c r="M14" s="322"/>
      <c r="N14" s="322"/>
      <c r="O14" s="322">
        <f>J14+26</f>
        <v>44002</v>
      </c>
      <c r="P14" s="322">
        <f>J14+29</f>
        <v>44005</v>
      </c>
    </row>
    <row r="15" spans="1:16" ht="20.399999999999999" customHeight="1" x14ac:dyDescent="0.25">
      <c r="A15" s="188" t="s">
        <v>633</v>
      </c>
      <c r="B15" s="188" t="s">
        <v>637</v>
      </c>
      <c r="C15" s="191">
        <f t="shared" si="1"/>
        <v>43965</v>
      </c>
      <c r="D15" s="150">
        <f>D13+7</f>
        <v>43965</v>
      </c>
      <c r="E15" s="243">
        <f>D15+1</f>
        <v>43966</v>
      </c>
      <c r="F15" s="244">
        <f t="shared" si="0"/>
        <v>43968</v>
      </c>
      <c r="G15" s="244" t="s">
        <v>461</v>
      </c>
      <c r="H15" s="244" t="s">
        <v>724</v>
      </c>
      <c r="I15" s="244" t="s">
        <v>459</v>
      </c>
      <c r="J15" s="244">
        <f>J13+7</f>
        <v>43974</v>
      </c>
      <c r="K15" s="244">
        <f>J15+26</f>
        <v>44000</v>
      </c>
      <c r="L15" s="244">
        <f>J15+29</f>
        <v>44003</v>
      </c>
      <c r="M15" s="244">
        <f>J15+32</f>
        <v>44006</v>
      </c>
      <c r="N15" s="244">
        <f>J15+34</f>
        <v>44008</v>
      </c>
      <c r="O15" s="244"/>
      <c r="P15" s="244"/>
    </row>
    <row r="16" spans="1:16" ht="20.399999999999999" customHeight="1" x14ac:dyDescent="0.25">
      <c r="A16" s="189" t="s">
        <v>352</v>
      </c>
      <c r="B16" s="189" t="s">
        <v>354</v>
      </c>
      <c r="C16" s="192"/>
      <c r="D16" s="180"/>
      <c r="E16" s="245"/>
      <c r="F16" s="246"/>
      <c r="G16" s="322" t="s">
        <v>140</v>
      </c>
      <c r="H16" s="322" t="s">
        <v>725</v>
      </c>
      <c r="I16" s="322" t="s">
        <v>712</v>
      </c>
      <c r="J16" s="322">
        <f>J14+7</f>
        <v>43983</v>
      </c>
      <c r="K16" s="322"/>
      <c r="L16" s="322"/>
      <c r="M16" s="322"/>
      <c r="N16" s="322"/>
      <c r="O16" s="322">
        <f>J16+26</f>
        <v>44009</v>
      </c>
      <c r="P16" s="322">
        <f>J16+29</f>
        <v>44012</v>
      </c>
    </row>
    <row r="17" spans="1:16" ht="20.399999999999999" customHeight="1" x14ac:dyDescent="0.25">
      <c r="A17" s="188" t="s">
        <v>633</v>
      </c>
      <c r="B17" s="188" t="s">
        <v>638</v>
      </c>
      <c r="C17" s="191">
        <f t="shared" si="1"/>
        <v>43972</v>
      </c>
      <c r="D17" s="150">
        <f>D15+7</f>
        <v>43972</v>
      </c>
      <c r="E17" s="243">
        <f>D17+1</f>
        <v>43973</v>
      </c>
      <c r="F17" s="244">
        <f t="shared" si="0"/>
        <v>43975</v>
      </c>
      <c r="G17" s="244" t="s">
        <v>699</v>
      </c>
      <c r="H17" s="244" t="s">
        <v>724</v>
      </c>
      <c r="I17" s="244" t="s">
        <v>700</v>
      </c>
      <c r="J17" s="244">
        <f>J15+7</f>
        <v>43981</v>
      </c>
      <c r="K17" s="244">
        <f>J17+26</f>
        <v>44007</v>
      </c>
      <c r="L17" s="244">
        <f>J17+29</f>
        <v>44010</v>
      </c>
      <c r="M17" s="244">
        <f>J17+32</f>
        <v>44013</v>
      </c>
      <c r="N17" s="244">
        <f>J17+34</f>
        <v>44015</v>
      </c>
      <c r="O17" s="244"/>
      <c r="P17" s="244"/>
    </row>
    <row r="18" spans="1:16" ht="20.399999999999999" customHeight="1" x14ac:dyDescent="0.25">
      <c r="A18" s="189" t="s">
        <v>352</v>
      </c>
      <c r="B18" s="189" t="s">
        <v>355</v>
      </c>
      <c r="C18" s="192"/>
      <c r="D18" s="180"/>
      <c r="E18" s="245"/>
      <c r="F18" s="246"/>
      <c r="G18" s="322" t="s">
        <v>309</v>
      </c>
      <c r="H18" s="322" t="s">
        <v>725</v>
      </c>
      <c r="I18" s="322"/>
      <c r="J18" s="322">
        <f>J16+7</f>
        <v>43990</v>
      </c>
      <c r="K18" s="322"/>
      <c r="L18" s="322"/>
      <c r="M18" s="322"/>
      <c r="N18" s="322"/>
      <c r="O18" s="322">
        <f>J18+26</f>
        <v>44016</v>
      </c>
      <c r="P18" s="322">
        <f>J18+29</f>
        <v>44019</v>
      </c>
    </row>
    <row r="19" spans="1:16" ht="20.399999999999999" customHeight="1" x14ac:dyDescent="0.25">
      <c r="A19" s="188" t="s">
        <v>633</v>
      </c>
      <c r="B19" s="188" t="s">
        <v>639</v>
      </c>
      <c r="C19" s="191">
        <f t="shared" si="1"/>
        <v>43979</v>
      </c>
      <c r="D19" s="150">
        <f>D17+7</f>
        <v>43979</v>
      </c>
      <c r="E19" s="243">
        <f>D19+1</f>
        <v>43980</v>
      </c>
      <c r="F19" s="244">
        <f t="shared" si="0"/>
        <v>43982</v>
      </c>
      <c r="G19" s="244" t="s">
        <v>394</v>
      </c>
      <c r="H19" s="244" t="s">
        <v>724</v>
      </c>
      <c r="I19" s="244" t="s">
        <v>460</v>
      </c>
      <c r="J19" s="244">
        <f>J17+7</f>
        <v>43988</v>
      </c>
      <c r="K19" s="244">
        <f>J19+26</f>
        <v>44014</v>
      </c>
      <c r="L19" s="244">
        <f>J19+29</f>
        <v>44017</v>
      </c>
      <c r="M19" s="244">
        <f>J19+32</f>
        <v>44020</v>
      </c>
      <c r="N19" s="244">
        <f>J19+34</f>
        <v>44022</v>
      </c>
      <c r="O19" s="244"/>
      <c r="P19" s="244"/>
    </row>
    <row r="20" spans="1:16" ht="20.399999999999999" customHeight="1" x14ac:dyDescent="0.25">
      <c r="A20" s="189" t="s">
        <v>352</v>
      </c>
      <c r="B20" s="189" t="s">
        <v>356</v>
      </c>
      <c r="C20" s="192"/>
      <c r="D20" s="180"/>
      <c r="E20" s="245"/>
      <c r="F20" s="246"/>
      <c r="G20" s="322" t="s">
        <v>714</v>
      </c>
      <c r="H20" s="322" t="s">
        <v>725</v>
      </c>
      <c r="I20" s="322" t="s">
        <v>713</v>
      </c>
      <c r="J20" s="322">
        <f>J18+7</f>
        <v>43997</v>
      </c>
      <c r="K20" s="322"/>
      <c r="L20" s="322"/>
      <c r="M20" s="322"/>
      <c r="N20" s="322"/>
      <c r="O20" s="322">
        <f>J20+26</f>
        <v>44023</v>
      </c>
      <c r="P20" s="322">
        <f>J20+29</f>
        <v>44026</v>
      </c>
    </row>
    <row r="21" spans="1:16" ht="20.399999999999999" customHeight="1" x14ac:dyDescent="0.25">
      <c r="A21" s="188" t="s">
        <v>633</v>
      </c>
      <c r="B21" s="188" t="s">
        <v>640</v>
      </c>
      <c r="C21" s="191">
        <f t="shared" si="1"/>
        <v>43986</v>
      </c>
      <c r="D21" s="150">
        <f>D19+7</f>
        <v>43986</v>
      </c>
      <c r="E21" s="243">
        <f>D21+1</f>
        <v>43987</v>
      </c>
      <c r="F21" s="244">
        <f t="shared" si="0"/>
        <v>43989</v>
      </c>
      <c r="G21" s="244" t="s">
        <v>702</v>
      </c>
      <c r="H21" s="244" t="s">
        <v>724</v>
      </c>
      <c r="I21" s="244" t="s">
        <v>701</v>
      </c>
      <c r="J21" s="244">
        <f>J19+7</f>
        <v>43995</v>
      </c>
      <c r="K21" s="244">
        <f>J21+26</f>
        <v>44021</v>
      </c>
      <c r="L21" s="244">
        <f>J21+29</f>
        <v>44024</v>
      </c>
      <c r="M21" s="244">
        <f>J21+32</f>
        <v>44027</v>
      </c>
      <c r="N21" s="244">
        <f>J21+34</f>
        <v>44029</v>
      </c>
      <c r="O21" s="244"/>
      <c r="P21" s="244"/>
    </row>
    <row r="22" spans="1:16" ht="20.399999999999999" customHeight="1" x14ac:dyDescent="0.25">
      <c r="A22" s="189" t="s">
        <v>352</v>
      </c>
      <c r="B22" s="189" t="s">
        <v>290</v>
      </c>
      <c r="C22" s="192"/>
      <c r="D22" s="180"/>
      <c r="E22" s="245"/>
      <c r="F22" s="246"/>
      <c r="G22" s="322" t="s">
        <v>309</v>
      </c>
      <c r="H22" s="322" t="s">
        <v>725</v>
      </c>
      <c r="I22" s="322"/>
      <c r="J22" s="322">
        <f>J20+7</f>
        <v>44004</v>
      </c>
      <c r="K22" s="322"/>
      <c r="L22" s="322"/>
      <c r="M22" s="322"/>
      <c r="N22" s="322"/>
      <c r="O22" s="322">
        <f>J22+26</f>
        <v>44030</v>
      </c>
      <c r="P22" s="322">
        <f>J22+29</f>
        <v>44033</v>
      </c>
    </row>
    <row r="23" spans="1:16" ht="20.399999999999999" customHeight="1" x14ac:dyDescent="0.25">
      <c r="A23" s="188" t="s">
        <v>633</v>
      </c>
      <c r="B23" s="188" t="s">
        <v>641</v>
      </c>
      <c r="C23" s="191">
        <f t="shared" si="1"/>
        <v>43993</v>
      </c>
      <c r="D23" s="150">
        <f>D21+7</f>
        <v>43993</v>
      </c>
      <c r="E23" s="243">
        <f>D23+1</f>
        <v>43994</v>
      </c>
      <c r="F23" s="244">
        <f t="shared" si="0"/>
        <v>43996</v>
      </c>
      <c r="G23" s="244" t="s">
        <v>337</v>
      </c>
      <c r="H23" s="244" t="s">
        <v>724</v>
      </c>
      <c r="I23" s="244" t="s">
        <v>337</v>
      </c>
      <c r="J23" s="244">
        <f>J21+7</f>
        <v>44002</v>
      </c>
      <c r="K23" s="244">
        <f>J23+26</f>
        <v>44028</v>
      </c>
      <c r="L23" s="244">
        <f>J23+29</f>
        <v>44031</v>
      </c>
      <c r="M23" s="244">
        <f>J23+32</f>
        <v>44034</v>
      </c>
      <c r="N23" s="244">
        <f>J23+34</f>
        <v>44036</v>
      </c>
      <c r="O23" s="244"/>
      <c r="P23" s="244"/>
    </row>
    <row r="24" spans="1:16" ht="20.399999999999999" customHeight="1" x14ac:dyDescent="0.25">
      <c r="A24" s="189" t="s">
        <v>352</v>
      </c>
      <c r="B24" s="189" t="s">
        <v>291</v>
      </c>
      <c r="C24" s="192"/>
      <c r="D24" s="180"/>
      <c r="E24" s="245"/>
      <c r="F24" s="246"/>
      <c r="G24" s="322" t="s">
        <v>469</v>
      </c>
      <c r="H24" s="322" t="s">
        <v>725</v>
      </c>
      <c r="I24" s="322" t="s">
        <v>715</v>
      </c>
      <c r="J24" s="322">
        <f>J22+7</f>
        <v>44011</v>
      </c>
      <c r="K24" s="322"/>
      <c r="L24" s="322"/>
      <c r="M24" s="322"/>
      <c r="N24" s="322"/>
      <c r="O24" s="322">
        <f>J24+26</f>
        <v>44037</v>
      </c>
      <c r="P24" s="322">
        <f>J24+29</f>
        <v>44040</v>
      </c>
    </row>
    <row r="25" spans="1:16" ht="20.399999999999999" customHeight="1" x14ac:dyDescent="0.25">
      <c r="A25" s="188" t="s">
        <v>633</v>
      </c>
      <c r="B25" s="188" t="s">
        <v>642</v>
      </c>
      <c r="C25" s="191">
        <f t="shared" si="1"/>
        <v>44000</v>
      </c>
      <c r="D25" s="150">
        <f>D23+7</f>
        <v>44000</v>
      </c>
      <c r="E25" s="243">
        <f>D25+1</f>
        <v>44001</v>
      </c>
      <c r="F25" s="244">
        <f t="shared" si="0"/>
        <v>44003</v>
      </c>
      <c r="G25" s="244" t="s">
        <v>395</v>
      </c>
      <c r="H25" s="244" t="s">
        <v>724</v>
      </c>
      <c r="I25" s="244" t="s">
        <v>703</v>
      </c>
      <c r="J25" s="244">
        <f>J23+7</f>
        <v>44009</v>
      </c>
      <c r="K25" s="244">
        <f>J25+26</f>
        <v>44035</v>
      </c>
      <c r="L25" s="244">
        <f>J25+29</f>
        <v>44038</v>
      </c>
      <c r="M25" s="244">
        <f>J25+32</f>
        <v>44041</v>
      </c>
      <c r="N25" s="244">
        <f>J25+34</f>
        <v>44043</v>
      </c>
      <c r="O25" s="244"/>
      <c r="P25" s="244"/>
    </row>
    <row r="26" spans="1:16" ht="20.399999999999999" customHeight="1" x14ac:dyDescent="0.25">
      <c r="A26" s="189" t="s">
        <v>352</v>
      </c>
      <c r="B26" s="189" t="s">
        <v>292</v>
      </c>
      <c r="C26" s="192"/>
      <c r="D26" s="180"/>
      <c r="E26" s="245"/>
      <c r="F26" s="246"/>
      <c r="G26" s="322" t="s">
        <v>717</v>
      </c>
      <c r="H26" s="322" t="s">
        <v>725</v>
      </c>
      <c r="I26" s="322" t="s">
        <v>716</v>
      </c>
      <c r="J26" s="322">
        <f>J24+7</f>
        <v>44018</v>
      </c>
      <c r="K26" s="322"/>
      <c r="L26" s="322"/>
      <c r="M26" s="322"/>
      <c r="N26" s="322"/>
      <c r="O26" s="322">
        <f>J26+26</f>
        <v>44044</v>
      </c>
      <c r="P26" s="322">
        <f>J26+29</f>
        <v>44047</v>
      </c>
    </row>
    <row r="27" spans="1:16" ht="20.399999999999999" customHeight="1" x14ac:dyDescent="0.25">
      <c r="A27" s="188" t="s">
        <v>633</v>
      </c>
      <c r="B27" s="188" t="s">
        <v>643</v>
      </c>
      <c r="C27" s="191">
        <f t="shared" si="1"/>
        <v>44007</v>
      </c>
      <c r="D27" s="150">
        <f>D25+7</f>
        <v>44007</v>
      </c>
      <c r="E27" s="243">
        <f>D27+1</f>
        <v>44008</v>
      </c>
      <c r="F27" s="244">
        <f t="shared" si="0"/>
        <v>44010</v>
      </c>
      <c r="G27" s="244" t="s">
        <v>704</v>
      </c>
      <c r="H27" s="244" t="s">
        <v>724</v>
      </c>
      <c r="I27" s="244" t="s">
        <v>705</v>
      </c>
      <c r="J27" s="244">
        <f>J25+7</f>
        <v>44016</v>
      </c>
      <c r="K27" s="244">
        <f>J27+26</f>
        <v>44042</v>
      </c>
      <c r="L27" s="244">
        <f>J27+29</f>
        <v>44045</v>
      </c>
      <c r="M27" s="244">
        <f>J27+32</f>
        <v>44048</v>
      </c>
      <c r="N27" s="244">
        <f>J27+34</f>
        <v>44050</v>
      </c>
      <c r="O27" s="244"/>
      <c r="P27" s="244"/>
    </row>
    <row r="28" spans="1:16" ht="20.399999999999999" customHeight="1" x14ac:dyDescent="0.25">
      <c r="A28" s="189" t="s">
        <v>352</v>
      </c>
      <c r="B28" s="189" t="s">
        <v>293</v>
      </c>
      <c r="C28" s="192"/>
      <c r="D28" s="180"/>
      <c r="E28" s="245"/>
      <c r="F28" s="246"/>
      <c r="G28" s="322" t="s">
        <v>374</v>
      </c>
      <c r="H28" s="322" t="s">
        <v>725</v>
      </c>
      <c r="I28" s="322" t="s">
        <v>718</v>
      </c>
      <c r="J28" s="322">
        <f>J26+7</f>
        <v>44025</v>
      </c>
      <c r="K28" s="322"/>
      <c r="L28" s="322"/>
      <c r="M28" s="322"/>
      <c r="N28" s="322"/>
      <c r="O28" s="322">
        <f>J28+26</f>
        <v>44051</v>
      </c>
      <c r="P28" s="322">
        <f>J28+29</f>
        <v>44054</v>
      </c>
    </row>
    <row r="29" spans="1:16" ht="20.399999999999999" customHeight="1" x14ac:dyDescent="0.25">
      <c r="A29" s="188" t="s">
        <v>633</v>
      </c>
      <c r="B29" s="188" t="s">
        <v>644</v>
      </c>
      <c r="C29" s="191">
        <f t="shared" si="1"/>
        <v>44014</v>
      </c>
      <c r="D29" s="150">
        <f>D27+7</f>
        <v>44014</v>
      </c>
      <c r="E29" s="243">
        <f>D29+1</f>
        <v>44015</v>
      </c>
      <c r="F29" s="244">
        <f t="shared" si="0"/>
        <v>44017</v>
      </c>
      <c r="G29" s="244" t="s">
        <v>341</v>
      </c>
      <c r="H29" s="244" t="s">
        <v>724</v>
      </c>
      <c r="I29" s="244" t="s">
        <v>706</v>
      </c>
      <c r="J29" s="244">
        <f>J27+7</f>
        <v>44023</v>
      </c>
      <c r="K29" s="244">
        <f>J29+26</f>
        <v>44049</v>
      </c>
      <c r="L29" s="244">
        <f>J29+29</f>
        <v>44052</v>
      </c>
      <c r="M29" s="244">
        <f>J29+32</f>
        <v>44055</v>
      </c>
      <c r="N29" s="244">
        <f>J29+34</f>
        <v>44057</v>
      </c>
      <c r="O29" s="244"/>
      <c r="P29" s="244"/>
    </row>
    <row r="30" spans="1:16" ht="20.399999999999999" customHeight="1" x14ac:dyDescent="0.25">
      <c r="A30" s="189" t="s">
        <v>352</v>
      </c>
      <c r="B30" s="189" t="s">
        <v>294</v>
      </c>
      <c r="C30" s="192"/>
      <c r="D30" s="180"/>
      <c r="E30" s="245"/>
      <c r="F30" s="246"/>
      <c r="G30" s="322" t="s">
        <v>141</v>
      </c>
      <c r="H30" s="322" t="s">
        <v>725</v>
      </c>
      <c r="I30" s="322" t="s">
        <v>719</v>
      </c>
      <c r="J30" s="322">
        <f>J28+7</f>
        <v>44032</v>
      </c>
      <c r="K30" s="322"/>
      <c r="L30" s="322"/>
      <c r="M30" s="322"/>
      <c r="N30" s="322"/>
      <c r="O30" s="322">
        <f>J30+26</f>
        <v>44058</v>
      </c>
      <c r="P30" s="322">
        <f>J30+29</f>
        <v>44061</v>
      </c>
    </row>
    <row r="31" spans="1:16" ht="20.399999999999999" customHeight="1" x14ac:dyDescent="0.25">
      <c r="A31" s="188" t="s">
        <v>633</v>
      </c>
      <c r="B31" s="188" t="s">
        <v>645</v>
      </c>
      <c r="C31" s="191">
        <f t="shared" si="1"/>
        <v>44021</v>
      </c>
      <c r="D31" s="150">
        <f>D29+7</f>
        <v>44021</v>
      </c>
      <c r="E31" s="243">
        <f>D31+1</f>
        <v>44022</v>
      </c>
      <c r="F31" s="244">
        <f t="shared" si="0"/>
        <v>44024</v>
      </c>
      <c r="G31" s="244" t="s">
        <v>323</v>
      </c>
      <c r="H31" s="244" t="s">
        <v>724</v>
      </c>
      <c r="I31" s="244" t="s">
        <v>707</v>
      </c>
      <c r="J31" s="244">
        <f>J29+7</f>
        <v>44030</v>
      </c>
      <c r="K31" s="244">
        <f>J31+26</f>
        <v>44056</v>
      </c>
      <c r="L31" s="244">
        <f>J31+29</f>
        <v>44059</v>
      </c>
      <c r="M31" s="244">
        <f>J31+32</f>
        <v>44062</v>
      </c>
      <c r="N31" s="244">
        <f>J31+34</f>
        <v>44064</v>
      </c>
      <c r="O31" s="244"/>
      <c r="P31" s="244"/>
    </row>
    <row r="32" spans="1:16" ht="20.399999999999999" customHeight="1" x14ac:dyDescent="0.25">
      <c r="A32" s="189" t="s">
        <v>352</v>
      </c>
      <c r="B32" s="189" t="s">
        <v>295</v>
      </c>
      <c r="C32" s="192"/>
      <c r="D32" s="180"/>
      <c r="E32" s="245"/>
      <c r="F32" s="246"/>
      <c r="G32" s="322" t="s">
        <v>120</v>
      </c>
      <c r="H32" s="322" t="s">
        <v>725</v>
      </c>
      <c r="I32" s="322" t="s">
        <v>720</v>
      </c>
      <c r="J32" s="322">
        <f>J30+7</f>
        <v>44039</v>
      </c>
      <c r="K32" s="322"/>
      <c r="L32" s="322"/>
      <c r="M32" s="322"/>
      <c r="N32" s="322"/>
      <c r="O32" s="322">
        <f>J32+26</f>
        <v>44065</v>
      </c>
      <c r="P32" s="322">
        <f>J32+29</f>
        <v>44068</v>
      </c>
    </row>
    <row r="33" spans="1:16" ht="20.399999999999999" customHeight="1" x14ac:dyDescent="0.25">
      <c r="A33" s="188" t="s">
        <v>633</v>
      </c>
      <c r="B33" s="188" t="s">
        <v>646</v>
      </c>
      <c r="C33" s="191">
        <f t="shared" si="1"/>
        <v>44028</v>
      </c>
      <c r="D33" s="150">
        <f>D31+7</f>
        <v>44028</v>
      </c>
      <c r="E33" s="243">
        <f>D33+1</f>
        <v>44029</v>
      </c>
      <c r="F33" s="244">
        <f>E33+2</f>
        <v>44031</v>
      </c>
      <c r="G33" s="244" t="s">
        <v>709</v>
      </c>
      <c r="H33" s="244" t="s">
        <v>724</v>
      </c>
      <c r="I33" s="244" t="s">
        <v>708</v>
      </c>
      <c r="J33" s="244">
        <f>J31+7</f>
        <v>44037</v>
      </c>
      <c r="K33" s="244">
        <f>J33+26</f>
        <v>44063</v>
      </c>
      <c r="L33" s="244">
        <f>J33+29</f>
        <v>44066</v>
      </c>
      <c r="M33" s="244">
        <f>J33+32</f>
        <v>44069</v>
      </c>
      <c r="N33" s="244">
        <f>J33+34</f>
        <v>44071</v>
      </c>
      <c r="O33" s="244"/>
      <c r="P33" s="244"/>
    </row>
    <row r="34" spans="1:16" ht="20.399999999999999" customHeight="1" x14ac:dyDescent="0.25">
      <c r="A34" s="189" t="s">
        <v>352</v>
      </c>
      <c r="B34" s="189" t="s">
        <v>297</v>
      </c>
      <c r="C34" s="192"/>
      <c r="D34" s="180"/>
      <c r="E34" s="245"/>
      <c r="F34" s="246"/>
      <c r="G34" s="322" t="s">
        <v>467</v>
      </c>
      <c r="H34" s="322" t="s">
        <v>725</v>
      </c>
      <c r="I34" s="322" t="s">
        <v>721</v>
      </c>
      <c r="J34" s="322">
        <f>J32+7</f>
        <v>44046</v>
      </c>
      <c r="K34" s="322"/>
      <c r="L34" s="322"/>
      <c r="M34" s="322"/>
      <c r="N34" s="322"/>
      <c r="O34" s="322">
        <f>J34+26</f>
        <v>44072</v>
      </c>
      <c r="P34" s="322">
        <f>J34+29</f>
        <v>44075</v>
      </c>
    </row>
    <row r="35" spans="1:16" ht="20.399999999999999" customHeight="1" x14ac:dyDescent="0.25">
      <c r="A35" s="188" t="s">
        <v>633</v>
      </c>
      <c r="B35" s="188" t="s">
        <v>647</v>
      </c>
      <c r="C35" s="191">
        <f t="shared" si="1"/>
        <v>44035</v>
      </c>
      <c r="D35" s="150">
        <f t="shared" ref="D35" si="2">D33+7</f>
        <v>44035</v>
      </c>
      <c r="E35" s="243">
        <f>D35+1</f>
        <v>44036</v>
      </c>
      <c r="F35" s="244">
        <f t="shared" si="0"/>
        <v>44038</v>
      </c>
      <c r="G35" s="244" t="s">
        <v>693</v>
      </c>
      <c r="H35" s="244" t="s">
        <v>724</v>
      </c>
      <c r="I35" s="244" t="s">
        <v>710</v>
      </c>
      <c r="J35" s="244">
        <f>J33+7</f>
        <v>44044</v>
      </c>
      <c r="K35" s="244">
        <f>J35+26</f>
        <v>44070</v>
      </c>
      <c r="L35" s="244">
        <f>J35+29</f>
        <v>44073</v>
      </c>
      <c r="M35" s="244">
        <f>J35+32</f>
        <v>44076</v>
      </c>
      <c r="N35" s="244">
        <f>J35+34</f>
        <v>44078</v>
      </c>
      <c r="O35" s="244"/>
      <c r="P35" s="244"/>
    </row>
    <row r="36" spans="1:16" ht="20.399999999999999" customHeight="1" x14ac:dyDescent="0.25">
      <c r="A36" s="189" t="s">
        <v>352</v>
      </c>
      <c r="B36" s="189" t="s">
        <v>357</v>
      </c>
      <c r="C36" s="192"/>
      <c r="D36" s="180"/>
      <c r="E36" s="245"/>
      <c r="F36" s="246"/>
      <c r="G36" s="322" t="s">
        <v>468</v>
      </c>
      <c r="H36" s="322" t="s">
        <v>725</v>
      </c>
      <c r="I36" s="322" t="s">
        <v>722</v>
      </c>
      <c r="J36" s="322">
        <f>J34+7</f>
        <v>44053</v>
      </c>
      <c r="K36" s="322"/>
      <c r="L36" s="322"/>
      <c r="M36" s="322"/>
      <c r="N36" s="322"/>
      <c r="O36" s="322">
        <f>J36+26</f>
        <v>44079</v>
      </c>
      <c r="P36" s="322">
        <f>J36+29</f>
        <v>44082</v>
      </c>
    </row>
    <row r="37" spans="1:16" ht="20.399999999999999" customHeight="1" x14ac:dyDescent="0.25">
      <c r="A37" s="190" t="s">
        <v>633</v>
      </c>
      <c r="B37" s="190" t="s">
        <v>648</v>
      </c>
      <c r="C37" s="191">
        <f t="shared" si="1"/>
        <v>44042</v>
      </c>
      <c r="D37" s="150">
        <f>D35+7</f>
        <v>44042</v>
      </c>
      <c r="E37" s="243">
        <f>D37+1</f>
        <v>44043</v>
      </c>
      <c r="F37" s="244">
        <f t="shared" si="0"/>
        <v>44045</v>
      </c>
      <c r="G37" s="244" t="s">
        <v>695</v>
      </c>
      <c r="H37" s="244" t="s">
        <v>724</v>
      </c>
      <c r="I37" s="244" t="s">
        <v>711</v>
      </c>
      <c r="J37" s="244">
        <f>J35+7</f>
        <v>44051</v>
      </c>
      <c r="K37" s="244">
        <f>J37+26</f>
        <v>44077</v>
      </c>
      <c r="L37" s="244">
        <f>J37+29</f>
        <v>44080</v>
      </c>
      <c r="M37" s="244">
        <f>J37+32</f>
        <v>44083</v>
      </c>
      <c r="N37" s="244">
        <f>J37+34</f>
        <v>44085</v>
      </c>
      <c r="O37" s="244"/>
      <c r="P37" s="244"/>
    </row>
    <row r="38" spans="1:16" ht="15.6" x14ac:dyDescent="0.3">
      <c r="A38" s="39" t="s">
        <v>25</v>
      </c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5.6" x14ac:dyDescent="0.3">
      <c r="A39" s="43" t="s">
        <v>244</v>
      </c>
      <c r="B39" s="45"/>
      <c r="C39" s="45"/>
      <c r="D39" s="45"/>
      <c r="E39" s="45"/>
      <c r="F39" s="46"/>
      <c r="G39" s="46"/>
      <c r="H39" s="46"/>
      <c r="I39" s="47"/>
      <c r="J39" s="47"/>
      <c r="K39" s="47"/>
      <c r="L39" s="47"/>
      <c r="M39" s="85" t="s">
        <v>158</v>
      </c>
      <c r="N39" s="47"/>
    </row>
    <row r="40" spans="1:16" ht="15.6" x14ac:dyDescent="0.3">
      <c r="A40" s="44" t="s">
        <v>245</v>
      </c>
      <c r="B40" s="43"/>
      <c r="C40" s="43"/>
      <c r="D40" s="43"/>
      <c r="E40" s="43"/>
      <c r="F40" s="46"/>
      <c r="G40" s="46"/>
      <c r="H40" s="46"/>
      <c r="I40" s="49"/>
      <c r="J40" s="49"/>
      <c r="K40" s="49"/>
      <c r="L40" s="49"/>
      <c r="M40" s="86" t="s">
        <v>159</v>
      </c>
      <c r="N40" s="49"/>
    </row>
    <row r="41" spans="1:16" ht="15.6" x14ac:dyDescent="0.3">
      <c r="A41" s="51"/>
      <c r="B41" s="46"/>
      <c r="C41" s="46"/>
      <c r="D41" s="52"/>
      <c r="E41" s="52"/>
      <c r="F41" s="52"/>
      <c r="G41" s="52"/>
      <c r="H41" s="52"/>
      <c r="I41" s="53"/>
      <c r="J41" s="53"/>
      <c r="K41" s="53"/>
      <c r="L41" s="53"/>
      <c r="M41" s="86" t="s">
        <v>160</v>
      </c>
      <c r="N41" s="53"/>
    </row>
    <row r="42" spans="1:16" ht="15.6" x14ac:dyDescent="0.3">
      <c r="A42" s="54"/>
      <c r="B42" s="46"/>
      <c r="C42" s="46"/>
      <c r="D42" s="52"/>
      <c r="E42" s="52"/>
      <c r="F42" s="52"/>
      <c r="G42" s="52"/>
      <c r="H42" s="52"/>
      <c r="I42" s="55"/>
      <c r="J42" s="55"/>
      <c r="K42" s="55"/>
      <c r="L42" s="55"/>
      <c r="M42" s="86" t="s">
        <v>161</v>
      </c>
      <c r="N42" s="55"/>
    </row>
    <row r="43" spans="1:16" ht="15.6" x14ac:dyDescent="0.3">
      <c r="A43" s="50"/>
      <c r="B43" s="46"/>
      <c r="C43" s="46"/>
      <c r="D43" s="46"/>
      <c r="E43" s="46"/>
      <c r="F43" s="46"/>
      <c r="G43" s="46"/>
      <c r="H43" s="46"/>
      <c r="I43" s="56"/>
      <c r="J43" s="56"/>
      <c r="K43" s="56"/>
      <c r="L43" s="56"/>
      <c r="M43" s="97" t="s">
        <v>144</v>
      </c>
      <c r="N43" s="56"/>
    </row>
    <row r="44" spans="1:16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86" t="s">
        <v>195</v>
      </c>
      <c r="N44" s="46"/>
    </row>
    <row r="45" spans="1:16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</sheetData>
  <mergeCells count="6">
    <mergeCell ref="I6:I7"/>
    <mergeCell ref="A6:A7"/>
    <mergeCell ref="B6:B7"/>
    <mergeCell ref="C6:C7"/>
    <mergeCell ref="G6:G7"/>
    <mergeCell ref="H6:H7"/>
  </mergeCells>
  <pageMargins left="0.27" right="0.17" top="0.17" bottom="0.2" header="0.18" footer="0.17"/>
  <pageSetup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view="pageBreakPreview" zoomScale="85" zoomScaleNormal="85" zoomScaleSheetLayoutView="85" workbookViewId="0">
      <pane ySplit="8" topLeftCell="A9" activePane="bottomLeft" state="frozen"/>
      <selection pane="bottomLeft" activeCell="C21" sqref="C21"/>
    </sheetView>
  </sheetViews>
  <sheetFormatPr defaultRowHeight="13.2" x14ac:dyDescent="0.25"/>
  <cols>
    <col min="1" max="1" width="25.5546875" style="8" customWidth="1"/>
    <col min="2" max="2" width="13.88671875" style="8" customWidth="1"/>
    <col min="3" max="3" width="14.44140625" style="8" customWidth="1"/>
    <col min="4" max="4" width="12.88671875" style="8" customWidth="1"/>
    <col min="5" max="5" width="17.44140625" style="8" customWidth="1"/>
    <col min="6" max="6" width="23.77734375" style="8" customWidth="1"/>
    <col min="7" max="7" width="7.21875" style="8" customWidth="1"/>
    <col min="8" max="8" width="13.77734375" style="8" customWidth="1"/>
    <col min="9" max="9" width="15.88671875" style="8" customWidth="1"/>
    <col min="10" max="10" width="16.109375" style="8" customWidth="1"/>
    <col min="11" max="11" width="14" style="8" customWidth="1"/>
    <col min="12" max="12" width="16.44140625" style="8" customWidth="1"/>
    <col min="13" max="13" width="18.88671875" style="8" customWidth="1"/>
    <col min="14" max="14" width="13.44140625" style="8" customWidth="1"/>
    <col min="15" max="15" width="21.109375" style="8" customWidth="1"/>
    <col min="16" max="255" width="8.88671875" style="8"/>
    <col min="256" max="256" width="10.44140625" style="8" customWidth="1"/>
    <col min="257" max="257" width="26.5546875" style="8" customWidth="1"/>
    <col min="258" max="259" width="12.5546875" style="8" customWidth="1"/>
    <col min="260" max="260" width="15" style="8" customWidth="1"/>
    <col min="261" max="261" width="11.109375" style="8" customWidth="1"/>
    <col min="262" max="262" width="12" style="8" customWidth="1"/>
    <col min="263" max="263" width="34.109375" style="8" customWidth="1"/>
    <col min="264" max="264" width="9.88671875" style="8" customWidth="1"/>
    <col min="265" max="265" width="8.88671875" style="8"/>
    <col min="266" max="266" width="14.5546875" style="8" customWidth="1"/>
    <col min="267" max="267" width="12" style="8" customWidth="1"/>
    <col min="268" max="268" width="10.88671875" style="8" customWidth="1"/>
    <col min="269" max="269" width="18" style="8" customWidth="1"/>
    <col min="270" max="270" width="16.109375" style="8" customWidth="1"/>
    <col min="271" max="511" width="8.88671875" style="8"/>
    <col min="512" max="512" width="10.44140625" style="8" customWidth="1"/>
    <col min="513" max="513" width="26.5546875" style="8" customWidth="1"/>
    <col min="514" max="515" width="12.5546875" style="8" customWidth="1"/>
    <col min="516" max="516" width="15" style="8" customWidth="1"/>
    <col min="517" max="517" width="11.109375" style="8" customWidth="1"/>
    <col min="518" max="518" width="12" style="8" customWidth="1"/>
    <col min="519" max="519" width="34.109375" style="8" customWidth="1"/>
    <col min="520" max="520" width="9.88671875" style="8" customWidth="1"/>
    <col min="521" max="521" width="8.88671875" style="8"/>
    <col min="522" max="522" width="14.5546875" style="8" customWidth="1"/>
    <col min="523" max="523" width="12" style="8" customWidth="1"/>
    <col min="524" max="524" width="10.88671875" style="8" customWidth="1"/>
    <col min="525" max="525" width="18" style="8" customWidth="1"/>
    <col min="526" max="526" width="16.109375" style="8" customWidth="1"/>
    <col min="527" max="767" width="8.88671875" style="8"/>
    <col min="768" max="768" width="10.44140625" style="8" customWidth="1"/>
    <col min="769" max="769" width="26.5546875" style="8" customWidth="1"/>
    <col min="770" max="771" width="12.5546875" style="8" customWidth="1"/>
    <col min="772" max="772" width="15" style="8" customWidth="1"/>
    <col min="773" max="773" width="11.109375" style="8" customWidth="1"/>
    <col min="774" max="774" width="12" style="8" customWidth="1"/>
    <col min="775" max="775" width="34.109375" style="8" customWidth="1"/>
    <col min="776" max="776" width="9.88671875" style="8" customWidth="1"/>
    <col min="777" max="777" width="8.88671875" style="8"/>
    <col min="778" max="778" width="14.5546875" style="8" customWidth="1"/>
    <col min="779" max="779" width="12" style="8" customWidth="1"/>
    <col min="780" max="780" width="10.88671875" style="8" customWidth="1"/>
    <col min="781" max="781" width="18" style="8" customWidth="1"/>
    <col min="782" max="782" width="16.109375" style="8" customWidth="1"/>
    <col min="783" max="1023" width="8.88671875" style="8"/>
    <col min="1024" max="1024" width="10.44140625" style="8" customWidth="1"/>
    <col min="1025" max="1025" width="26.5546875" style="8" customWidth="1"/>
    <col min="1026" max="1027" width="12.5546875" style="8" customWidth="1"/>
    <col min="1028" max="1028" width="15" style="8" customWidth="1"/>
    <col min="1029" max="1029" width="11.109375" style="8" customWidth="1"/>
    <col min="1030" max="1030" width="12" style="8" customWidth="1"/>
    <col min="1031" max="1031" width="34.109375" style="8" customWidth="1"/>
    <col min="1032" max="1032" width="9.88671875" style="8" customWidth="1"/>
    <col min="1033" max="1033" width="8.88671875" style="8"/>
    <col min="1034" max="1034" width="14.5546875" style="8" customWidth="1"/>
    <col min="1035" max="1035" width="12" style="8" customWidth="1"/>
    <col min="1036" max="1036" width="10.88671875" style="8" customWidth="1"/>
    <col min="1037" max="1037" width="18" style="8" customWidth="1"/>
    <col min="1038" max="1038" width="16.109375" style="8" customWidth="1"/>
    <col min="1039" max="1279" width="8.88671875" style="8"/>
    <col min="1280" max="1280" width="10.44140625" style="8" customWidth="1"/>
    <col min="1281" max="1281" width="26.5546875" style="8" customWidth="1"/>
    <col min="1282" max="1283" width="12.5546875" style="8" customWidth="1"/>
    <col min="1284" max="1284" width="15" style="8" customWidth="1"/>
    <col min="1285" max="1285" width="11.109375" style="8" customWidth="1"/>
    <col min="1286" max="1286" width="12" style="8" customWidth="1"/>
    <col min="1287" max="1287" width="34.109375" style="8" customWidth="1"/>
    <col min="1288" max="1288" width="9.88671875" style="8" customWidth="1"/>
    <col min="1289" max="1289" width="8.88671875" style="8"/>
    <col min="1290" max="1290" width="14.5546875" style="8" customWidth="1"/>
    <col min="1291" max="1291" width="12" style="8" customWidth="1"/>
    <col min="1292" max="1292" width="10.88671875" style="8" customWidth="1"/>
    <col min="1293" max="1293" width="18" style="8" customWidth="1"/>
    <col min="1294" max="1294" width="16.109375" style="8" customWidth="1"/>
    <col min="1295" max="1535" width="8.88671875" style="8"/>
    <col min="1536" max="1536" width="10.44140625" style="8" customWidth="1"/>
    <col min="1537" max="1537" width="26.5546875" style="8" customWidth="1"/>
    <col min="1538" max="1539" width="12.5546875" style="8" customWidth="1"/>
    <col min="1540" max="1540" width="15" style="8" customWidth="1"/>
    <col min="1541" max="1541" width="11.109375" style="8" customWidth="1"/>
    <col min="1542" max="1542" width="12" style="8" customWidth="1"/>
    <col min="1543" max="1543" width="34.109375" style="8" customWidth="1"/>
    <col min="1544" max="1544" width="9.88671875" style="8" customWidth="1"/>
    <col min="1545" max="1545" width="8.88671875" style="8"/>
    <col min="1546" max="1546" width="14.5546875" style="8" customWidth="1"/>
    <col min="1547" max="1547" width="12" style="8" customWidth="1"/>
    <col min="1548" max="1548" width="10.88671875" style="8" customWidth="1"/>
    <col min="1549" max="1549" width="18" style="8" customWidth="1"/>
    <col min="1550" max="1550" width="16.109375" style="8" customWidth="1"/>
    <col min="1551" max="1791" width="8.88671875" style="8"/>
    <col min="1792" max="1792" width="10.44140625" style="8" customWidth="1"/>
    <col min="1793" max="1793" width="26.5546875" style="8" customWidth="1"/>
    <col min="1794" max="1795" width="12.5546875" style="8" customWidth="1"/>
    <col min="1796" max="1796" width="15" style="8" customWidth="1"/>
    <col min="1797" max="1797" width="11.109375" style="8" customWidth="1"/>
    <col min="1798" max="1798" width="12" style="8" customWidth="1"/>
    <col min="1799" max="1799" width="34.109375" style="8" customWidth="1"/>
    <col min="1800" max="1800" width="9.88671875" style="8" customWidth="1"/>
    <col min="1801" max="1801" width="8.88671875" style="8"/>
    <col min="1802" max="1802" width="14.5546875" style="8" customWidth="1"/>
    <col min="1803" max="1803" width="12" style="8" customWidth="1"/>
    <col min="1804" max="1804" width="10.88671875" style="8" customWidth="1"/>
    <col min="1805" max="1805" width="18" style="8" customWidth="1"/>
    <col min="1806" max="1806" width="16.109375" style="8" customWidth="1"/>
    <col min="1807" max="2047" width="8.88671875" style="8"/>
    <col min="2048" max="2048" width="10.44140625" style="8" customWidth="1"/>
    <col min="2049" max="2049" width="26.5546875" style="8" customWidth="1"/>
    <col min="2050" max="2051" width="12.5546875" style="8" customWidth="1"/>
    <col min="2052" max="2052" width="15" style="8" customWidth="1"/>
    <col min="2053" max="2053" width="11.109375" style="8" customWidth="1"/>
    <col min="2054" max="2054" width="12" style="8" customWidth="1"/>
    <col min="2055" max="2055" width="34.109375" style="8" customWidth="1"/>
    <col min="2056" max="2056" width="9.88671875" style="8" customWidth="1"/>
    <col min="2057" max="2057" width="8.88671875" style="8"/>
    <col min="2058" max="2058" width="14.5546875" style="8" customWidth="1"/>
    <col min="2059" max="2059" width="12" style="8" customWidth="1"/>
    <col min="2060" max="2060" width="10.88671875" style="8" customWidth="1"/>
    <col min="2061" max="2061" width="18" style="8" customWidth="1"/>
    <col min="2062" max="2062" width="16.109375" style="8" customWidth="1"/>
    <col min="2063" max="2303" width="8.88671875" style="8"/>
    <col min="2304" max="2304" width="10.44140625" style="8" customWidth="1"/>
    <col min="2305" max="2305" width="26.5546875" style="8" customWidth="1"/>
    <col min="2306" max="2307" width="12.5546875" style="8" customWidth="1"/>
    <col min="2308" max="2308" width="15" style="8" customWidth="1"/>
    <col min="2309" max="2309" width="11.109375" style="8" customWidth="1"/>
    <col min="2310" max="2310" width="12" style="8" customWidth="1"/>
    <col min="2311" max="2311" width="34.109375" style="8" customWidth="1"/>
    <col min="2312" max="2312" width="9.88671875" style="8" customWidth="1"/>
    <col min="2313" max="2313" width="8.88671875" style="8"/>
    <col min="2314" max="2314" width="14.5546875" style="8" customWidth="1"/>
    <col min="2315" max="2315" width="12" style="8" customWidth="1"/>
    <col min="2316" max="2316" width="10.88671875" style="8" customWidth="1"/>
    <col min="2317" max="2317" width="18" style="8" customWidth="1"/>
    <col min="2318" max="2318" width="16.109375" style="8" customWidth="1"/>
    <col min="2319" max="2559" width="8.88671875" style="8"/>
    <col min="2560" max="2560" width="10.44140625" style="8" customWidth="1"/>
    <col min="2561" max="2561" width="26.5546875" style="8" customWidth="1"/>
    <col min="2562" max="2563" width="12.5546875" style="8" customWidth="1"/>
    <col min="2564" max="2564" width="15" style="8" customWidth="1"/>
    <col min="2565" max="2565" width="11.109375" style="8" customWidth="1"/>
    <col min="2566" max="2566" width="12" style="8" customWidth="1"/>
    <col min="2567" max="2567" width="34.109375" style="8" customWidth="1"/>
    <col min="2568" max="2568" width="9.88671875" style="8" customWidth="1"/>
    <col min="2569" max="2569" width="8.88671875" style="8"/>
    <col min="2570" max="2570" width="14.5546875" style="8" customWidth="1"/>
    <col min="2571" max="2571" width="12" style="8" customWidth="1"/>
    <col min="2572" max="2572" width="10.88671875" style="8" customWidth="1"/>
    <col min="2573" max="2573" width="18" style="8" customWidth="1"/>
    <col min="2574" max="2574" width="16.109375" style="8" customWidth="1"/>
    <col min="2575" max="2815" width="8.88671875" style="8"/>
    <col min="2816" max="2816" width="10.44140625" style="8" customWidth="1"/>
    <col min="2817" max="2817" width="26.5546875" style="8" customWidth="1"/>
    <col min="2818" max="2819" width="12.5546875" style="8" customWidth="1"/>
    <col min="2820" max="2820" width="15" style="8" customWidth="1"/>
    <col min="2821" max="2821" width="11.109375" style="8" customWidth="1"/>
    <col min="2822" max="2822" width="12" style="8" customWidth="1"/>
    <col min="2823" max="2823" width="34.109375" style="8" customWidth="1"/>
    <col min="2824" max="2824" width="9.88671875" style="8" customWidth="1"/>
    <col min="2825" max="2825" width="8.88671875" style="8"/>
    <col min="2826" max="2826" width="14.5546875" style="8" customWidth="1"/>
    <col min="2827" max="2827" width="12" style="8" customWidth="1"/>
    <col min="2828" max="2828" width="10.88671875" style="8" customWidth="1"/>
    <col min="2829" max="2829" width="18" style="8" customWidth="1"/>
    <col min="2830" max="2830" width="16.109375" style="8" customWidth="1"/>
    <col min="2831" max="3071" width="8.88671875" style="8"/>
    <col min="3072" max="3072" width="10.44140625" style="8" customWidth="1"/>
    <col min="3073" max="3073" width="26.5546875" style="8" customWidth="1"/>
    <col min="3074" max="3075" width="12.5546875" style="8" customWidth="1"/>
    <col min="3076" max="3076" width="15" style="8" customWidth="1"/>
    <col min="3077" max="3077" width="11.109375" style="8" customWidth="1"/>
    <col min="3078" max="3078" width="12" style="8" customWidth="1"/>
    <col min="3079" max="3079" width="34.109375" style="8" customWidth="1"/>
    <col min="3080" max="3080" width="9.88671875" style="8" customWidth="1"/>
    <col min="3081" max="3081" width="8.88671875" style="8"/>
    <col min="3082" max="3082" width="14.5546875" style="8" customWidth="1"/>
    <col min="3083" max="3083" width="12" style="8" customWidth="1"/>
    <col min="3084" max="3084" width="10.88671875" style="8" customWidth="1"/>
    <col min="3085" max="3085" width="18" style="8" customWidth="1"/>
    <col min="3086" max="3086" width="16.109375" style="8" customWidth="1"/>
    <col min="3087" max="3327" width="8.88671875" style="8"/>
    <col min="3328" max="3328" width="10.44140625" style="8" customWidth="1"/>
    <col min="3329" max="3329" width="26.5546875" style="8" customWidth="1"/>
    <col min="3330" max="3331" width="12.5546875" style="8" customWidth="1"/>
    <col min="3332" max="3332" width="15" style="8" customWidth="1"/>
    <col min="3333" max="3333" width="11.109375" style="8" customWidth="1"/>
    <col min="3334" max="3334" width="12" style="8" customWidth="1"/>
    <col min="3335" max="3335" width="34.109375" style="8" customWidth="1"/>
    <col min="3336" max="3336" width="9.88671875" style="8" customWidth="1"/>
    <col min="3337" max="3337" width="8.88671875" style="8"/>
    <col min="3338" max="3338" width="14.5546875" style="8" customWidth="1"/>
    <col min="3339" max="3339" width="12" style="8" customWidth="1"/>
    <col min="3340" max="3340" width="10.88671875" style="8" customWidth="1"/>
    <col min="3341" max="3341" width="18" style="8" customWidth="1"/>
    <col min="3342" max="3342" width="16.109375" style="8" customWidth="1"/>
    <col min="3343" max="3583" width="8.88671875" style="8"/>
    <col min="3584" max="3584" width="10.44140625" style="8" customWidth="1"/>
    <col min="3585" max="3585" width="26.5546875" style="8" customWidth="1"/>
    <col min="3586" max="3587" width="12.5546875" style="8" customWidth="1"/>
    <col min="3588" max="3588" width="15" style="8" customWidth="1"/>
    <col min="3589" max="3589" width="11.109375" style="8" customWidth="1"/>
    <col min="3590" max="3590" width="12" style="8" customWidth="1"/>
    <col min="3591" max="3591" width="34.109375" style="8" customWidth="1"/>
    <col min="3592" max="3592" width="9.88671875" style="8" customWidth="1"/>
    <col min="3593" max="3593" width="8.88671875" style="8"/>
    <col min="3594" max="3594" width="14.5546875" style="8" customWidth="1"/>
    <col min="3595" max="3595" width="12" style="8" customWidth="1"/>
    <col min="3596" max="3596" width="10.88671875" style="8" customWidth="1"/>
    <col min="3597" max="3597" width="18" style="8" customWidth="1"/>
    <col min="3598" max="3598" width="16.109375" style="8" customWidth="1"/>
    <col min="3599" max="3839" width="8.88671875" style="8"/>
    <col min="3840" max="3840" width="10.44140625" style="8" customWidth="1"/>
    <col min="3841" max="3841" width="26.5546875" style="8" customWidth="1"/>
    <col min="3842" max="3843" width="12.5546875" style="8" customWidth="1"/>
    <col min="3844" max="3844" width="15" style="8" customWidth="1"/>
    <col min="3845" max="3845" width="11.109375" style="8" customWidth="1"/>
    <col min="3846" max="3846" width="12" style="8" customWidth="1"/>
    <col min="3847" max="3847" width="34.109375" style="8" customWidth="1"/>
    <col min="3848" max="3848" width="9.88671875" style="8" customWidth="1"/>
    <col min="3849" max="3849" width="8.88671875" style="8"/>
    <col min="3850" max="3850" width="14.5546875" style="8" customWidth="1"/>
    <col min="3851" max="3851" width="12" style="8" customWidth="1"/>
    <col min="3852" max="3852" width="10.88671875" style="8" customWidth="1"/>
    <col min="3853" max="3853" width="18" style="8" customWidth="1"/>
    <col min="3854" max="3854" width="16.109375" style="8" customWidth="1"/>
    <col min="3855" max="4095" width="8.88671875" style="8"/>
    <col min="4096" max="4096" width="10.44140625" style="8" customWidth="1"/>
    <col min="4097" max="4097" width="26.5546875" style="8" customWidth="1"/>
    <col min="4098" max="4099" width="12.5546875" style="8" customWidth="1"/>
    <col min="4100" max="4100" width="15" style="8" customWidth="1"/>
    <col min="4101" max="4101" width="11.109375" style="8" customWidth="1"/>
    <col min="4102" max="4102" width="12" style="8" customWidth="1"/>
    <col min="4103" max="4103" width="34.109375" style="8" customWidth="1"/>
    <col min="4104" max="4104" width="9.88671875" style="8" customWidth="1"/>
    <col min="4105" max="4105" width="8.88671875" style="8"/>
    <col min="4106" max="4106" width="14.5546875" style="8" customWidth="1"/>
    <col min="4107" max="4107" width="12" style="8" customWidth="1"/>
    <col min="4108" max="4108" width="10.88671875" style="8" customWidth="1"/>
    <col min="4109" max="4109" width="18" style="8" customWidth="1"/>
    <col min="4110" max="4110" width="16.109375" style="8" customWidth="1"/>
    <col min="4111" max="4351" width="8.88671875" style="8"/>
    <col min="4352" max="4352" width="10.44140625" style="8" customWidth="1"/>
    <col min="4353" max="4353" width="26.5546875" style="8" customWidth="1"/>
    <col min="4354" max="4355" width="12.5546875" style="8" customWidth="1"/>
    <col min="4356" max="4356" width="15" style="8" customWidth="1"/>
    <col min="4357" max="4357" width="11.109375" style="8" customWidth="1"/>
    <col min="4358" max="4358" width="12" style="8" customWidth="1"/>
    <col min="4359" max="4359" width="34.109375" style="8" customWidth="1"/>
    <col min="4360" max="4360" width="9.88671875" style="8" customWidth="1"/>
    <col min="4361" max="4361" width="8.88671875" style="8"/>
    <col min="4362" max="4362" width="14.5546875" style="8" customWidth="1"/>
    <col min="4363" max="4363" width="12" style="8" customWidth="1"/>
    <col min="4364" max="4364" width="10.88671875" style="8" customWidth="1"/>
    <col min="4365" max="4365" width="18" style="8" customWidth="1"/>
    <col min="4366" max="4366" width="16.109375" style="8" customWidth="1"/>
    <col min="4367" max="4607" width="8.88671875" style="8"/>
    <col min="4608" max="4608" width="10.44140625" style="8" customWidth="1"/>
    <col min="4609" max="4609" width="26.5546875" style="8" customWidth="1"/>
    <col min="4610" max="4611" width="12.5546875" style="8" customWidth="1"/>
    <col min="4612" max="4612" width="15" style="8" customWidth="1"/>
    <col min="4613" max="4613" width="11.109375" style="8" customWidth="1"/>
    <col min="4614" max="4614" width="12" style="8" customWidth="1"/>
    <col min="4615" max="4615" width="34.109375" style="8" customWidth="1"/>
    <col min="4616" max="4616" width="9.88671875" style="8" customWidth="1"/>
    <col min="4617" max="4617" width="8.88671875" style="8"/>
    <col min="4618" max="4618" width="14.5546875" style="8" customWidth="1"/>
    <col min="4619" max="4619" width="12" style="8" customWidth="1"/>
    <col min="4620" max="4620" width="10.88671875" style="8" customWidth="1"/>
    <col min="4621" max="4621" width="18" style="8" customWidth="1"/>
    <col min="4622" max="4622" width="16.109375" style="8" customWidth="1"/>
    <col min="4623" max="4863" width="8.88671875" style="8"/>
    <col min="4864" max="4864" width="10.44140625" style="8" customWidth="1"/>
    <col min="4865" max="4865" width="26.5546875" style="8" customWidth="1"/>
    <col min="4866" max="4867" width="12.5546875" style="8" customWidth="1"/>
    <col min="4868" max="4868" width="15" style="8" customWidth="1"/>
    <col min="4869" max="4869" width="11.109375" style="8" customWidth="1"/>
    <col min="4870" max="4870" width="12" style="8" customWidth="1"/>
    <col min="4871" max="4871" width="34.109375" style="8" customWidth="1"/>
    <col min="4872" max="4872" width="9.88671875" style="8" customWidth="1"/>
    <col min="4873" max="4873" width="8.88671875" style="8"/>
    <col min="4874" max="4874" width="14.5546875" style="8" customWidth="1"/>
    <col min="4875" max="4875" width="12" style="8" customWidth="1"/>
    <col min="4876" max="4876" width="10.88671875" style="8" customWidth="1"/>
    <col min="4877" max="4877" width="18" style="8" customWidth="1"/>
    <col min="4878" max="4878" width="16.109375" style="8" customWidth="1"/>
    <col min="4879" max="5119" width="8.88671875" style="8"/>
    <col min="5120" max="5120" width="10.44140625" style="8" customWidth="1"/>
    <col min="5121" max="5121" width="26.5546875" style="8" customWidth="1"/>
    <col min="5122" max="5123" width="12.5546875" style="8" customWidth="1"/>
    <col min="5124" max="5124" width="15" style="8" customWidth="1"/>
    <col min="5125" max="5125" width="11.109375" style="8" customWidth="1"/>
    <col min="5126" max="5126" width="12" style="8" customWidth="1"/>
    <col min="5127" max="5127" width="34.109375" style="8" customWidth="1"/>
    <col min="5128" max="5128" width="9.88671875" style="8" customWidth="1"/>
    <col min="5129" max="5129" width="8.88671875" style="8"/>
    <col min="5130" max="5130" width="14.5546875" style="8" customWidth="1"/>
    <col min="5131" max="5131" width="12" style="8" customWidth="1"/>
    <col min="5132" max="5132" width="10.88671875" style="8" customWidth="1"/>
    <col min="5133" max="5133" width="18" style="8" customWidth="1"/>
    <col min="5134" max="5134" width="16.109375" style="8" customWidth="1"/>
    <col min="5135" max="5375" width="8.88671875" style="8"/>
    <col min="5376" max="5376" width="10.44140625" style="8" customWidth="1"/>
    <col min="5377" max="5377" width="26.5546875" style="8" customWidth="1"/>
    <col min="5378" max="5379" width="12.5546875" style="8" customWidth="1"/>
    <col min="5380" max="5380" width="15" style="8" customWidth="1"/>
    <col min="5381" max="5381" width="11.109375" style="8" customWidth="1"/>
    <col min="5382" max="5382" width="12" style="8" customWidth="1"/>
    <col min="5383" max="5383" width="34.109375" style="8" customWidth="1"/>
    <col min="5384" max="5384" width="9.88671875" style="8" customWidth="1"/>
    <col min="5385" max="5385" width="8.88671875" style="8"/>
    <col min="5386" max="5386" width="14.5546875" style="8" customWidth="1"/>
    <col min="5387" max="5387" width="12" style="8" customWidth="1"/>
    <col min="5388" max="5388" width="10.88671875" style="8" customWidth="1"/>
    <col min="5389" max="5389" width="18" style="8" customWidth="1"/>
    <col min="5390" max="5390" width="16.109375" style="8" customWidth="1"/>
    <col min="5391" max="5631" width="8.88671875" style="8"/>
    <col min="5632" max="5632" width="10.44140625" style="8" customWidth="1"/>
    <col min="5633" max="5633" width="26.5546875" style="8" customWidth="1"/>
    <col min="5634" max="5635" width="12.5546875" style="8" customWidth="1"/>
    <col min="5636" max="5636" width="15" style="8" customWidth="1"/>
    <col min="5637" max="5637" width="11.109375" style="8" customWidth="1"/>
    <col min="5638" max="5638" width="12" style="8" customWidth="1"/>
    <col min="5639" max="5639" width="34.109375" style="8" customWidth="1"/>
    <col min="5640" max="5640" width="9.88671875" style="8" customWidth="1"/>
    <col min="5641" max="5641" width="8.88671875" style="8"/>
    <col min="5642" max="5642" width="14.5546875" style="8" customWidth="1"/>
    <col min="5643" max="5643" width="12" style="8" customWidth="1"/>
    <col min="5644" max="5644" width="10.88671875" style="8" customWidth="1"/>
    <col min="5645" max="5645" width="18" style="8" customWidth="1"/>
    <col min="5646" max="5646" width="16.109375" style="8" customWidth="1"/>
    <col min="5647" max="5887" width="8.88671875" style="8"/>
    <col min="5888" max="5888" width="10.44140625" style="8" customWidth="1"/>
    <col min="5889" max="5889" width="26.5546875" style="8" customWidth="1"/>
    <col min="5890" max="5891" width="12.5546875" style="8" customWidth="1"/>
    <col min="5892" max="5892" width="15" style="8" customWidth="1"/>
    <col min="5893" max="5893" width="11.109375" style="8" customWidth="1"/>
    <col min="5894" max="5894" width="12" style="8" customWidth="1"/>
    <col min="5895" max="5895" width="34.109375" style="8" customWidth="1"/>
    <col min="5896" max="5896" width="9.88671875" style="8" customWidth="1"/>
    <col min="5897" max="5897" width="8.88671875" style="8"/>
    <col min="5898" max="5898" width="14.5546875" style="8" customWidth="1"/>
    <col min="5899" max="5899" width="12" style="8" customWidth="1"/>
    <col min="5900" max="5900" width="10.88671875" style="8" customWidth="1"/>
    <col min="5901" max="5901" width="18" style="8" customWidth="1"/>
    <col min="5902" max="5902" width="16.109375" style="8" customWidth="1"/>
    <col min="5903" max="6143" width="8.88671875" style="8"/>
    <col min="6144" max="6144" width="10.44140625" style="8" customWidth="1"/>
    <col min="6145" max="6145" width="26.5546875" style="8" customWidth="1"/>
    <col min="6146" max="6147" width="12.5546875" style="8" customWidth="1"/>
    <col min="6148" max="6148" width="15" style="8" customWidth="1"/>
    <col min="6149" max="6149" width="11.109375" style="8" customWidth="1"/>
    <col min="6150" max="6150" width="12" style="8" customWidth="1"/>
    <col min="6151" max="6151" width="34.109375" style="8" customWidth="1"/>
    <col min="6152" max="6152" width="9.88671875" style="8" customWidth="1"/>
    <col min="6153" max="6153" width="8.88671875" style="8"/>
    <col min="6154" max="6154" width="14.5546875" style="8" customWidth="1"/>
    <col min="6155" max="6155" width="12" style="8" customWidth="1"/>
    <col min="6156" max="6156" width="10.88671875" style="8" customWidth="1"/>
    <col min="6157" max="6157" width="18" style="8" customWidth="1"/>
    <col min="6158" max="6158" width="16.109375" style="8" customWidth="1"/>
    <col min="6159" max="6399" width="8.88671875" style="8"/>
    <col min="6400" max="6400" width="10.44140625" style="8" customWidth="1"/>
    <col min="6401" max="6401" width="26.5546875" style="8" customWidth="1"/>
    <col min="6402" max="6403" width="12.5546875" style="8" customWidth="1"/>
    <col min="6404" max="6404" width="15" style="8" customWidth="1"/>
    <col min="6405" max="6405" width="11.109375" style="8" customWidth="1"/>
    <col min="6406" max="6406" width="12" style="8" customWidth="1"/>
    <col min="6407" max="6407" width="34.109375" style="8" customWidth="1"/>
    <col min="6408" max="6408" width="9.88671875" style="8" customWidth="1"/>
    <col min="6409" max="6409" width="8.88671875" style="8"/>
    <col min="6410" max="6410" width="14.5546875" style="8" customWidth="1"/>
    <col min="6411" max="6411" width="12" style="8" customWidth="1"/>
    <col min="6412" max="6412" width="10.88671875" style="8" customWidth="1"/>
    <col min="6413" max="6413" width="18" style="8" customWidth="1"/>
    <col min="6414" max="6414" width="16.109375" style="8" customWidth="1"/>
    <col min="6415" max="6655" width="8.88671875" style="8"/>
    <col min="6656" max="6656" width="10.44140625" style="8" customWidth="1"/>
    <col min="6657" max="6657" width="26.5546875" style="8" customWidth="1"/>
    <col min="6658" max="6659" width="12.5546875" style="8" customWidth="1"/>
    <col min="6660" max="6660" width="15" style="8" customWidth="1"/>
    <col min="6661" max="6661" width="11.109375" style="8" customWidth="1"/>
    <col min="6662" max="6662" width="12" style="8" customWidth="1"/>
    <col min="6663" max="6663" width="34.109375" style="8" customWidth="1"/>
    <col min="6664" max="6664" width="9.88671875" style="8" customWidth="1"/>
    <col min="6665" max="6665" width="8.88671875" style="8"/>
    <col min="6666" max="6666" width="14.5546875" style="8" customWidth="1"/>
    <col min="6667" max="6667" width="12" style="8" customWidth="1"/>
    <col min="6668" max="6668" width="10.88671875" style="8" customWidth="1"/>
    <col min="6669" max="6669" width="18" style="8" customWidth="1"/>
    <col min="6670" max="6670" width="16.109375" style="8" customWidth="1"/>
    <col min="6671" max="6911" width="8.88671875" style="8"/>
    <col min="6912" max="6912" width="10.44140625" style="8" customWidth="1"/>
    <col min="6913" max="6913" width="26.5546875" style="8" customWidth="1"/>
    <col min="6914" max="6915" width="12.5546875" style="8" customWidth="1"/>
    <col min="6916" max="6916" width="15" style="8" customWidth="1"/>
    <col min="6917" max="6917" width="11.109375" style="8" customWidth="1"/>
    <col min="6918" max="6918" width="12" style="8" customWidth="1"/>
    <col min="6919" max="6919" width="34.109375" style="8" customWidth="1"/>
    <col min="6920" max="6920" width="9.88671875" style="8" customWidth="1"/>
    <col min="6921" max="6921" width="8.88671875" style="8"/>
    <col min="6922" max="6922" width="14.5546875" style="8" customWidth="1"/>
    <col min="6923" max="6923" width="12" style="8" customWidth="1"/>
    <col min="6924" max="6924" width="10.88671875" style="8" customWidth="1"/>
    <col min="6925" max="6925" width="18" style="8" customWidth="1"/>
    <col min="6926" max="6926" width="16.109375" style="8" customWidth="1"/>
    <col min="6927" max="7167" width="8.88671875" style="8"/>
    <col min="7168" max="7168" width="10.44140625" style="8" customWidth="1"/>
    <col min="7169" max="7169" width="26.5546875" style="8" customWidth="1"/>
    <col min="7170" max="7171" width="12.5546875" style="8" customWidth="1"/>
    <col min="7172" max="7172" width="15" style="8" customWidth="1"/>
    <col min="7173" max="7173" width="11.109375" style="8" customWidth="1"/>
    <col min="7174" max="7174" width="12" style="8" customWidth="1"/>
    <col min="7175" max="7175" width="34.109375" style="8" customWidth="1"/>
    <col min="7176" max="7176" width="9.88671875" style="8" customWidth="1"/>
    <col min="7177" max="7177" width="8.88671875" style="8"/>
    <col min="7178" max="7178" width="14.5546875" style="8" customWidth="1"/>
    <col min="7179" max="7179" width="12" style="8" customWidth="1"/>
    <col min="7180" max="7180" width="10.88671875" style="8" customWidth="1"/>
    <col min="7181" max="7181" width="18" style="8" customWidth="1"/>
    <col min="7182" max="7182" width="16.109375" style="8" customWidth="1"/>
    <col min="7183" max="7423" width="8.88671875" style="8"/>
    <col min="7424" max="7424" width="10.44140625" style="8" customWidth="1"/>
    <col min="7425" max="7425" width="26.5546875" style="8" customWidth="1"/>
    <col min="7426" max="7427" width="12.5546875" style="8" customWidth="1"/>
    <col min="7428" max="7428" width="15" style="8" customWidth="1"/>
    <col min="7429" max="7429" width="11.109375" style="8" customWidth="1"/>
    <col min="7430" max="7430" width="12" style="8" customWidth="1"/>
    <col min="7431" max="7431" width="34.109375" style="8" customWidth="1"/>
    <col min="7432" max="7432" width="9.88671875" style="8" customWidth="1"/>
    <col min="7433" max="7433" width="8.88671875" style="8"/>
    <col min="7434" max="7434" width="14.5546875" style="8" customWidth="1"/>
    <col min="7435" max="7435" width="12" style="8" customWidth="1"/>
    <col min="7436" max="7436" width="10.88671875" style="8" customWidth="1"/>
    <col min="7437" max="7437" width="18" style="8" customWidth="1"/>
    <col min="7438" max="7438" width="16.109375" style="8" customWidth="1"/>
    <col min="7439" max="7679" width="8.88671875" style="8"/>
    <col min="7680" max="7680" width="10.44140625" style="8" customWidth="1"/>
    <col min="7681" max="7681" width="26.5546875" style="8" customWidth="1"/>
    <col min="7682" max="7683" width="12.5546875" style="8" customWidth="1"/>
    <col min="7684" max="7684" width="15" style="8" customWidth="1"/>
    <col min="7685" max="7685" width="11.109375" style="8" customWidth="1"/>
    <col min="7686" max="7686" width="12" style="8" customWidth="1"/>
    <col min="7687" max="7687" width="34.109375" style="8" customWidth="1"/>
    <col min="7688" max="7688" width="9.88671875" style="8" customWidth="1"/>
    <col min="7689" max="7689" width="8.88671875" style="8"/>
    <col min="7690" max="7690" width="14.5546875" style="8" customWidth="1"/>
    <col min="7691" max="7691" width="12" style="8" customWidth="1"/>
    <col min="7692" max="7692" width="10.88671875" style="8" customWidth="1"/>
    <col min="7693" max="7693" width="18" style="8" customWidth="1"/>
    <col min="7694" max="7694" width="16.109375" style="8" customWidth="1"/>
    <col min="7695" max="7935" width="8.88671875" style="8"/>
    <col min="7936" max="7936" width="10.44140625" style="8" customWidth="1"/>
    <col min="7937" max="7937" width="26.5546875" style="8" customWidth="1"/>
    <col min="7938" max="7939" width="12.5546875" style="8" customWidth="1"/>
    <col min="7940" max="7940" width="15" style="8" customWidth="1"/>
    <col min="7941" max="7941" width="11.109375" style="8" customWidth="1"/>
    <col min="7942" max="7942" width="12" style="8" customWidth="1"/>
    <col min="7943" max="7943" width="34.109375" style="8" customWidth="1"/>
    <col min="7944" max="7944" width="9.88671875" style="8" customWidth="1"/>
    <col min="7945" max="7945" width="8.88671875" style="8"/>
    <col min="7946" max="7946" width="14.5546875" style="8" customWidth="1"/>
    <col min="7947" max="7947" width="12" style="8" customWidth="1"/>
    <col min="7948" max="7948" width="10.88671875" style="8" customWidth="1"/>
    <col min="7949" max="7949" width="18" style="8" customWidth="1"/>
    <col min="7950" max="7950" width="16.109375" style="8" customWidth="1"/>
    <col min="7951" max="8191" width="8.88671875" style="8"/>
    <col min="8192" max="8192" width="10.44140625" style="8" customWidth="1"/>
    <col min="8193" max="8193" width="26.5546875" style="8" customWidth="1"/>
    <col min="8194" max="8195" width="12.5546875" style="8" customWidth="1"/>
    <col min="8196" max="8196" width="15" style="8" customWidth="1"/>
    <col min="8197" max="8197" width="11.109375" style="8" customWidth="1"/>
    <col min="8198" max="8198" width="12" style="8" customWidth="1"/>
    <col min="8199" max="8199" width="34.109375" style="8" customWidth="1"/>
    <col min="8200" max="8200" width="9.88671875" style="8" customWidth="1"/>
    <col min="8201" max="8201" width="8.88671875" style="8"/>
    <col min="8202" max="8202" width="14.5546875" style="8" customWidth="1"/>
    <col min="8203" max="8203" width="12" style="8" customWidth="1"/>
    <col min="8204" max="8204" width="10.88671875" style="8" customWidth="1"/>
    <col min="8205" max="8205" width="18" style="8" customWidth="1"/>
    <col min="8206" max="8206" width="16.109375" style="8" customWidth="1"/>
    <col min="8207" max="8447" width="8.88671875" style="8"/>
    <col min="8448" max="8448" width="10.44140625" style="8" customWidth="1"/>
    <col min="8449" max="8449" width="26.5546875" style="8" customWidth="1"/>
    <col min="8450" max="8451" width="12.5546875" style="8" customWidth="1"/>
    <col min="8452" max="8452" width="15" style="8" customWidth="1"/>
    <col min="8453" max="8453" width="11.109375" style="8" customWidth="1"/>
    <col min="8454" max="8454" width="12" style="8" customWidth="1"/>
    <col min="8455" max="8455" width="34.109375" style="8" customWidth="1"/>
    <col min="8456" max="8456" width="9.88671875" style="8" customWidth="1"/>
    <col min="8457" max="8457" width="8.88671875" style="8"/>
    <col min="8458" max="8458" width="14.5546875" style="8" customWidth="1"/>
    <col min="8459" max="8459" width="12" style="8" customWidth="1"/>
    <col min="8460" max="8460" width="10.88671875" style="8" customWidth="1"/>
    <col min="8461" max="8461" width="18" style="8" customWidth="1"/>
    <col min="8462" max="8462" width="16.109375" style="8" customWidth="1"/>
    <col min="8463" max="8703" width="8.88671875" style="8"/>
    <col min="8704" max="8704" width="10.44140625" style="8" customWidth="1"/>
    <col min="8705" max="8705" width="26.5546875" style="8" customWidth="1"/>
    <col min="8706" max="8707" width="12.5546875" style="8" customWidth="1"/>
    <col min="8708" max="8708" width="15" style="8" customWidth="1"/>
    <col min="8709" max="8709" width="11.109375" style="8" customWidth="1"/>
    <col min="8710" max="8710" width="12" style="8" customWidth="1"/>
    <col min="8711" max="8711" width="34.109375" style="8" customWidth="1"/>
    <col min="8712" max="8712" width="9.88671875" style="8" customWidth="1"/>
    <col min="8713" max="8713" width="8.88671875" style="8"/>
    <col min="8714" max="8714" width="14.5546875" style="8" customWidth="1"/>
    <col min="8715" max="8715" width="12" style="8" customWidth="1"/>
    <col min="8716" max="8716" width="10.88671875" style="8" customWidth="1"/>
    <col min="8717" max="8717" width="18" style="8" customWidth="1"/>
    <col min="8718" max="8718" width="16.109375" style="8" customWidth="1"/>
    <col min="8719" max="8959" width="8.88671875" style="8"/>
    <col min="8960" max="8960" width="10.44140625" style="8" customWidth="1"/>
    <col min="8961" max="8961" width="26.5546875" style="8" customWidth="1"/>
    <col min="8962" max="8963" width="12.5546875" style="8" customWidth="1"/>
    <col min="8964" max="8964" width="15" style="8" customWidth="1"/>
    <col min="8965" max="8965" width="11.109375" style="8" customWidth="1"/>
    <col min="8966" max="8966" width="12" style="8" customWidth="1"/>
    <col min="8967" max="8967" width="34.109375" style="8" customWidth="1"/>
    <col min="8968" max="8968" width="9.88671875" style="8" customWidth="1"/>
    <col min="8969" max="8969" width="8.88671875" style="8"/>
    <col min="8970" max="8970" width="14.5546875" style="8" customWidth="1"/>
    <col min="8971" max="8971" width="12" style="8" customWidth="1"/>
    <col min="8972" max="8972" width="10.88671875" style="8" customWidth="1"/>
    <col min="8973" max="8973" width="18" style="8" customWidth="1"/>
    <col min="8974" max="8974" width="16.109375" style="8" customWidth="1"/>
    <col min="8975" max="9215" width="8.88671875" style="8"/>
    <col min="9216" max="9216" width="10.44140625" style="8" customWidth="1"/>
    <col min="9217" max="9217" width="26.5546875" style="8" customWidth="1"/>
    <col min="9218" max="9219" width="12.5546875" style="8" customWidth="1"/>
    <col min="9220" max="9220" width="15" style="8" customWidth="1"/>
    <col min="9221" max="9221" width="11.109375" style="8" customWidth="1"/>
    <col min="9222" max="9222" width="12" style="8" customWidth="1"/>
    <col min="9223" max="9223" width="34.109375" style="8" customWidth="1"/>
    <col min="9224" max="9224" width="9.88671875" style="8" customWidth="1"/>
    <col min="9225" max="9225" width="8.88671875" style="8"/>
    <col min="9226" max="9226" width="14.5546875" style="8" customWidth="1"/>
    <col min="9227" max="9227" width="12" style="8" customWidth="1"/>
    <col min="9228" max="9228" width="10.88671875" style="8" customWidth="1"/>
    <col min="9229" max="9229" width="18" style="8" customWidth="1"/>
    <col min="9230" max="9230" width="16.109375" style="8" customWidth="1"/>
    <col min="9231" max="9471" width="8.88671875" style="8"/>
    <col min="9472" max="9472" width="10.44140625" style="8" customWidth="1"/>
    <col min="9473" max="9473" width="26.5546875" style="8" customWidth="1"/>
    <col min="9474" max="9475" width="12.5546875" style="8" customWidth="1"/>
    <col min="9476" max="9476" width="15" style="8" customWidth="1"/>
    <col min="9477" max="9477" width="11.109375" style="8" customWidth="1"/>
    <col min="9478" max="9478" width="12" style="8" customWidth="1"/>
    <col min="9479" max="9479" width="34.109375" style="8" customWidth="1"/>
    <col min="9480" max="9480" width="9.88671875" style="8" customWidth="1"/>
    <col min="9481" max="9481" width="8.88671875" style="8"/>
    <col min="9482" max="9482" width="14.5546875" style="8" customWidth="1"/>
    <col min="9483" max="9483" width="12" style="8" customWidth="1"/>
    <col min="9484" max="9484" width="10.88671875" style="8" customWidth="1"/>
    <col min="9485" max="9485" width="18" style="8" customWidth="1"/>
    <col min="9486" max="9486" width="16.109375" style="8" customWidth="1"/>
    <col min="9487" max="9727" width="8.88671875" style="8"/>
    <col min="9728" max="9728" width="10.44140625" style="8" customWidth="1"/>
    <col min="9729" max="9729" width="26.5546875" style="8" customWidth="1"/>
    <col min="9730" max="9731" width="12.5546875" style="8" customWidth="1"/>
    <col min="9732" max="9732" width="15" style="8" customWidth="1"/>
    <col min="9733" max="9733" width="11.109375" style="8" customWidth="1"/>
    <col min="9734" max="9734" width="12" style="8" customWidth="1"/>
    <col min="9735" max="9735" width="34.109375" style="8" customWidth="1"/>
    <col min="9736" max="9736" width="9.88671875" style="8" customWidth="1"/>
    <col min="9737" max="9737" width="8.88671875" style="8"/>
    <col min="9738" max="9738" width="14.5546875" style="8" customWidth="1"/>
    <col min="9739" max="9739" width="12" style="8" customWidth="1"/>
    <col min="9740" max="9740" width="10.88671875" style="8" customWidth="1"/>
    <col min="9741" max="9741" width="18" style="8" customWidth="1"/>
    <col min="9742" max="9742" width="16.109375" style="8" customWidth="1"/>
    <col min="9743" max="9983" width="8.88671875" style="8"/>
    <col min="9984" max="9984" width="10.44140625" style="8" customWidth="1"/>
    <col min="9985" max="9985" width="26.5546875" style="8" customWidth="1"/>
    <col min="9986" max="9987" width="12.5546875" style="8" customWidth="1"/>
    <col min="9988" max="9988" width="15" style="8" customWidth="1"/>
    <col min="9989" max="9989" width="11.109375" style="8" customWidth="1"/>
    <col min="9990" max="9990" width="12" style="8" customWidth="1"/>
    <col min="9991" max="9991" width="34.109375" style="8" customWidth="1"/>
    <col min="9992" max="9992" width="9.88671875" style="8" customWidth="1"/>
    <col min="9993" max="9993" width="8.88671875" style="8"/>
    <col min="9994" max="9994" width="14.5546875" style="8" customWidth="1"/>
    <col min="9995" max="9995" width="12" style="8" customWidth="1"/>
    <col min="9996" max="9996" width="10.88671875" style="8" customWidth="1"/>
    <col min="9997" max="9997" width="18" style="8" customWidth="1"/>
    <col min="9998" max="9998" width="16.109375" style="8" customWidth="1"/>
    <col min="9999" max="10239" width="8.88671875" style="8"/>
    <col min="10240" max="10240" width="10.44140625" style="8" customWidth="1"/>
    <col min="10241" max="10241" width="26.5546875" style="8" customWidth="1"/>
    <col min="10242" max="10243" width="12.5546875" style="8" customWidth="1"/>
    <col min="10244" max="10244" width="15" style="8" customWidth="1"/>
    <col min="10245" max="10245" width="11.109375" style="8" customWidth="1"/>
    <col min="10246" max="10246" width="12" style="8" customWidth="1"/>
    <col min="10247" max="10247" width="34.109375" style="8" customWidth="1"/>
    <col min="10248" max="10248" width="9.88671875" style="8" customWidth="1"/>
    <col min="10249" max="10249" width="8.88671875" style="8"/>
    <col min="10250" max="10250" width="14.5546875" style="8" customWidth="1"/>
    <col min="10251" max="10251" width="12" style="8" customWidth="1"/>
    <col min="10252" max="10252" width="10.88671875" style="8" customWidth="1"/>
    <col min="10253" max="10253" width="18" style="8" customWidth="1"/>
    <col min="10254" max="10254" width="16.109375" style="8" customWidth="1"/>
    <col min="10255" max="10495" width="8.88671875" style="8"/>
    <col min="10496" max="10496" width="10.44140625" style="8" customWidth="1"/>
    <col min="10497" max="10497" width="26.5546875" style="8" customWidth="1"/>
    <col min="10498" max="10499" width="12.5546875" style="8" customWidth="1"/>
    <col min="10500" max="10500" width="15" style="8" customWidth="1"/>
    <col min="10501" max="10501" width="11.109375" style="8" customWidth="1"/>
    <col min="10502" max="10502" width="12" style="8" customWidth="1"/>
    <col min="10503" max="10503" width="34.109375" style="8" customWidth="1"/>
    <col min="10504" max="10504" width="9.88671875" style="8" customWidth="1"/>
    <col min="10505" max="10505" width="8.88671875" style="8"/>
    <col min="10506" max="10506" width="14.5546875" style="8" customWidth="1"/>
    <col min="10507" max="10507" width="12" style="8" customWidth="1"/>
    <col min="10508" max="10508" width="10.88671875" style="8" customWidth="1"/>
    <col min="10509" max="10509" width="18" style="8" customWidth="1"/>
    <col min="10510" max="10510" width="16.109375" style="8" customWidth="1"/>
    <col min="10511" max="10751" width="8.88671875" style="8"/>
    <col min="10752" max="10752" width="10.44140625" style="8" customWidth="1"/>
    <col min="10753" max="10753" width="26.5546875" style="8" customWidth="1"/>
    <col min="10754" max="10755" width="12.5546875" style="8" customWidth="1"/>
    <col min="10756" max="10756" width="15" style="8" customWidth="1"/>
    <col min="10757" max="10757" width="11.109375" style="8" customWidth="1"/>
    <col min="10758" max="10758" width="12" style="8" customWidth="1"/>
    <col min="10759" max="10759" width="34.109375" style="8" customWidth="1"/>
    <col min="10760" max="10760" width="9.88671875" style="8" customWidth="1"/>
    <col min="10761" max="10761" width="8.88671875" style="8"/>
    <col min="10762" max="10762" width="14.5546875" style="8" customWidth="1"/>
    <col min="10763" max="10763" width="12" style="8" customWidth="1"/>
    <col min="10764" max="10764" width="10.88671875" style="8" customWidth="1"/>
    <col min="10765" max="10765" width="18" style="8" customWidth="1"/>
    <col min="10766" max="10766" width="16.109375" style="8" customWidth="1"/>
    <col min="10767" max="11007" width="8.88671875" style="8"/>
    <col min="11008" max="11008" width="10.44140625" style="8" customWidth="1"/>
    <col min="11009" max="11009" width="26.5546875" style="8" customWidth="1"/>
    <col min="11010" max="11011" width="12.5546875" style="8" customWidth="1"/>
    <col min="11012" max="11012" width="15" style="8" customWidth="1"/>
    <col min="11013" max="11013" width="11.109375" style="8" customWidth="1"/>
    <col min="11014" max="11014" width="12" style="8" customWidth="1"/>
    <col min="11015" max="11015" width="34.109375" style="8" customWidth="1"/>
    <col min="11016" max="11016" width="9.88671875" style="8" customWidth="1"/>
    <col min="11017" max="11017" width="8.88671875" style="8"/>
    <col min="11018" max="11018" width="14.5546875" style="8" customWidth="1"/>
    <col min="11019" max="11019" width="12" style="8" customWidth="1"/>
    <col min="11020" max="11020" width="10.88671875" style="8" customWidth="1"/>
    <col min="11021" max="11021" width="18" style="8" customWidth="1"/>
    <col min="11022" max="11022" width="16.109375" style="8" customWidth="1"/>
    <col min="11023" max="11263" width="8.88671875" style="8"/>
    <col min="11264" max="11264" width="10.44140625" style="8" customWidth="1"/>
    <col min="11265" max="11265" width="26.5546875" style="8" customWidth="1"/>
    <col min="11266" max="11267" width="12.5546875" style="8" customWidth="1"/>
    <col min="11268" max="11268" width="15" style="8" customWidth="1"/>
    <col min="11269" max="11269" width="11.109375" style="8" customWidth="1"/>
    <col min="11270" max="11270" width="12" style="8" customWidth="1"/>
    <col min="11271" max="11271" width="34.109375" style="8" customWidth="1"/>
    <col min="11272" max="11272" width="9.88671875" style="8" customWidth="1"/>
    <col min="11273" max="11273" width="8.88671875" style="8"/>
    <col min="11274" max="11274" width="14.5546875" style="8" customWidth="1"/>
    <col min="11275" max="11275" width="12" style="8" customWidth="1"/>
    <col min="11276" max="11276" width="10.88671875" style="8" customWidth="1"/>
    <col min="11277" max="11277" width="18" style="8" customWidth="1"/>
    <col min="11278" max="11278" width="16.109375" style="8" customWidth="1"/>
    <col min="11279" max="11519" width="8.88671875" style="8"/>
    <col min="11520" max="11520" width="10.44140625" style="8" customWidth="1"/>
    <col min="11521" max="11521" width="26.5546875" style="8" customWidth="1"/>
    <col min="11522" max="11523" width="12.5546875" style="8" customWidth="1"/>
    <col min="11524" max="11524" width="15" style="8" customWidth="1"/>
    <col min="11525" max="11525" width="11.109375" style="8" customWidth="1"/>
    <col min="11526" max="11526" width="12" style="8" customWidth="1"/>
    <col min="11527" max="11527" width="34.109375" style="8" customWidth="1"/>
    <col min="11528" max="11528" width="9.88671875" style="8" customWidth="1"/>
    <col min="11529" max="11529" width="8.88671875" style="8"/>
    <col min="11530" max="11530" width="14.5546875" style="8" customWidth="1"/>
    <col min="11531" max="11531" width="12" style="8" customWidth="1"/>
    <col min="11532" max="11532" width="10.88671875" style="8" customWidth="1"/>
    <col min="11533" max="11533" width="18" style="8" customWidth="1"/>
    <col min="11534" max="11534" width="16.109375" style="8" customWidth="1"/>
    <col min="11535" max="11775" width="8.88671875" style="8"/>
    <col min="11776" max="11776" width="10.44140625" style="8" customWidth="1"/>
    <col min="11777" max="11777" width="26.5546875" style="8" customWidth="1"/>
    <col min="11778" max="11779" width="12.5546875" style="8" customWidth="1"/>
    <col min="11780" max="11780" width="15" style="8" customWidth="1"/>
    <col min="11781" max="11781" width="11.109375" style="8" customWidth="1"/>
    <col min="11782" max="11782" width="12" style="8" customWidth="1"/>
    <col min="11783" max="11783" width="34.109375" style="8" customWidth="1"/>
    <col min="11784" max="11784" width="9.88671875" style="8" customWidth="1"/>
    <col min="11785" max="11785" width="8.88671875" style="8"/>
    <col min="11786" max="11786" width="14.5546875" style="8" customWidth="1"/>
    <col min="11787" max="11787" width="12" style="8" customWidth="1"/>
    <col min="11788" max="11788" width="10.88671875" style="8" customWidth="1"/>
    <col min="11789" max="11789" width="18" style="8" customWidth="1"/>
    <col min="11790" max="11790" width="16.109375" style="8" customWidth="1"/>
    <col min="11791" max="12031" width="8.88671875" style="8"/>
    <col min="12032" max="12032" width="10.44140625" style="8" customWidth="1"/>
    <col min="12033" max="12033" width="26.5546875" style="8" customWidth="1"/>
    <col min="12034" max="12035" width="12.5546875" style="8" customWidth="1"/>
    <col min="12036" max="12036" width="15" style="8" customWidth="1"/>
    <col min="12037" max="12037" width="11.109375" style="8" customWidth="1"/>
    <col min="12038" max="12038" width="12" style="8" customWidth="1"/>
    <col min="12039" max="12039" width="34.109375" style="8" customWidth="1"/>
    <col min="12040" max="12040" width="9.88671875" style="8" customWidth="1"/>
    <col min="12041" max="12041" width="8.88671875" style="8"/>
    <col min="12042" max="12042" width="14.5546875" style="8" customWidth="1"/>
    <col min="12043" max="12043" width="12" style="8" customWidth="1"/>
    <col min="12044" max="12044" width="10.88671875" style="8" customWidth="1"/>
    <col min="12045" max="12045" width="18" style="8" customWidth="1"/>
    <col min="12046" max="12046" width="16.109375" style="8" customWidth="1"/>
    <col min="12047" max="12287" width="8.88671875" style="8"/>
    <col min="12288" max="12288" width="10.44140625" style="8" customWidth="1"/>
    <col min="12289" max="12289" width="26.5546875" style="8" customWidth="1"/>
    <col min="12290" max="12291" width="12.5546875" style="8" customWidth="1"/>
    <col min="12292" max="12292" width="15" style="8" customWidth="1"/>
    <col min="12293" max="12293" width="11.109375" style="8" customWidth="1"/>
    <col min="12294" max="12294" width="12" style="8" customWidth="1"/>
    <col min="12295" max="12295" width="34.109375" style="8" customWidth="1"/>
    <col min="12296" max="12296" width="9.88671875" style="8" customWidth="1"/>
    <col min="12297" max="12297" width="8.88671875" style="8"/>
    <col min="12298" max="12298" width="14.5546875" style="8" customWidth="1"/>
    <col min="12299" max="12299" width="12" style="8" customWidth="1"/>
    <col min="12300" max="12300" width="10.88671875" style="8" customWidth="1"/>
    <col min="12301" max="12301" width="18" style="8" customWidth="1"/>
    <col min="12302" max="12302" width="16.109375" style="8" customWidth="1"/>
    <col min="12303" max="12543" width="8.88671875" style="8"/>
    <col min="12544" max="12544" width="10.44140625" style="8" customWidth="1"/>
    <col min="12545" max="12545" width="26.5546875" style="8" customWidth="1"/>
    <col min="12546" max="12547" width="12.5546875" style="8" customWidth="1"/>
    <col min="12548" max="12548" width="15" style="8" customWidth="1"/>
    <col min="12549" max="12549" width="11.109375" style="8" customWidth="1"/>
    <col min="12550" max="12550" width="12" style="8" customWidth="1"/>
    <col min="12551" max="12551" width="34.109375" style="8" customWidth="1"/>
    <col min="12552" max="12552" width="9.88671875" style="8" customWidth="1"/>
    <col min="12553" max="12553" width="8.88671875" style="8"/>
    <col min="12554" max="12554" width="14.5546875" style="8" customWidth="1"/>
    <col min="12555" max="12555" width="12" style="8" customWidth="1"/>
    <col min="12556" max="12556" width="10.88671875" style="8" customWidth="1"/>
    <col min="12557" max="12557" width="18" style="8" customWidth="1"/>
    <col min="12558" max="12558" width="16.109375" style="8" customWidth="1"/>
    <col min="12559" max="12799" width="8.88671875" style="8"/>
    <col min="12800" max="12800" width="10.44140625" style="8" customWidth="1"/>
    <col min="12801" max="12801" width="26.5546875" style="8" customWidth="1"/>
    <col min="12802" max="12803" width="12.5546875" style="8" customWidth="1"/>
    <col min="12804" max="12804" width="15" style="8" customWidth="1"/>
    <col min="12805" max="12805" width="11.109375" style="8" customWidth="1"/>
    <col min="12806" max="12806" width="12" style="8" customWidth="1"/>
    <col min="12807" max="12807" width="34.109375" style="8" customWidth="1"/>
    <col min="12808" max="12808" width="9.88671875" style="8" customWidth="1"/>
    <col min="12809" max="12809" width="8.88671875" style="8"/>
    <col min="12810" max="12810" width="14.5546875" style="8" customWidth="1"/>
    <col min="12811" max="12811" width="12" style="8" customWidth="1"/>
    <col min="12812" max="12812" width="10.88671875" style="8" customWidth="1"/>
    <col min="12813" max="12813" width="18" style="8" customWidth="1"/>
    <col min="12814" max="12814" width="16.109375" style="8" customWidth="1"/>
    <col min="12815" max="13055" width="8.88671875" style="8"/>
    <col min="13056" max="13056" width="10.44140625" style="8" customWidth="1"/>
    <col min="13057" max="13057" width="26.5546875" style="8" customWidth="1"/>
    <col min="13058" max="13059" width="12.5546875" style="8" customWidth="1"/>
    <col min="13060" max="13060" width="15" style="8" customWidth="1"/>
    <col min="13061" max="13061" width="11.109375" style="8" customWidth="1"/>
    <col min="13062" max="13062" width="12" style="8" customWidth="1"/>
    <col min="13063" max="13063" width="34.109375" style="8" customWidth="1"/>
    <col min="13064" max="13064" width="9.88671875" style="8" customWidth="1"/>
    <col min="13065" max="13065" width="8.88671875" style="8"/>
    <col min="13066" max="13066" width="14.5546875" style="8" customWidth="1"/>
    <col min="13067" max="13067" width="12" style="8" customWidth="1"/>
    <col min="13068" max="13068" width="10.88671875" style="8" customWidth="1"/>
    <col min="13069" max="13069" width="18" style="8" customWidth="1"/>
    <col min="13070" max="13070" width="16.109375" style="8" customWidth="1"/>
    <col min="13071" max="13311" width="8.88671875" style="8"/>
    <col min="13312" max="13312" width="10.44140625" style="8" customWidth="1"/>
    <col min="13313" max="13313" width="26.5546875" style="8" customWidth="1"/>
    <col min="13314" max="13315" width="12.5546875" style="8" customWidth="1"/>
    <col min="13316" max="13316" width="15" style="8" customWidth="1"/>
    <col min="13317" max="13317" width="11.109375" style="8" customWidth="1"/>
    <col min="13318" max="13318" width="12" style="8" customWidth="1"/>
    <col min="13319" max="13319" width="34.109375" style="8" customWidth="1"/>
    <col min="13320" max="13320" width="9.88671875" style="8" customWidth="1"/>
    <col min="13321" max="13321" width="8.88671875" style="8"/>
    <col min="13322" max="13322" width="14.5546875" style="8" customWidth="1"/>
    <col min="13323" max="13323" width="12" style="8" customWidth="1"/>
    <col min="13324" max="13324" width="10.88671875" style="8" customWidth="1"/>
    <col min="13325" max="13325" width="18" style="8" customWidth="1"/>
    <col min="13326" max="13326" width="16.109375" style="8" customWidth="1"/>
    <col min="13327" max="13567" width="8.88671875" style="8"/>
    <col min="13568" max="13568" width="10.44140625" style="8" customWidth="1"/>
    <col min="13569" max="13569" width="26.5546875" style="8" customWidth="1"/>
    <col min="13570" max="13571" width="12.5546875" style="8" customWidth="1"/>
    <col min="13572" max="13572" width="15" style="8" customWidth="1"/>
    <col min="13573" max="13573" width="11.109375" style="8" customWidth="1"/>
    <col min="13574" max="13574" width="12" style="8" customWidth="1"/>
    <col min="13575" max="13575" width="34.109375" style="8" customWidth="1"/>
    <col min="13576" max="13576" width="9.88671875" style="8" customWidth="1"/>
    <col min="13577" max="13577" width="8.88671875" style="8"/>
    <col min="13578" max="13578" width="14.5546875" style="8" customWidth="1"/>
    <col min="13579" max="13579" width="12" style="8" customWidth="1"/>
    <col min="13580" max="13580" width="10.88671875" style="8" customWidth="1"/>
    <col min="13581" max="13581" width="18" style="8" customWidth="1"/>
    <col min="13582" max="13582" width="16.109375" style="8" customWidth="1"/>
    <col min="13583" max="13823" width="8.88671875" style="8"/>
    <col min="13824" max="13824" width="10.44140625" style="8" customWidth="1"/>
    <col min="13825" max="13825" width="26.5546875" style="8" customWidth="1"/>
    <col min="13826" max="13827" width="12.5546875" style="8" customWidth="1"/>
    <col min="13828" max="13828" width="15" style="8" customWidth="1"/>
    <col min="13829" max="13829" width="11.109375" style="8" customWidth="1"/>
    <col min="13830" max="13830" width="12" style="8" customWidth="1"/>
    <col min="13831" max="13831" width="34.109375" style="8" customWidth="1"/>
    <col min="13832" max="13832" width="9.88671875" style="8" customWidth="1"/>
    <col min="13833" max="13833" width="8.88671875" style="8"/>
    <col min="13834" max="13834" width="14.5546875" style="8" customWidth="1"/>
    <col min="13835" max="13835" width="12" style="8" customWidth="1"/>
    <col min="13836" max="13836" width="10.88671875" style="8" customWidth="1"/>
    <col min="13837" max="13837" width="18" style="8" customWidth="1"/>
    <col min="13838" max="13838" width="16.109375" style="8" customWidth="1"/>
    <col min="13839" max="14079" width="8.88671875" style="8"/>
    <col min="14080" max="14080" width="10.44140625" style="8" customWidth="1"/>
    <col min="14081" max="14081" width="26.5546875" style="8" customWidth="1"/>
    <col min="14082" max="14083" width="12.5546875" style="8" customWidth="1"/>
    <col min="14084" max="14084" width="15" style="8" customWidth="1"/>
    <col min="14085" max="14085" width="11.109375" style="8" customWidth="1"/>
    <col min="14086" max="14086" width="12" style="8" customWidth="1"/>
    <col min="14087" max="14087" width="34.109375" style="8" customWidth="1"/>
    <col min="14088" max="14088" width="9.88671875" style="8" customWidth="1"/>
    <col min="14089" max="14089" width="8.88671875" style="8"/>
    <col min="14090" max="14090" width="14.5546875" style="8" customWidth="1"/>
    <col min="14091" max="14091" width="12" style="8" customWidth="1"/>
    <col min="14092" max="14092" width="10.88671875" style="8" customWidth="1"/>
    <col min="14093" max="14093" width="18" style="8" customWidth="1"/>
    <col min="14094" max="14094" width="16.109375" style="8" customWidth="1"/>
    <col min="14095" max="14335" width="8.88671875" style="8"/>
    <col min="14336" max="14336" width="10.44140625" style="8" customWidth="1"/>
    <col min="14337" max="14337" width="26.5546875" style="8" customWidth="1"/>
    <col min="14338" max="14339" width="12.5546875" style="8" customWidth="1"/>
    <col min="14340" max="14340" width="15" style="8" customWidth="1"/>
    <col min="14341" max="14341" width="11.109375" style="8" customWidth="1"/>
    <col min="14342" max="14342" width="12" style="8" customWidth="1"/>
    <col min="14343" max="14343" width="34.109375" style="8" customWidth="1"/>
    <col min="14344" max="14344" width="9.88671875" style="8" customWidth="1"/>
    <col min="14345" max="14345" width="8.88671875" style="8"/>
    <col min="14346" max="14346" width="14.5546875" style="8" customWidth="1"/>
    <col min="14347" max="14347" width="12" style="8" customWidth="1"/>
    <col min="14348" max="14348" width="10.88671875" style="8" customWidth="1"/>
    <col min="14349" max="14349" width="18" style="8" customWidth="1"/>
    <col min="14350" max="14350" width="16.109375" style="8" customWidth="1"/>
    <col min="14351" max="14591" width="8.88671875" style="8"/>
    <col min="14592" max="14592" width="10.44140625" style="8" customWidth="1"/>
    <col min="14593" max="14593" width="26.5546875" style="8" customWidth="1"/>
    <col min="14594" max="14595" width="12.5546875" style="8" customWidth="1"/>
    <col min="14596" max="14596" width="15" style="8" customWidth="1"/>
    <col min="14597" max="14597" width="11.109375" style="8" customWidth="1"/>
    <col min="14598" max="14598" width="12" style="8" customWidth="1"/>
    <col min="14599" max="14599" width="34.109375" style="8" customWidth="1"/>
    <col min="14600" max="14600" width="9.88671875" style="8" customWidth="1"/>
    <col min="14601" max="14601" width="8.88671875" style="8"/>
    <col min="14602" max="14602" width="14.5546875" style="8" customWidth="1"/>
    <col min="14603" max="14603" width="12" style="8" customWidth="1"/>
    <col min="14604" max="14604" width="10.88671875" style="8" customWidth="1"/>
    <col min="14605" max="14605" width="18" style="8" customWidth="1"/>
    <col min="14606" max="14606" width="16.109375" style="8" customWidth="1"/>
    <col min="14607" max="14847" width="8.88671875" style="8"/>
    <col min="14848" max="14848" width="10.44140625" style="8" customWidth="1"/>
    <col min="14849" max="14849" width="26.5546875" style="8" customWidth="1"/>
    <col min="14850" max="14851" width="12.5546875" style="8" customWidth="1"/>
    <col min="14852" max="14852" width="15" style="8" customWidth="1"/>
    <col min="14853" max="14853" width="11.109375" style="8" customWidth="1"/>
    <col min="14854" max="14854" width="12" style="8" customWidth="1"/>
    <col min="14855" max="14855" width="34.109375" style="8" customWidth="1"/>
    <col min="14856" max="14856" width="9.88671875" style="8" customWidth="1"/>
    <col min="14857" max="14857" width="8.88671875" style="8"/>
    <col min="14858" max="14858" width="14.5546875" style="8" customWidth="1"/>
    <col min="14859" max="14859" width="12" style="8" customWidth="1"/>
    <col min="14860" max="14860" width="10.88671875" style="8" customWidth="1"/>
    <col min="14861" max="14861" width="18" style="8" customWidth="1"/>
    <col min="14862" max="14862" width="16.109375" style="8" customWidth="1"/>
    <col min="14863" max="15103" width="8.88671875" style="8"/>
    <col min="15104" max="15104" width="10.44140625" style="8" customWidth="1"/>
    <col min="15105" max="15105" width="26.5546875" style="8" customWidth="1"/>
    <col min="15106" max="15107" width="12.5546875" style="8" customWidth="1"/>
    <col min="15108" max="15108" width="15" style="8" customWidth="1"/>
    <col min="15109" max="15109" width="11.109375" style="8" customWidth="1"/>
    <col min="15110" max="15110" width="12" style="8" customWidth="1"/>
    <col min="15111" max="15111" width="34.109375" style="8" customWidth="1"/>
    <col min="15112" max="15112" width="9.88671875" style="8" customWidth="1"/>
    <col min="15113" max="15113" width="8.88671875" style="8"/>
    <col min="15114" max="15114" width="14.5546875" style="8" customWidth="1"/>
    <col min="15115" max="15115" width="12" style="8" customWidth="1"/>
    <col min="15116" max="15116" width="10.88671875" style="8" customWidth="1"/>
    <col min="15117" max="15117" width="18" style="8" customWidth="1"/>
    <col min="15118" max="15118" width="16.109375" style="8" customWidth="1"/>
    <col min="15119" max="15359" width="8.88671875" style="8"/>
    <col min="15360" max="15360" width="10.44140625" style="8" customWidth="1"/>
    <col min="15361" max="15361" width="26.5546875" style="8" customWidth="1"/>
    <col min="15362" max="15363" width="12.5546875" style="8" customWidth="1"/>
    <col min="15364" max="15364" width="15" style="8" customWidth="1"/>
    <col min="15365" max="15365" width="11.109375" style="8" customWidth="1"/>
    <col min="15366" max="15366" width="12" style="8" customWidth="1"/>
    <col min="15367" max="15367" width="34.109375" style="8" customWidth="1"/>
    <col min="15368" max="15368" width="9.88671875" style="8" customWidth="1"/>
    <col min="15369" max="15369" width="8.88671875" style="8"/>
    <col min="15370" max="15370" width="14.5546875" style="8" customWidth="1"/>
    <col min="15371" max="15371" width="12" style="8" customWidth="1"/>
    <col min="15372" max="15372" width="10.88671875" style="8" customWidth="1"/>
    <col min="15373" max="15373" width="18" style="8" customWidth="1"/>
    <col min="15374" max="15374" width="16.109375" style="8" customWidth="1"/>
    <col min="15375" max="15615" width="8.88671875" style="8"/>
    <col min="15616" max="15616" width="10.44140625" style="8" customWidth="1"/>
    <col min="15617" max="15617" width="26.5546875" style="8" customWidth="1"/>
    <col min="15618" max="15619" width="12.5546875" style="8" customWidth="1"/>
    <col min="15620" max="15620" width="15" style="8" customWidth="1"/>
    <col min="15621" max="15621" width="11.109375" style="8" customWidth="1"/>
    <col min="15622" max="15622" width="12" style="8" customWidth="1"/>
    <col min="15623" max="15623" width="34.109375" style="8" customWidth="1"/>
    <col min="15624" max="15624" width="9.88671875" style="8" customWidth="1"/>
    <col min="15625" max="15625" width="8.88671875" style="8"/>
    <col min="15626" max="15626" width="14.5546875" style="8" customWidth="1"/>
    <col min="15627" max="15627" width="12" style="8" customWidth="1"/>
    <col min="15628" max="15628" width="10.88671875" style="8" customWidth="1"/>
    <col min="15629" max="15629" width="18" style="8" customWidth="1"/>
    <col min="15630" max="15630" width="16.109375" style="8" customWidth="1"/>
    <col min="15631" max="15871" width="8.88671875" style="8"/>
    <col min="15872" max="15872" width="10.44140625" style="8" customWidth="1"/>
    <col min="15873" max="15873" width="26.5546875" style="8" customWidth="1"/>
    <col min="15874" max="15875" width="12.5546875" style="8" customWidth="1"/>
    <col min="15876" max="15876" width="15" style="8" customWidth="1"/>
    <col min="15877" max="15877" width="11.109375" style="8" customWidth="1"/>
    <col min="15878" max="15878" width="12" style="8" customWidth="1"/>
    <col min="15879" max="15879" width="34.109375" style="8" customWidth="1"/>
    <col min="15880" max="15880" width="9.88671875" style="8" customWidth="1"/>
    <col min="15881" max="15881" width="8.88671875" style="8"/>
    <col min="15882" max="15882" width="14.5546875" style="8" customWidth="1"/>
    <col min="15883" max="15883" width="12" style="8" customWidth="1"/>
    <col min="15884" max="15884" width="10.88671875" style="8" customWidth="1"/>
    <col min="15885" max="15885" width="18" style="8" customWidth="1"/>
    <col min="15886" max="15886" width="16.109375" style="8" customWidth="1"/>
    <col min="15887" max="16127" width="8.88671875" style="8"/>
    <col min="16128" max="16128" width="10.44140625" style="8" customWidth="1"/>
    <col min="16129" max="16129" width="26.5546875" style="8" customWidth="1"/>
    <col min="16130" max="16131" width="12.5546875" style="8" customWidth="1"/>
    <col min="16132" max="16132" width="15" style="8" customWidth="1"/>
    <col min="16133" max="16133" width="11.109375" style="8" customWidth="1"/>
    <col min="16134" max="16134" width="12" style="8" customWidth="1"/>
    <col min="16135" max="16135" width="34.109375" style="8" customWidth="1"/>
    <col min="16136" max="16136" width="9.88671875" style="8" customWidth="1"/>
    <col min="16137" max="16137" width="8.88671875" style="8"/>
    <col min="16138" max="16138" width="14.5546875" style="8" customWidth="1"/>
    <col min="16139" max="16139" width="12" style="8" customWidth="1"/>
    <col min="16140" max="16140" width="10.88671875" style="8" customWidth="1"/>
    <col min="16141" max="16141" width="18" style="8" customWidth="1"/>
    <col min="16142" max="16142" width="16.109375" style="8" customWidth="1"/>
    <col min="16143" max="16378" width="8.88671875" style="8"/>
    <col min="16379" max="16384" width="9.109375" style="8" customWidth="1"/>
  </cols>
  <sheetData>
    <row r="3" spans="1:15" ht="31.8" x14ac:dyDescent="0.25">
      <c r="D3" s="10" t="s">
        <v>172</v>
      </c>
    </row>
    <row r="6" spans="1:15" ht="13.8" thickBot="1" x14ac:dyDescent="0.3"/>
    <row r="7" spans="1:15" s="19" customFormat="1" ht="20.25" customHeight="1" x14ac:dyDescent="0.3">
      <c r="A7" s="300" t="s">
        <v>9</v>
      </c>
      <c r="B7" s="300" t="s">
        <v>0</v>
      </c>
      <c r="C7" s="15" t="s">
        <v>2</v>
      </c>
      <c r="D7" s="15" t="s">
        <v>2</v>
      </c>
      <c r="E7" s="15" t="s">
        <v>163</v>
      </c>
      <c r="F7" s="304" t="s">
        <v>12</v>
      </c>
      <c r="G7" s="304" t="s">
        <v>303</v>
      </c>
      <c r="H7" s="304" t="s">
        <v>393</v>
      </c>
      <c r="I7" s="298" t="s">
        <v>2</v>
      </c>
      <c r="J7" s="17" t="s">
        <v>726</v>
      </c>
      <c r="K7" s="18" t="s">
        <v>727</v>
      </c>
      <c r="L7" s="17" t="s">
        <v>728</v>
      </c>
      <c r="M7" s="18" t="s">
        <v>729</v>
      </c>
      <c r="N7" s="17" t="s">
        <v>730</v>
      </c>
      <c r="O7" s="18" t="s">
        <v>731</v>
      </c>
    </row>
    <row r="8" spans="1:15" s="19" customFormat="1" ht="20.25" customHeight="1" x14ac:dyDescent="0.3">
      <c r="A8" s="301"/>
      <c r="B8" s="301"/>
      <c r="C8" s="20" t="s">
        <v>209</v>
      </c>
      <c r="D8" s="20" t="s">
        <v>162</v>
      </c>
      <c r="E8" s="20" t="s">
        <v>185</v>
      </c>
      <c r="F8" s="305"/>
      <c r="G8" s="305"/>
      <c r="H8" s="305" t="s">
        <v>393</v>
      </c>
      <c r="I8" s="20" t="s">
        <v>185</v>
      </c>
      <c r="J8" s="17" t="s">
        <v>102</v>
      </c>
      <c r="K8" s="18" t="s">
        <v>88</v>
      </c>
      <c r="L8" s="17" t="s">
        <v>90</v>
      </c>
      <c r="M8" s="18" t="s">
        <v>103</v>
      </c>
      <c r="N8" s="320" t="s">
        <v>130</v>
      </c>
      <c r="O8" s="321" t="s">
        <v>89</v>
      </c>
    </row>
    <row r="9" spans="1:15" ht="20.399999999999999" customHeight="1" x14ac:dyDescent="0.3">
      <c r="A9" s="116" t="s">
        <v>451</v>
      </c>
      <c r="B9" s="116" t="s">
        <v>485</v>
      </c>
      <c r="C9" s="253">
        <v>43947</v>
      </c>
      <c r="D9" s="112"/>
      <c r="E9" s="113">
        <f>C9+5</f>
        <v>43952</v>
      </c>
      <c r="F9" s="322" t="s">
        <v>141</v>
      </c>
      <c r="G9" s="322" t="s">
        <v>725</v>
      </c>
      <c r="H9" s="322" t="s">
        <v>464</v>
      </c>
      <c r="I9" s="322">
        <v>43957</v>
      </c>
      <c r="J9" s="149"/>
      <c r="K9" s="149"/>
      <c r="L9" s="149"/>
      <c r="M9" s="149"/>
      <c r="N9" s="322">
        <f>I9+24</f>
        <v>43981</v>
      </c>
      <c r="O9" s="322">
        <f>I9+31</f>
        <v>43988</v>
      </c>
    </row>
    <row r="10" spans="1:15" ht="20.399999999999999" customHeight="1" x14ac:dyDescent="0.3">
      <c r="A10" s="254" t="s">
        <v>605</v>
      </c>
      <c r="B10" s="254" t="s">
        <v>606</v>
      </c>
      <c r="C10" s="256"/>
      <c r="D10" s="162">
        <v>43948</v>
      </c>
      <c r="E10" s="163">
        <f>D10+5</f>
        <v>43953</v>
      </c>
      <c r="F10" s="247" t="s">
        <v>693</v>
      </c>
      <c r="G10" s="244" t="s">
        <v>724</v>
      </c>
      <c r="H10" s="244" t="s">
        <v>694</v>
      </c>
      <c r="I10" s="244">
        <v>43955</v>
      </c>
      <c r="J10" s="213">
        <f>I10+24</f>
        <v>43979</v>
      </c>
      <c r="K10" s="213">
        <f>I10+27</f>
        <v>43982</v>
      </c>
      <c r="L10" s="213">
        <f>I10+30</f>
        <v>43985</v>
      </c>
      <c r="M10" s="213">
        <f>I10+32</f>
        <v>43987</v>
      </c>
      <c r="N10" s="244"/>
      <c r="O10" s="244"/>
    </row>
    <row r="11" spans="1:15" ht="20.399999999999999" customHeight="1" x14ac:dyDescent="0.3">
      <c r="A11" s="116" t="s">
        <v>593</v>
      </c>
      <c r="B11" s="116" t="s">
        <v>486</v>
      </c>
      <c r="C11" s="112">
        <f>C9+7</f>
        <v>43954</v>
      </c>
      <c r="D11" s="112"/>
      <c r="E11" s="113">
        <f>C11+5</f>
        <v>43959</v>
      </c>
      <c r="F11" s="322" t="s">
        <v>309</v>
      </c>
      <c r="G11" s="322" t="s">
        <v>725</v>
      </c>
      <c r="H11" s="322"/>
      <c r="I11" s="324">
        <f>I9+7</f>
        <v>43964</v>
      </c>
      <c r="J11" s="323"/>
      <c r="K11" s="323"/>
      <c r="L11" s="323"/>
      <c r="M11" s="323"/>
      <c r="N11" s="324">
        <f>I11+26</f>
        <v>43990</v>
      </c>
      <c r="O11" s="324">
        <f>I11+29</f>
        <v>43993</v>
      </c>
    </row>
    <row r="12" spans="1:15" ht="20.399999999999999" customHeight="1" x14ac:dyDescent="0.3">
      <c r="A12" s="254" t="s">
        <v>363</v>
      </c>
      <c r="B12" s="254" t="s">
        <v>487</v>
      </c>
      <c r="C12" s="162"/>
      <c r="D12" s="162">
        <f>D10+7</f>
        <v>43955</v>
      </c>
      <c r="E12" s="163">
        <f>D12+5</f>
        <v>43960</v>
      </c>
      <c r="F12" s="247" t="s">
        <v>695</v>
      </c>
      <c r="G12" s="244" t="s">
        <v>724</v>
      </c>
      <c r="H12" s="244" t="s">
        <v>696</v>
      </c>
      <c r="I12" s="244">
        <f>I10+8</f>
        <v>43963</v>
      </c>
      <c r="J12" s="213">
        <f>I12+23</f>
        <v>43986</v>
      </c>
      <c r="K12" s="213">
        <f>I12+26</f>
        <v>43989</v>
      </c>
      <c r="L12" s="213">
        <f>I12+29</f>
        <v>43992</v>
      </c>
      <c r="M12" s="213">
        <f>I12+32</f>
        <v>43995</v>
      </c>
      <c r="N12" s="244"/>
      <c r="O12" s="244"/>
    </row>
    <row r="13" spans="1:15" ht="20.399999999999999" customHeight="1" x14ac:dyDescent="0.3">
      <c r="A13" s="116" t="s">
        <v>594</v>
      </c>
      <c r="B13" s="116" t="s">
        <v>595</v>
      </c>
      <c r="C13" s="112">
        <f>C11+7</f>
        <v>43961</v>
      </c>
      <c r="D13" s="112"/>
      <c r="E13" s="113">
        <f>C13+5</f>
        <v>43966</v>
      </c>
      <c r="F13" s="322" t="s">
        <v>467</v>
      </c>
      <c r="G13" s="322" t="s">
        <v>725</v>
      </c>
      <c r="H13" s="322" t="s">
        <v>465</v>
      </c>
      <c r="I13" s="322">
        <f>I9+14</f>
        <v>43971</v>
      </c>
      <c r="J13" s="242"/>
      <c r="K13" s="242"/>
      <c r="L13" s="242"/>
      <c r="M13" s="242"/>
      <c r="N13" s="322">
        <f>I13+24</f>
        <v>43995</v>
      </c>
      <c r="O13" s="322">
        <f>I13+31</f>
        <v>44002</v>
      </c>
    </row>
    <row r="14" spans="1:15" ht="20.399999999999999" customHeight="1" x14ac:dyDescent="0.3">
      <c r="A14" s="254" t="s">
        <v>605</v>
      </c>
      <c r="B14" s="254" t="s">
        <v>607</v>
      </c>
      <c r="C14" s="162"/>
      <c r="D14" s="162">
        <f>D12+7</f>
        <v>43962</v>
      </c>
      <c r="E14" s="163">
        <f>D14+5</f>
        <v>43967</v>
      </c>
      <c r="F14" s="247" t="s">
        <v>697</v>
      </c>
      <c r="G14" s="244" t="s">
        <v>724</v>
      </c>
      <c r="H14" s="244" t="s">
        <v>698</v>
      </c>
      <c r="I14" s="244">
        <f>I12+7</f>
        <v>43970</v>
      </c>
      <c r="J14" s="213">
        <f>I14+23</f>
        <v>43993</v>
      </c>
      <c r="K14" s="213">
        <f>I14+26</f>
        <v>43996</v>
      </c>
      <c r="L14" s="213">
        <f>I14+29</f>
        <v>43999</v>
      </c>
      <c r="M14" s="213">
        <f>I14+32</f>
        <v>44002</v>
      </c>
      <c r="N14" s="244"/>
      <c r="O14" s="244"/>
    </row>
    <row r="15" spans="1:15" ht="20.399999999999999" customHeight="1" x14ac:dyDescent="0.3">
      <c r="A15" s="116" t="s">
        <v>593</v>
      </c>
      <c r="B15" s="116" t="s">
        <v>596</v>
      </c>
      <c r="C15" s="112">
        <f>C13+7</f>
        <v>43968</v>
      </c>
      <c r="D15" s="112"/>
      <c r="E15" s="113">
        <f>C15+5</f>
        <v>43973</v>
      </c>
      <c r="F15" s="322" t="s">
        <v>468</v>
      </c>
      <c r="G15" s="322" t="s">
        <v>725</v>
      </c>
      <c r="H15" s="322" t="s">
        <v>466</v>
      </c>
      <c r="I15" s="322">
        <f>I13+7</f>
        <v>43978</v>
      </c>
      <c r="J15" s="242"/>
      <c r="K15" s="242"/>
      <c r="L15" s="242"/>
      <c r="M15" s="242"/>
      <c r="N15" s="322">
        <f>I15+24</f>
        <v>44002</v>
      </c>
      <c r="O15" s="322">
        <f>I15+31</f>
        <v>44009</v>
      </c>
    </row>
    <row r="16" spans="1:15" ht="20.399999999999999" customHeight="1" x14ac:dyDescent="0.3">
      <c r="A16" s="254" t="s">
        <v>363</v>
      </c>
      <c r="B16" s="254" t="s">
        <v>488</v>
      </c>
      <c r="C16" s="162"/>
      <c r="D16" s="162">
        <f>D14+7</f>
        <v>43969</v>
      </c>
      <c r="E16" s="163">
        <f>D16+5</f>
        <v>43974</v>
      </c>
      <c r="F16" s="247" t="s">
        <v>461</v>
      </c>
      <c r="G16" s="244" t="s">
        <v>724</v>
      </c>
      <c r="H16" s="244" t="s">
        <v>459</v>
      </c>
      <c r="I16" s="244">
        <f>I14+6</f>
        <v>43976</v>
      </c>
      <c r="J16" s="213">
        <f>I16+24</f>
        <v>44000</v>
      </c>
      <c r="K16" s="213">
        <f>I16+27</f>
        <v>44003</v>
      </c>
      <c r="L16" s="213">
        <f>I16+30</f>
        <v>44006</v>
      </c>
      <c r="M16" s="213">
        <f>I16+32</f>
        <v>44008</v>
      </c>
      <c r="N16" s="244"/>
      <c r="O16" s="244"/>
    </row>
    <row r="17" spans="1:15" ht="20.399999999999999" customHeight="1" x14ac:dyDescent="0.3">
      <c r="A17" s="116" t="s">
        <v>594</v>
      </c>
      <c r="B17" s="116" t="s">
        <v>597</v>
      </c>
      <c r="C17" s="112">
        <f>C15+7</f>
        <v>43975</v>
      </c>
      <c r="D17" s="112"/>
      <c r="E17" s="113">
        <f>C17+5</f>
        <v>43980</v>
      </c>
      <c r="F17" s="322" t="s">
        <v>140</v>
      </c>
      <c r="G17" s="322" t="s">
        <v>725</v>
      </c>
      <c r="H17" s="322" t="s">
        <v>712</v>
      </c>
      <c r="I17" s="322">
        <f>I15+7</f>
        <v>43985</v>
      </c>
      <c r="J17" s="242"/>
      <c r="K17" s="242"/>
      <c r="L17" s="242"/>
      <c r="M17" s="242"/>
      <c r="N17" s="322">
        <f>I17+24</f>
        <v>44009</v>
      </c>
      <c r="O17" s="322">
        <f>I17+31</f>
        <v>44016</v>
      </c>
    </row>
    <row r="18" spans="1:15" ht="20.399999999999999" customHeight="1" x14ac:dyDescent="0.3">
      <c r="A18" s="254" t="s">
        <v>605</v>
      </c>
      <c r="B18" s="254" t="s">
        <v>608</v>
      </c>
      <c r="C18" s="162"/>
      <c r="D18" s="162">
        <f>D16+7</f>
        <v>43976</v>
      </c>
      <c r="E18" s="163">
        <f>D18+5</f>
        <v>43981</v>
      </c>
      <c r="F18" s="247" t="s">
        <v>699</v>
      </c>
      <c r="G18" s="244" t="s">
        <v>724</v>
      </c>
      <c r="H18" s="244" t="s">
        <v>700</v>
      </c>
      <c r="I18" s="244">
        <f>I16+7</f>
        <v>43983</v>
      </c>
      <c r="J18" s="213">
        <f>I18+24</f>
        <v>44007</v>
      </c>
      <c r="K18" s="213">
        <f>I18+27</f>
        <v>44010</v>
      </c>
      <c r="L18" s="213">
        <f>I18+30</f>
        <v>44013</v>
      </c>
      <c r="M18" s="213">
        <f>I18+32</f>
        <v>44015</v>
      </c>
      <c r="N18" s="244"/>
      <c r="O18" s="244"/>
    </row>
    <row r="19" spans="1:15" ht="20.399999999999999" customHeight="1" x14ac:dyDescent="0.3">
      <c r="A19" s="116" t="s">
        <v>593</v>
      </c>
      <c r="B19" s="116" t="s">
        <v>598</v>
      </c>
      <c r="C19" s="112">
        <f>C17+7</f>
        <v>43982</v>
      </c>
      <c r="D19" s="112"/>
      <c r="E19" s="113">
        <f>C19+5</f>
        <v>43987</v>
      </c>
      <c r="F19" s="322" t="s">
        <v>309</v>
      </c>
      <c r="G19" s="322" t="s">
        <v>725</v>
      </c>
      <c r="H19" s="322"/>
      <c r="I19" s="324">
        <f>I17+7</f>
        <v>43992</v>
      </c>
      <c r="J19" s="323"/>
      <c r="K19" s="323"/>
      <c r="L19" s="323"/>
      <c r="M19" s="323"/>
      <c r="N19" s="324">
        <f>I19+26</f>
        <v>44018</v>
      </c>
      <c r="O19" s="324">
        <f>I19+29</f>
        <v>44021</v>
      </c>
    </row>
    <row r="20" spans="1:15" ht="20.399999999999999" customHeight="1" x14ac:dyDescent="0.3">
      <c r="A20" s="254" t="s">
        <v>363</v>
      </c>
      <c r="B20" s="254" t="s">
        <v>609</v>
      </c>
      <c r="C20" s="162"/>
      <c r="D20" s="162">
        <f>D18+7</f>
        <v>43983</v>
      </c>
      <c r="E20" s="163">
        <f>D20+5</f>
        <v>43988</v>
      </c>
      <c r="F20" s="247" t="s">
        <v>394</v>
      </c>
      <c r="G20" s="244" t="s">
        <v>724</v>
      </c>
      <c r="H20" s="244" t="s">
        <v>460</v>
      </c>
      <c r="I20" s="244">
        <f>I18+7</f>
        <v>43990</v>
      </c>
      <c r="J20" s="213">
        <f>I20+24</f>
        <v>44014</v>
      </c>
      <c r="K20" s="213">
        <f>I20+27</f>
        <v>44017</v>
      </c>
      <c r="L20" s="213">
        <f>I20+30</f>
        <v>44020</v>
      </c>
      <c r="M20" s="213">
        <f>I20+32</f>
        <v>44022</v>
      </c>
      <c r="N20" s="244"/>
      <c r="O20" s="244"/>
    </row>
    <row r="21" spans="1:15" ht="20.399999999999999" customHeight="1" x14ac:dyDescent="0.3">
      <c r="A21" s="116" t="s">
        <v>594</v>
      </c>
      <c r="B21" s="116" t="s">
        <v>599</v>
      </c>
      <c r="C21" s="112">
        <f>C19+7</f>
        <v>43989</v>
      </c>
      <c r="D21" s="112"/>
      <c r="E21" s="113">
        <f>C21+5</f>
        <v>43994</v>
      </c>
      <c r="F21" s="322" t="s">
        <v>714</v>
      </c>
      <c r="G21" s="322" t="s">
        <v>725</v>
      </c>
      <c r="H21" s="322" t="s">
        <v>713</v>
      </c>
      <c r="I21" s="322">
        <f>I19+7</f>
        <v>43999</v>
      </c>
      <c r="J21" s="242"/>
      <c r="K21" s="242"/>
      <c r="L21" s="242"/>
      <c r="M21" s="242"/>
      <c r="N21" s="322">
        <f>I21+24</f>
        <v>44023</v>
      </c>
      <c r="O21" s="322">
        <f>I21+31</f>
        <v>44030</v>
      </c>
    </row>
    <row r="22" spans="1:15" ht="20.399999999999999" customHeight="1" x14ac:dyDescent="0.3">
      <c r="A22" s="254" t="s">
        <v>605</v>
      </c>
      <c r="B22" s="254" t="s">
        <v>610</v>
      </c>
      <c r="C22" s="162"/>
      <c r="D22" s="162">
        <f>D20+7</f>
        <v>43990</v>
      </c>
      <c r="E22" s="163">
        <f>D22+5</f>
        <v>43995</v>
      </c>
      <c r="F22" s="247" t="s">
        <v>702</v>
      </c>
      <c r="G22" s="244" t="s">
        <v>724</v>
      </c>
      <c r="H22" s="244" t="s">
        <v>701</v>
      </c>
      <c r="I22" s="244">
        <f>I20+7</f>
        <v>43997</v>
      </c>
      <c r="J22" s="213">
        <f>I22+24</f>
        <v>44021</v>
      </c>
      <c r="K22" s="213">
        <f>I22+27</f>
        <v>44024</v>
      </c>
      <c r="L22" s="213">
        <f>I22+30</f>
        <v>44027</v>
      </c>
      <c r="M22" s="213">
        <f>I22+32</f>
        <v>44029</v>
      </c>
      <c r="N22" s="244"/>
      <c r="O22" s="244"/>
    </row>
    <row r="23" spans="1:15" ht="20.399999999999999" customHeight="1" x14ac:dyDescent="0.3">
      <c r="A23" s="116" t="s">
        <v>593</v>
      </c>
      <c r="B23" s="116" t="s">
        <v>600</v>
      </c>
      <c r="C23" s="112">
        <f>C21+7</f>
        <v>43996</v>
      </c>
      <c r="D23" s="112"/>
      <c r="E23" s="113">
        <f>C23+5</f>
        <v>44001</v>
      </c>
      <c r="F23" s="322" t="s">
        <v>309</v>
      </c>
      <c r="G23" s="322" t="s">
        <v>725</v>
      </c>
      <c r="H23" s="322" t="s">
        <v>715</v>
      </c>
      <c r="I23" s="324">
        <f>I21+7</f>
        <v>44006</v>
      </c>
      <c r="J23" s="323"/>
      <c r="K23" s="323"/>
      <c r="L23" s="323"/>
      <c r="M23" s="323"/>
      <c r="N23" s="324">
        <f>I23+26</f>
        <v>44032</v>
      </c>
      <c r="O23" s="324">
        <f>I23+29</f>
        <v>44035</v>
      </c>
    </row>
    <row r="24" spans="1:15" ht="20.399999999999999" customHeight="1" x14ac:dyDescent="0.3">
      <c r="A24" s="254" t="s">
        <v>363</v>
      </c>
      <c r="B24" s="254" t="s">
        <v>611</v>
      </c>
      <c r="C24" s="162"/>
      <c r="D24" s="162">
        <f>D22+7</f>
        <v>43997</v>
      </c>
      <c r="E24" s="163">
        <f>D24+5</f>
        <v>44002</v>
      </c>
      <c r="F24" s="247" t="s">
        <v>337</v>
      </c>
      <c r="G24" s="244" t="s">
        <v>724</v>
      </c>
      <c r="H24" s="244" t="s">
        <v>723</v>
      </c>
      <c r="I24" s="244">
        <f>I22+7</f>
        <v>44004</v>
      </c>
      <c r="J24" s="213">
        <f>I24+24</f>
        <v>44028</v>
      </c>
      <c r="K24" s="213">
        <f>I24+27</f>
        <v>44031</v>
      </c>
      <c r="L24" s="213">
        <f>I24+30</f>
        <v>44034</v>
      </c>
      <c r="M24" s="213">
        <f>I24+32</f>
        <v>44036</v>
      </c>
      <c r="N24" s="244"/>
      <c r="O24" s="244"/>
    </row>
    <row r="25" spans="1:15" ht="20.399999999999999" customHeight="1" x14ac:dyDescent="0.3">
      <c r="A25" s="116" t="s">
        <v>594</v>
      </c>
      <c r="B25" s="116" t="s">
        <v>600</v>
      </c>
      <c r="C25" s="112">
        <f>C23+7</f>
        <v>44003</v>
      </c>
      <c r="D25" s="112"/>
      <c r="E25" s="113">
        <f>C25+5</f>
        <v>44008</v>
      </c>
      <c r="F25" s="322" t="s">
        <v>469</v>
      </c>
      <c r="G25" s="322" t="s">
        <v>725</v>
      </c>
      <c r="H25" s="322" t="s">
        <v>715</v>
      </c>
      <c r="I25" s="322">
        <f>I23+7</f>
        <v>44013</v>
      </c>
      <c r="J25" s="242"/>
      <c r="K25" s="242"/>
      <c r="L25" s="242"/>
      <c r="M25" s="242"/>
      <c r="N25" s="322">
        <f>I25+24</f>
        <v>44037</v>
      </c>
      <c r="O25" s="322">
        <f>I25+31</f>
        <v>44044</v>
      </c>
    </row>
    <row r="26" spans="1:15" ht="20.399999999999999" customHeight="1" x14ac:dyDescent="0.3">
      <c r="A26" s="254" t="s">
        <v>605</v>
      </c>
      <c r="B26" s="254" t="s">
        <v>612</v>
      </c>
      <c r="C26" s="162"/>
      <c r="D26" s="162">
        <f>D24+7</f>
        <v>44004</v>
      </c>
      <c r="E26" s="163">
        <f>D26+5</f>
        <v>44009</v>
      </c>
      <c r="F26" s="247" t="s">
        <v>395</v>
      </c>
      <c r="G26" s="244" t="s">
        <v>724</v>
      </c>
      <c r="H26" s="244" t="s">
        <v>703</v>
      </c>
      <c r="I26" s="244">
        <f>I24+7</f>
        <v>44011</v>
      </c>
      <c r="J26" s="213">
        <f>I26+24</f>
        <v>44035</v>
      </c>
      <c r="K26" s="213">
        <f>I26+27</f>
        <v>44038</v>
      </c>
      <c r="L26" s="213">
        <f>I26+30</f>
        <v>44041</v>
      </c>
      <c r="M26" s="213">
        <f>I26+32</f>
        <v>44043</v>
      </c>
      <c r="N26" s="244"/>
      <c r="O26" s="244"/>
    </row>
    <row r="27" spans="1:15" ht="20.399999999999999" customHeight="1" x14ac:dyDescent="0.3">
      <c r="A27" s="116" t="s">
        <v>593</v>
      </c>
      <c r="B27" s="116" t="s">
        <v>601</v>
      </c>
      <c r="C27" s="112">
        <f>C25+7</f>
        <v>44010</v>
      </c>
      <c r="D27" s="112"/>
      <c r="E27" s="113">
        <f>C27+5</f>
        <v>44015</v>
      </c>
      <c r="F27" s="322" t="s">
        <v>717</v>
      </c>
      <c r="G27" s="322" t="s">
        <v>725</v>
      </c>
      <c r="H27" s="322" t="s">
        <v>716</v>
      </c>
      <c r="I27" s="322">
        <f>I25+7</f>
        <v>44020</v>
      </c>
      <c r="J27" s="242"/>
      <c r="K27" s="242"/>
      <c r="L27" s="242"/>
      <c r="M27" s="242"/>
      <c r="N27" s="322">
        <f>I27+24</f>
        <v>44044</v>
      </c>
      <c r="O27" s="322">
        <f>I27+31</f>
        <v>44051</v>
      </c>
    </row>
    <row r="28" spans="1:15" ht="20.399999999999999" customHeight="1" x14ac:dyDescent="0.3">
      <c r="A28" s="254" t="s">
        <v>363</v>
      </c>
      <c r="B28" s="254" t="s">
        <v>613</v>
      </c>
      <c r="C28" s="162"/>
      <c r="D28" s="162">
        <f>D26+7</f>
        <v>44011</v>
      </c>
      <c r="E28" s="163">
        <f>D28+5</f>
        <v>44016</v>
      </c>
      <c r="F28" s="247" t="s">
        <v>704</v>
      </c>
      <c r="G28" s="244" t="s">
        <v>724</v>
      </c>
      <c r="H28" s="244" t="s">
        <v>705</v>
      </c>
      <c r="I28" s="244">
        <f>I26+7</f>
        <v>44018</v>
      </c>
      <c r="J28" s="213">
        <f>I28+24</f>
        <v>44042</v>
      </c>
      <c r="K28" s="213">
        <f>I28+27</f>
        <v>44045</v>
      </c>
      <c r="L28" s="213">
        <f>I28+30</f>
        <v>44048</v>
      </c>
      <c r="M28" s="213">
        <f>I28+32</f>
        <v>44050</v>
      </c>
      <c r="N28" s="244"/>
      <c r="O28" s="244"/>
    </row>
    <row r="29" spans="1:15" ht="20.399999999999999" customHeight="1" x14ac:dyDescent="0.3">
      <c r="A29" s="116" t="s">
        <v>594</v>
      </c>
      <c r="B29" s="116" t="s">
        <v>602</v>
      </c>
      <c r="C29" s="112">
        <f>C27+7</f>
        <v>44017</v>
      </c>
      <c r="D29" s="112"/>
      <c r="E29" s="113">
        <f>C29+5</f>
        <v>44022</v>
      </c>
      <c r="F29" s="322" t="s">
        <v>374</v>
      </c>
      <c r="G29" s="322" t="s">
        <v>725</v>
      </c>
      <c r="H29" s="322" t="s">
        <v>718</v>
      </c>
      <c r="I29" s="322">
        <f>I27+7</f>
        <v>44027</v>
      </c>
      <c r="J29" s="242"/>
      <c r="K29" s="242"/>
      <c r="L29" s="242"/>
      <c r="M29" s="242"/>
      <c r="N29" s="322">
        <f>I29+24</f>
        <v>44051</v>
      </c>
      <c r="O29" s="322">
        <f>I29+31</f>
        <v>44058</v>
      </c>
    </row>
    <row r="30" spans="1:15" ht="20.399999999999999" customHeight="1" x14ac:dyDescent="0.3">
      <c r="A30" s="254" t="s">
        <v>605</v>
      </c>
      <c r="B30" s="254" t="s">
        <v>614</v>
      </c>
      <c r="C30" s="162"/>
      <c r="D30" s="162">
        <f>D28+7</f>
        <v>44018</v>
      </c>
      <c r="E30" s="163">
        <f>D30+5</f>
        <v>44023</v>
      </c>
      <c r="F30" s="247" t="s">
        <v>341</v>
      </c>
      <c r="G30" s="244" t="s">
        <v>724</v>
      </c>
      <c r="H30" s="244" t="s">
        <v>706</v>
      </c>
      <c r="I30" s="244">
        <f>I28+7</f>
        <v>44025</v>
      </c>
      <c r="J30" s="213">
        <f>I30+24</f>
        <v>44049</v>
      </c>
      <c r="K30" s="213">
        <f>I30+27</f>
        <v>44052</v>
      </c>
      <c r="L30" s="213">
        <f>I30+30</f>
        <v>44055</v>
      </c>
      <c r="M30" s="213">
        <f>I30+32</f>
        <v>44057</v>
      </c>
      <c r="N30" s="244"/>
      <c r="O30" s="244"/>
    </row>
    <row r="31" spans="1:15" ht="20.399999999999999" customHeight="1" x14ac:dyDescent="0.3">
      <c r="A31" s="116" t="s">
        <v>593</v>
      </c>
      <c r="B31" s="116" t="s">
        <v>603</v>
      </c>
      <c r="C31" s="112">
        <f>C29+7</f>
        <v>44024</v>
      </c>
      <c r="D31" s="112"/>
      <c r="E31" s="113">
        <f>C31+5</f>
        <v>44029</v>
      </c>
      <c r="F31" s="322" t="s">
        <v>141</v>
      </c>
      <c r="G31" s="322" t="s">
        <v>725</v>
      </c>
      <c r="H31" s="322" t="s">
        <v>719</v>
      </c>
      <c r="I31" s="322">
        <f>I29+7</f>
        <v>44034</v>
      </c>
      <c r="J31" s="242"/>
      <c r="K31" s="242"/>
      <c r="L31" s="242"/>
      <c r="M31" s="242"/>
      <c r="N31" s="322">
        <f>I31+24</f>
        <v>44058</v>
      </c>
      <c r="O31" s="322">
        <f>I31+31</f>
        <v>44065</v>
      </c>
    </row>
    <row r="32" spans="1:15" ht="20.399999999999999" customHeight="1" x14ac:dyDescent="0.3">
      <c r="A32" s="254" t="s">
        <v>363</v>
      </c>
      <c r="B32" s="254" t="s">
        <v>615</v>
      </c>
      <c r="C32" s="162"/>
      <c r="D32" s="162">
        <f>D30+7</f>
        <v>44025</v>
      </c>
      <c r="E32" s="163">
        <f>D32+5</f>
        <v>44030</v>
      </c>
      <c r="F32" s="247" t="s">
        <v>323</v>
      </c>
      <c r="G32" s="244" t="s">
        <v>724</v>
      </c>
      <c r="H32" s="244" t="s">
        <v>707</v>
      </c>
      <c r="I32" s="244">
        <f>I30+7</f>
        <v>44032</v>
      </c>
      <c r="J32" s="213">
        <f>I32+24</f>
        <v>44056</v>
      </c>
      <c r="K32" s="213">
        <f>I32+27</f>
        <v>44059</v>
      </c>
      <c r="L32" s="213">
        <f>I32+30</f>
        <v>44062</v>
      </c>
      <c r="M32" s="213">
        <f>I32+32</f>
        <v>44064</v>
      </c>
      <c r="N32" s="244"/>
      <c r="O32" s="244"/>
    </row>
    <row r="33" spans="1:15" ht="20.399999999999999" customHeight="1" x14ac:dyDescent="0.3">
      <c r="A33" s="116" t="s">
        <v>594</v>
      </c>
      <c r="B33" s="116" t="s">
        <v>604</v>
      </c>
      <c r="C33" s="112">
        <f>C31+7</f>
        <v>44031</v>
      </c>
      <c r="D33" s="112"/>
      <c r="E33" s="113">
        <f>C33+5</f>
        <v>44036</v>
      </c>
      <c r="F33" s="322" t="s">
        <v>120</v>
      </c>
      <c r="G33" s="322" t="s">
        <v>725</v>
      </c>
      <c r="H33" s="322" t="s">
        <v>720</v>
      </c>
      <c r="I33" s="322">
        <f>I31+7</f>
        <v>44041</v>
      </c>
      <c r="J33" s="242"/>
      <c r="K33" s="242"/>
      <c r="L33" s="242"/>
      <c r="M33" s="242"/>
      <c r="N33" s="322">
        <f>I33+24</f>
        <v>44065</v>
      </c>
      <c r="O33" s="322">
        <f>I33+31</f>
        <v>44072</v>
      </c>
    </row>
    <row r="34" spans="1:15" ht="20.399999999999999" customHeight="1" x14ac:dyDescent="0.3">
      <c r="A34" s="254" t="s">
        <v>605</v>
      </c>
      <c r="B34" s="254" t="s">
        <v>616</v>
      </c>
      <c r="C34" s="162"/>
      <c r="D34" s="162">
        <f>D32+7</f>
        <v>44032</v>
      </c>
      <c r="E34" s="163">
        <f>D34+5</f>
        <v>44037</v>
      </c>
      <c r="F34" s="247" t="s">
        <v>709</v>
      </c>
      <c r="G34" s="244" t="s">
        <v>724</v>
      </c>
      <c r="H34" s="244" t="s">
        <v>708</v>
      </c>
      <c r="I34" s="244">
        <f>I32+7</f>
        <v>44039</v>
      </c>
      <c r="J34" s="213">
        <f>I34+24</f>
        <v>44063</v>
      </c>
      <c r="K34" s="213">
        <f>I34+27</f>
        <v>44066</v>
      </c>
      <c r="L34" s="213">
        <f>I34+30</f>
        <v>44069</v>
      </c>
      <c r="M34" s="213">
        <f>I34+32</f>
        <v>44071</v>
      </c>
      <c r="N34" s="244"/>
      <c r="O34" s="244"/>
    </row>
    <row r="35" spans="1:15" ht="20.399999999999999" customHeight="1" x14ac:dyDescent="0.3">
      <c r="A35" s="116" t="s">
        <v>593</v>
      </c>
      <c r="B35" s="116" t="s">
        <v>604</v>
      </c>
      <c r="C35" s="112">
        <f>C33+7</f>
        <v>44038</v>
      </c>
      <c r="D35" s="112"/>
      <c r="E35" s="113">
        <f>C35+5</f>
        <v>44043</v>
      </c>
      <c r="F35" s="322" t="s">
        <v>467</v>
      </c>
      <c r="G35" s="322" t="s">
        <v>725</v>
      </c>
      <c r="H35" s="322" t="s">
        <v>721</v>
      </c>
      <c r="I35" s="322">
        <f>I33+7</f>
        <v>44048</v>
      </c>
      <c r="J35" s="242"/>
      <c r="K35" s="242"/>
      <c r="L35" s="242"/>
      <c r="M35" s="242"/>
      <c r="N35" s="322">
        <f>I35+24</f>
        <v>44072</v>
      </c>
      <c r="O35" s="322">
        <f>I35+31</f>
        <v>44079</v>
      </c>
    </row>
    <row r="36" spans="1:15" ht="20.399999999999999" customHeight="1" x14ac:dyDescent="0.3">
      <c r="A36" s="254" t="s">
        <v>363</v>
      </c>
      <c r="B36" s="254" t="s">
        <v>617</v>
      </c>
      <c r="C36" s="162"/>
      <c r="D36" s="162">
        <f>D34+7</f>
        <v>44039</v>
      </c>
      <c r="E36" s="163">
        <f>D36+5</f>
        <v>44044</v>
      </c>
      <c r="F36" s="247" t="s">
        <v>693</v>
      </c>
      <c r="G36" s="244" t="s">
        <v>724</v>
      </c>
      <c r="H36" s="244" t="s">
        <v>710</v>
      </c>
      <c r="I36" s="244">
        <f>I34+7</f>
        <v>44046</v>
      </c>
      <c r="J36" s="213">
        <f>I36+24</f>
        <v>44070</v>
      </c>
      <c r="K36" s="213">
        <f>I36+27</f>
        <v>44073</v>
      </c>
      <c r="L36" s="213">
        <f>I36+30</f>
        <v>44076</v>
      </c>
      <c r="M36" s="213">
        <f>I36+32</f>
        <v>44078</v>
      </c>
      <c r="N36" s="244"/>
      <c r="O36" s="244"/>
    </row>
    <row r="37" spans="1:15" ht="20.399999999999999" customHeight="1" x14ac:dyDescent="0.3">
      <c r="A37" s="189" t="s">
        <v>352</v>
      </c>
      <c r="B37" s="189" t="s">
        <v>357</v>
      </c>
      <c r="C37" s="180"/>
      <c r="D37" s="245"/>
      <c r="E37" s="246"/>
      <c r="F37" s="322" t="s">
        <v>468</v>
      </c>
      <c r="G37" s="322" t="s">
        <v>725</v>
      </c>
      <c r="H37" s="322" t="s">
        <v>722</v>
      </c>
      <c r="I37" s="322">
        <f>I35+7</f>
        <v>44055</v>
      </c>
      <c r="J37" s="242"/>
      <c r="K37" s="242"/>
      <c r="L37" s="242"/>
      <c r="M37" s="242"/>
      <c r="N37" s="322">
        <f>I37+24</f>
        <v>44079</v>
      </c>
      <c r="O37" s="322">
        <f>I37+31</f>
        <v>44086</v>
      </c>
    </row>
    <row r="38" spans="1:15" ht="20.399999999999999" customHeight="1" x14ac:dyDescent="0.3">
      <c r="A38" s="190" t="s">
        <v>633</v>
      </c>
      <c r="B38" s="190" t="s">
        <v>648</v>
      </c>
      <c r="C38" s="150">
        <f>C36+7</f>
        <v>7</v>
      </c>
      <c r="D38" s="243">
        <f>C38+1</f>
        <v>8</v>
      </c>
      <c r="E38" s="244">
        <f t="shared" ref="E9:E38" si="0">D38+2</f>
        <v>10</v>
      </c>
      <c r="F38" s="247" t="s">
        <v>695</v>
      </c>
      <c r="G38" s="244" t="s">
        <v>724</v>
      </c>
      <c r="H38" s="244" t="s">
        <v>711</v>
      </c>
      <c r="I38" s="244">
        <f>I36+7</f>
        <v>44053</v>
      </c>
      <c r="J38" s="213">
        <f>I38+24</f>
        <v>44077</v>
      </c>
      <c r="K38" s="213">
        <f>I38+27</f>
        <v>44080</v>
      </c>
      <c r="L38" s="213">
        <f>I38+30</f>
        <v>44083</v>
      </c>
      <c r="M38" s="213">
        <f>I38+32</f>
        <v>44085</v>
      </c>
      <c r="N38" s="213"/>
      <c r="O38" s="213"/>
    </row>
    <row r="39" spans="1:15" ht="15.6" x14ac:dyDescent="0.3">
      <c r="A39" s="39" t="s">
        <v>25</v>
      </c>
      <c r="B39" s="41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</row>
    <row r="40" spans="1:15" ht="15.6" x14ac:dyDescent="0.3">
      <c r="A40" s="43" t="s">
        <v>244</v>
      </c>
      <c r="B40" s="45"/>
      <c r="C40" s="45"/>
      <c r="D40" s="45"/>
      <c r="E40" s="46"/>
      <c r="F40" s="46"/>
      <c r="G40" s="46"/>
      <c r="H40" s="47"/>
      <c r="I40" s="47"/>
      <c r="J40" s="159"/>
      <c r="K40" s="47"/>
      <c r="L40" s="85" t="s">
        <v>158</v>
      </c>
      <c r="M40" s="47"/>
    </row>
    <row r="41" spans="1:15" ht="15.6" x14ac:dyDescent="0.3">
      <c r="A41" s="44" t="s">
        <v>245</v>
      </c>
      <c r="B41" s="43"/>
      <c r="C41" s="43"/>
      <c r="D41" s="43"/>
      <c r="E41" s="46"/>
      <c r="F41" s="46"/>
      <c r="G41" s="46"/>
      <c r="H41" s="49"/>
      <c r="I41" s="49"/>
      <c r="J41" s="160"/>
      <c r="K41" s="49"/>
      <c r="L41" s="86" t="s">
        <v>159</v>
      </c>
      <c r="M41" s="49"/>
    </row>
    <row r="42" spans="1:15" ht="15.6" x14ac:dyDescent="0.3">
      <c r="A42" s="51"/>
      <c r="B42" s="46"/>
      <c r="C42" s="52"/>
      <c r="D42" s="52"/>
      <c r="E42" s="52"/>
      <c r="F42" s="52"/>
      <c r="G42" s="52"/>
      <c r="H42" s="53"/>
      <c r="I42" s="53"/>
      <c r="J42" s="160"/>
      <c r="K42" s="53"/>
      <c r="L42" s="86" t="s">
        <v>160</v>
      </c>
      <c r="M42" s="53"/>
    </row>
    <row r="43" spans="1:15" ht="15.6" x14ac:dyDescent="0.3">
      <c r="A43" s="54"/>
      <c r="B43" s="46"/>
      <c r="C43" s="52"/>
      <c r="D43" s="52"/>
      <c r="E43" s="52"/>
      <c r="F43" s="52"/>
      <c r="G43" s="52"/>
      <c r="H43" s="55"/>
      <c r="I43" s="55"/>
      <c r="J43" s="160"/>
      <c r="K43" s="55"/>
      <c r="L43" s="86" t="s">
        <v>161</v>
      </c>
      <c r="M43" s="55"/>
    </row>
    <row r="44" spans="1:15" ht="15.6" x14ac:dyDescent="0.3">
      <c r="A44" s="50"/>
      <c r="B44" s="46"/>
      <c r="C44" s="46"/>
      <c r="D44" s="46"/>
      <c r="E44" s="46"/>
      <c r="F44" s="46"/>
      <c r="G44" s="46"/>
      <c r="H44" s="56"/>
      <c r="I44" s="56"/>
      <c r="J44" s="161"/>
      <c r="K44" s="56"/>
      <c r="L44" s="97" t="s">
        <v>144</v>
      </c>
      <c r="M44" s="56"/>
      <c r="N44" s="46"/>
    </row>
    <row r="45" spans="1:1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160"/>
      <c r="K45" s="46"/>
      <c r="L45" s="86" t="s">
        <v>195</v>
      </c>
      <c r="M45" s="46"/>
    </row>
    <row r="46" spans="1:15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</sheetData>
  <mergeCells count="5">
    <mergeCell ref="A7:A8"/>
    <mergeCell ref="B7:B8"/>
    <mergeCell ref="F7:F8"/>
    <mergeCell ref="H7:H8"/>
    <mergeCell ref="G7:G8"/>
  </mergeCells>
  <pageMargins left="0.7" right="0.7" top="0.75" bottom="0.75" header="0.3" footer="0.3"/>
  <pageSetup paperSize="9" scale="3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32"/>
  <sheetViews>
    <sheetView view="pageBreakPreview" zoomScale="70" zoomScaleNormal="60" zoomScaleSheetLayoutView="70" workbookViewId="0">
      <pane ySplit="7" topLeftCell="A8" activePane="bottomLeft" state="frozen"/>
      <selection activeCell="E15" sqref="E15"/>
      <selection pane="bottomLeft" activeCell="E13" sqref="E13"/>
    </sheetView>
  </sheetViews>
  <sheetFormatPr defaultRowHeight="13.2" x14ac:dyDescent="0.25"/>
  <cols>
    <col min="1" max="1" width="8.44140625" style="8" customWidth="1"/>
    <col min="2" max="2" width="27.109375" style="8" bestFit="1" customWidth="1"/>
    <col min="3" max="3" width="10.44140625" style="8" customWidth="1"/>
    <col min="4" max="4" width="14" style="8" bestFit="1" customWidth="1"/>
    <col min="5" max="5" width="11.109375" style="8" customWidth="1"/>
    <col min="6" max="6" width="17.44140625" style="8" customWidth="1"/>
    <col min="7" max="7" width="24" style="8" customWidth="1"/>
    <col min="8" max="8" width="10.109375" style="8" customWidth="1"/>
    <col min="9" max="9" width="10.5546875" style="8" customWidth="1"/>
    <col min="10" max="10" width="15.109375" style="8" customWidth="1"/>
    <col min="11" max="11" width="20.44140625" style="8" bestFit="1" customWidth="1"/>
    <col min="12" max="12" width="19.109375" style="8" bestFit="1" customWidth="1"/>
    <col min="13" max="13" width="20.5546875" style="8" bestFit="1" customWidth="1"/>
    <col min="14" max="14" width="23.88671875" style="8" bestFit="1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109375" style="8" customWidth="1"/>
    <col min="261" max="261" width="12" style="8" customWidth="1"/>
    <col min="262" max="262" width="34.109375" style="8" customWidth="1"/>
    <col min="263" max="263" width="9.88671875" style="8" customWidth="1"/>
    <col min="264" max="264" width="8.88671875" style="8"/>
    <col min="265" max="265" width="14.5546875" style="8" customWidth="1"/>
    <col min="266" max="266" width="12" style="8" customWidth="1"/>
    <col min="267" max="267" width="10.88671875" style="8" customWidth="1"/>
    <col min="268" max="268" width="18" style="8" customWidth="1"/>
    <col min="269" max="269" width="16.10937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109375" style="8" customWidth="1"/>
    <col min="517" max="517" width="12" style="8" customWidth="1"/>
    <col min="518" max="518" width="34.109375" style="8" customWidth="1"/>
    <col min="519" max="519" width="9.88671875" style="8" customWidth="1"/>
    <col min="520" max="520" width="8.88671875" style="8"/>
    <col min="521" max="521" width="14.5546875" style="8" customWidth="1"/>
    <col min="522" max="522" width="12" style="8" customWidth="1"/>
    <col min="523" max="523" width="10.88671875" style="8" customWidth="1"/>
    <col min="524" max="524" width="18" style="8" customWidth="1"/>
    <col min="525" max="525" width="16.10937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109375" style="8" customWidth="1"/>
    <col min="773" max="773" width="12" style="8" customWidth="1"/>
    <col min="774" max="774" width="34.109375" style="8" customWidth="1"/>
    <col min="775" max="775" width="9.88671875" style="8" customWidth="1"/>
    <col min="776" max="776" width="8.88671875" style="8"/>
    <col min="777" max="777" width="14.5546875" style="8" customWidth="1"/>
    <col min="778" max="778" width="12" style="8" customWidth="1"/>
    <col min="779" max="779" width="10.88671875" style="8" customWidth="1"/>
    <col min="780" max="780" width="18" style="8" customWidth="1"/>
    <col min="781" max="781" width="16.10937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109375" style="8" customWidth="1"/>
    <col min="1029" max="1029" width="12" style="8" customWidth="1"/>
    <col min="1030" max="1030" width="34.109375" style="8" customWidth="1"/>
    <col min="1031" max="1031" width="9.8867187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88671875" style="8" customWidth="1"/>
    <col min="1036" max="1036" width="18" style="8" customWidth="1"/>
    <col min="1037" max="1037" width="16.10937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109375" style="8" customWidth="1"/>
    <col min="1285" max="1285" width="12" style="8" customWidth="1"/>
    <col min="1286" max="1286" width="34.109375" style="8" customWidth="1"/>
    <col min="1287" max="1287" width="9.8867187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88671875" style="8" customWidth="1"/>
    <col min="1292" max="1292" width="18" style="8" customWidth="1"/>
    <col min="1293" max="1293" width="16.10937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109375" style="8" customWidth="1"/>
    <col min="1541" max="1541" width="12" style="8" customWidth="1"/>
    <col min="1542" max="1542" width="34.109375" style="8" customWidth="1"/>
    <col min="1543" max="1543" width="9.8867187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88671875" style="8" customWidth="1"/>
    <col min="1548" max="1548" width="18" style="8" customWidth="1"/>
    <col min="1549" max="1549" width="16.10937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109375" style="8" customWidth="1"/>
    <col min="1797" max="1797" width="12" style="8" customWidth="1"/>
    <col min="1798" max="1798" width="34.109375" style="8" customWidth="1"/>
    <col min="1799" max="1799" width="9.8867187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88671875" style="8" customWidth="1"/>
    <col min="1804" max="1804" width="18" style="8" customWidth="1"/>
    <col min="1805" max="1805" width="16.10937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109375" style="8" customWidth="1"/>
    <col min="2053" max="2053" width="12" style="8" customWidth="1"/>
    <col min="2054" max="2054" width="34.109375" style="8" customWidth="1"/>
    <col min="2055" max="2055" width="9.8867187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88671875" style="8" customWidth="1"/>
    <col min="2060" max="2060" width="18" style="8" customWidth="1"/>
    <col min="2061" max="2061" width="16.10937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109375" style="8" customWidth="1"/>
    <col min="2309" max="2309" width="12" style="8" customWidth="1"/>
    <col min="2310" max="2310" width="34.109375" style="8" customWidth="1"/>
    <col min="2311" max="2311" width="9.8867187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88671875" style="8" customWidth="1"/>
    <col min="2316" max="2316" width="18" style="8" customWidth="1"/>
    <col min="2317" max="2317" width="16.10937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109375" style="8" customWidth="1"/>
    <col min="2565" max="2565" width="12" style="8" customWidth="1"/>
    <col min="2566" max="2566" width="34.109375" style="8" customWidth="1"/>
    <col min="2567" max="2567" width="9.8867187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88671875" style="8" customWidth="1"/>
    <col min="2572" max="2572" width="18" style="8" customWidth="1"/>
    <col min="2573" max="2573" width="16.10937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109375" style="8" customWidth="1"/>
    <col min="2821" max="2821" width="12" style="8" customWidth="1"/>
    <col min="2822" max="2822" width="34.109375" style="8" customWidth="1"/>
    <col min="2823" max="2823" width="9.8867187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88671875" style="8" customWidth="1"/>
    <col min="2828" max="2828" width="18" style="8" customWidth="1"/>
    <col min="2829" max="2829" width="16.10937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109375" style="8" customWidth="1"/>
    <col min="3077" max="3077" width="12" style="8" customWidth="1"/>
    <col min="3078" max="3078" width="34.109375" style="8" customWidth="1"/>
    <col min="3079" max="3079" width="9.8867187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88671875" style="8" customWidth="1"/>
    <col min="3084" max="3084" width="18" style="8" customWidth="1"/>
    <col min="3085" max="3085" width="16.10937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109375" style="8" customWidth="1"/>
    <col min="3333" max="3333" width="12" style="8" customWidth="1"/>
    <col min="3334" max="3334" width="34.109375" style="8" customWidth="1"/>
    <col min="3335" max="3335" width="9.8867187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88671875" style="8" customWidth="1"/>
    <col min="3340" max="3340" width="18" style="8" customWidth="1"/>
    <col min="3341" max="3341" width="16.10937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109375" style="8" customWidth="1"/>
    <col min="3589" max="3589" width="12" style="8" customWidth="1"/>
    <col min="3590" max="3590" width="34.109375" style="8" customWidth="1"/>
    <col min="3591" max="3591" width="9.8867187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88671875" style="8" customWidth="1"/>
    <col min="3596" max="3596" width="18" style="8" customWidth="1"/>
    <col min="3597" max="3597" width="16.10937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109375" style="8" customWidth="1"/>
    <col min="3845" max="3845" width="12" style="8" customWidth="1"/>
    <col min="3846" max="3846" width="34.109375" style="8" customWidth="1"/>
    <col min="3847" max="3847" width="9.8867187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88671875" style="8" customWidth="1"/>
    <col min="3852" max="3852" width="18" style="8" customWidth="1"/>
    <col min="3853" max="3853" width="16.10937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109375" style="8" customWidth="1"/>
    <col min="4101" max="4101" width="12" style="8" customWidth="1"/>
    <col min="4102" max="4102" width="34.109375" style="8" customWidth="1"/>
    <col min="4103" max="4103" width="9.8867187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88671875" style="8" customWidth="1"/>
    <col min="4108" max="4108" width="18" style="8" customWidth="1"/>
    <col min="4109" max="4109" width="16.10937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109375" style="8" customWidth="1"/>
    <col min="4357" max="4357" width="12" style="8" customWidth="1"/>
    <col min="4358" max="4358" width="34.109375" style="8" customWidth="1"/>
    <col min="4359" max="4359" width="9.8867187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88671875" style="8" customWidth="1"/>
    <col min="4364" max="4364" width="18" style="8" customWidth="1"/>
    <col min="4365" max="4365" width="16.10937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109375" style="8" customWidth="1"/>
    <col min="4613" max="4613" width="12" style="8" customWidth="1"/>
    <col min="4614" max="4614" width="34.109375" style="8" customWidth="1"/>
    <col min="4615" max="4615" width="9.8867187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88671875" style="8" customWidth="1"/>
    <col min="4620" max="4620" width="18" style="8" customWidth="1"/>
    <col min="4621" max="4621" width="16.10937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109375" style="8" customWidth="1"/>
    <col min="4869" max="4869" width="12" style="8" customWidth="1"/>
    <col min="4870" max="4870" width="34.109375" style="8" customWidth="1"/>
    <col min="4871" max="4871" width="9.8867187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88671875" style="8" customWidth="1"/>
    <col min="4876" max="4876" width="18" style="8" customWidth="1"/>
    <col min="4877" max="4877" width="16.10937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109375" style="8" customWidth="1"/>
    <col min="5125" max="5125" width="12" style="8" customWidth="1"/>
    <col min="5126" max="5126" width="34.109375" style="8" customWidth="1"/>
    <col min="5127" max="5127" width="9.8867187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88671875" style="8" customWidth="1"/>
    <col min="5132" max="5132" width="18" style="8" customWidth="1"/>
    <col min="5133" max="5133" width="16.10937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109375" style="8" customWidth="1"/>
    <col min="5381" max="5381" width="12" style="8" customWidth="1"/>
    <col min="5382" max="5382" width="34.109375" style="8" customWidth="1"/>
    <col min="5383" max="5383" width="9.8867187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88671875" style="8" customWidth="1"/>
    <col min="5388" max="5388" width="18" style="8" customWidth="1"/>
    <col min="5389" max="5389" width="16.10937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109375" style="8" customWidth="1"/>
    <col min="5637" max="5637" width="12" style="8" customWidth="1"/>
    <col min="5638" max="5638" width="34.109375" style="8" customWidth="1"/>
    <col min="5639" max="5639" width="9.8867187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88671875" style="8" customWidth="1"/>
    <col min="5644" max="5644" width="18" style="8" customWidth="1"/>
    <col min="5645" max="5645" width="16.10937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109375" style="8" customWidth="1"/>
    <col min="5893" max="5893" width="12" style="8" customWidth="1"/>
    <col min="5894" max="5894" width="34.109375" style="8" customWidth="1"/>
    <col min="5895" max="5895" width="9.8867187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88671875" style="8" customWidth="1"/>
    <col min="5900" max="5900" width="18" style="8" customWidth="1"/>
    <col min="5901" max="5901" width="16.10937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109375" style="8" customWidth="1"/>
    <col min="6149" max="6149" width="12" style="8" customWidth="1"/>
    <col min="6150" max="6150" width="34.109375" style="8" customWidth="1"/>
    <col min="6151" max="6151" width="9.8867187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88671875" style="8" customWidth="1"/>
    <col min="6156" max="6156" width="18" style="8" customWidth="1"/>
    <col min="6157" max="6157" width="16.10937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109375" style="8" customWidth="1"/>
    <col min="6405" max="6405" width="12" style="8" customWidth="1"/>
    <col min="6406" max="6406" width="34.109375" style="8" customWidth="1"/>
    <col min="6407" max="6407" width="9.8867187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88671875" style="8" customWidth="1"/>
    <col min="6412" max="6412" width="18" style="8" customWidth="1"/>
    <col min="6413" max="6413" width="16.10937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109375" style="8" customWidth="1"/>
    <col min="6661" max="6661" width="12" style="8" customWidth="1"/>
    <col min="6662" max="6662" width="34.109375" style="8" customWidth="1"/>
    <col min="6663" max="6663" width="9.8867187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88671875" style="8" customWidth="1"/>
    <col min="6668" max="6668" width="18" style="8" customWidth="1"/>
    <col min="6669" max="6669" width="16.10937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109375" style="8" customWidth="1"/>
    <col min="6917" max="6917" width="12" style="8" customWidth="1"/>
    <col min="6918" max="6918" width="34.109375" style="8" customWidth="1"/>
    <col min="6919" max="6919" width="9.8867187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88671875" style="8" customWidth="1"/>
    <col min="6924" max="6924" width="18" style="8" customWidth="1"/>
    <col min="6925" max="6925" width="16.10937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109375" style="8" customWidth="1"/>
    <col min="7173" max="7173" width="12" style="8" customWidth="1"/>
    <col min="7174" max="7174" width="34.109375" style="8" customWidth="1"/>
    <col min="7175" max="7175" width="9.8867187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88671875" style="8" customWidth="1"/>
    <col min="7180" max="7180" width="18" style="8" customWidth="1"/>
    <col min="7181" max="7181" width="16.10937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109375" style="8" customWidth="1"/>
    <col min="7429" max="7429" width="12" style="8" customWidth="1"/>
    <col min="7430" max="7430" width="34.109375" style="8" customWidth="1"/>
    <col min="7431" max="7431" width="9.8867187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88671875" style="8" customWidth="1"/>
    <col min="7436" max="7436" width="18" style="8" customWidth="1"/>
    <col min="7437" max="7437" width="16.10937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109375" style="8" customWidth="1"/>
    <col min="7685" max="7685" width="12" style="8" customWidth="1"/>
    <col min="7686" max="7686" width="34.109375" style="8" customWidth="1"/>
    <col min="7687" max="7687" width="9.8867187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88671875" style="8" customWidth="1"/>
    <col min="7692" max="7692" width="18" style="8" customWidth="1"/>
    <col min="7693" max="7693" width="16.10937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109375" style="8" customWidth="1"/>
    <col min="7941" max="7941" width="12" style="8" customWidth="1"/>
    <col min="7942" max="7942" width="34.109375" style="8" customWidth="1"/>
    <col min="7943" max="7943" width="9.8867187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88671875" style="8" customWidth="1"/>
    <col min="7948" max="7948" width="18" style="8" customWidth="1"/>
    <col min="7949" max="7949" width="16.10937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109375" style="8" customWidth="1"/>
    <col min="8197" max="8197" width="12" style="8" customWidth="1"/>
    <col min="8198" max="8198" width="34.109375" style="8" customWidth="1"/>
    <col min="8199" max="8199" width="9.8867187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88671875" style="8" customWidth="1"/>
    <col min="8204" max="8204" width="18" style="8" customWidth="1"/>
    <col min="8205" max="8205" width="16.10937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109375" style="8" customWidth="1"/>
    <col min="8453" max="8453" width="12" style="8" customWidth="1"/>
    <col min="8454" max="8454" width="34.109375" style="8" customWidth="1"/>
    <col min="8455" max="8455" width="9.8867187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88671875" style="8" customWidth="1"/>
    <col min="8460" max="8460" width="18" style="8" customWidth="1"/>
    <col min="8461" max="8461" width="16.10937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109375" style="8" customWidth="1"/>
    <col min="8709" max="8709" width="12" style="8" customWidth="1"/>
    <col min="8710" max="8710" width="34.109375" style="8" customWidth="1"/>
    <col min="8711" max="8711" width="9.8867187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88671875" style="8" customWidth="1"/>
    <col min="8716" max="8716" width="18" style="8" customWidth="1"/>
    <col min="8717" max="8717" width="16.10937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109375" style="8" customWidth="1"/>
    <col min="8965" max="8965" width="12" style="8" customWidth="1"/>
    <col min="8966" max="8966" width="34.109375" style="8" customWidth="1"/>
    <col min="8967" max="8967" width="9.8867187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88671875" style="8" customWidth="1"/>
    <col min="8972" max="8972" width="18" style="8" customWidth="1"/>
    <col min="8973" max="8973" width="16.10937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109375" style="8" customWidth="1"/>
    <col min="9221" max="9221" width="12" style="8" customWidth="1"/>
    <col min="9222" max="9222" width="34.109375" style="8" customWidth="1"/>
    <col min="9223" max="9223" width="9.8867187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88671875" style="8" customWidth="1"/>
    <col min="9228" max="9228" width="18" style="8" customWidth="1"/>
    <col min="9229" max="9229" width="16.10937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109375" style="8" customWidth="1"/>
    <col min="9477" max="9477" width="12" style="8" customWidth="1"/>
    <col min="9478" max="9478" width="34.109375" style="8" customWidth="1"/>
    <col min="9479" max="9479" width="9.8867187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88671875" style="8" customWidth="1"/>
    <col min="9484" max="9484" width="18" style="8" customWidth="1"/>
    <col min="9485" max="9485" width="16.10937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109375" style="8" customWidth="1"/>
    <col min="9733" max="9733" width="12" style="8" customWidth="1"/>
    <col min="9734" max="9734" width="34.109375" style="8" customWidth="1"/>
    <col min="9735" max="9735" width="9.8867187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88671875" style="8" customWidth="1"/>
    <col min="9740" max="9740" width="18" style="8" customWidth="1"/>
    <col min="9741" max="9741" width="16.10937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109375" style="8" customWidth="1"/>
    <col min="9989" max="9989" width="12" style="8" customWidth="1"/>
    <col min="9990" max="9990" width="34.109375" style="8" customWidth="1"/>
    <col min="9991" max="9991" width="9.8867187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88671875" style="8" customWidth="1"/>
    <col min="9996" max="9996" width="18" style="8" customWidth="1"/>
    <col min="9997" max="9997" width="16.10937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109375" style="8" customWidth="1"/>
    <col min="10245" max="10245" width="12" style="8" customWidth="1"/>
    <col min="10246" max="10246" width="34.109375" style="8" customWidth="1"/>
    <col min="10247" max="10247" width="9.8867187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88671875" style="8" customWidth="1"/>
    <col min="10252" max="10252" width="18" style="8" customWidth="1"/>
    <col min="10253" max="10253" width="16.10937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109375" style="8" customWidth="1"/>
    <col min="10501" max="10501" width="12" style="8" customWidth="1"/>
    <col min="10502" max="10502" width="34.109375" style="8" customWidth="1"/>
    <col min="10503" max="10503" width="9.8867187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88671875" style="8" customWidth="1"/>
    <col min="10508" max="10508" width="18" style="8" customWidth="1"/>
    <col min="10509" max="10509" width="16.10937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109375" style="8" customWidth="1"/>
    <col min="10757" max="10757" width="12" style="8" customWidth="1"/>
    <col min="10758" max="10758" width="34.109375" style="8" customWidth="1"/>
    <col min="10759" max="10759" width="9.8867187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88671875" style="8" customWidth="1"/>
    <col min="10764" max="10764" width="18" style="8" customWidth="1"/>
    <col min="10765" max="10765" width="16.10937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109375" style="8" customWidth="1"/>
    <col min="11013" max="11013" width="12" style="8" customWidth="1"/>
    <col min="11014" max="11014" width="34.109375" style="8" customWidth="1"/>
    <col min="11015" max="11015" width="9.8867187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88671875" style="8" customWidth="1"/>
    <col min="11020" max="11020" width="18" style="8" customWidth="1"/>
    <col min="11021" max="11021" width="16.10937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109375" style="8" customWidth="1"/>
    <col min="11269" max="11269" width="12" style="8" customWidth="1"/>
    <col min="11270" max="11270" width="34.109375" style="8" customWidth="1"/>
    <col min="11271" max="11271" width="9.8867187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88671875" style="8" customWidth="1"/>
    <col min="11276" max="11276" width="18" style="8" customWidth="1"/>
    <col min="11277" max="11277" width="16.10937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109375" style="8" customWidth="1"/>
    <col min="11525" max="11525" width="12" style="8" customWidth="1"/>
    <col min="11526" max="11526" width="34.109375" style="8" customWidth="1"/>
    <col min="11527" max="11527" width="9.8867187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88671875" style="8" customWidth="1"/>
    <col min="11532" max="11532" width="18" style="8" customWidth="1"/>
    <col min="11533" max="11533" width="16.10937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109375" style="8" customWidth="1"/>
    <col min="11781" max="11781" width="12" style="8" customWidth="1"/>
    <col min="11782" max="11782" width="34.109375" style="8" customWidth="1"/>
    <col min="11783" max="11783" width="9.8867187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88671875" style="8" customWidth="1"/>
    <col min="11788" max="11788" width="18" style="8" customWidth="1"/>
    <col min="11789" max="11789" width="16.10937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109375" style="8" customWidth="1"/>
    <col min="12037" max="12037" width="12" style="8" customWidth="1"/>
    <col min="12038" max="12038" width="34.109375" style="8" customWidth="1"/>
    <col min="12039" max="12039" width="9.8867187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88671875" style="8" customWidth="1"/>
    <col min="12044" max="12044" width="18" style="8" customWidth="1"/>
    <col min="12045" max="12045" width="16.10937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109375" style="8" customWidth="1"/>
    <col min="12293" max="12293" width="12" style="8" customWidth="1"/>
    <col min="12294" max="12294" width="34.109375" style="8" customWidth="1"/>
    <col min="12295" max="12295" width="9.8867187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88671875" style="8" customWidth="1"/>
    <col min="12300" max="12300" width="18" style="8" customWidth="1"/>
    <col min="12301" max="12301" width="16.10937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109375" style="8" customWidth="1"/>
    <col min="12549" max="12549" width="12" style="8" customWidth="1"/>
    <col min="12550" max="12550" width="34.109375" style="8" customWidth="1"/>
    <col min="12551" max="12551" width="9.8867187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88671875" style="8" customWidth="1"/>
    <col min="12556" max="12556" width="18" style="8" customWidth="1"/>
    <col min="12557" max="12557" width="16.10937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109375" style="8" customWidth="1"/>
    <col min="12805" max="12805" width="12" style="8" customWidth="1"/>
    <col min="12806" max="12806" width="34.109375" style="8" customWidth="1"/>
    <col min="12807" max="12807" width="9.8867187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88671875" style="8" customWidth="1"/>
    <col min="12812" max="12812" width="18" style="8" customWidth="1"/>
    <col min="12813" max="12813" width="16.10937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109375" style="8" customWidth="1"/>
    <col min="13061" max="13061" width="12" style="8" customWidth="1"/>
    <col min="13062" max="13062" width="34.109375" style="8" customWidth="1"/>
    <col min="13063" max="13063" width="9.8867187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88671875" style="8" customWidth="1"/>
    <col min="13068" max="13068" width="18" style="8" customWidth="1"/>
    <col min="13069" max="13069" width="16.10937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109375" style="8" customWidth="1"/>
    <col min="13317" max="13317" width="12" style="8" customWidth="1"/>
    <col min="13318" max="13318" width="34.109375" style="8" customWidth="1"/>
    <col min="13319" max="13319" width="9.8867187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88671875" style="8" customWidth="1"/>
    <col min="13324" max="13324" width="18" style="8" customWidth="1"/>
    <col min="13325" max="13325" width="16.10937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109375" style="8" customWidth="1"/>
    <col min="13573" max="13573" width="12" style="8" customWidth="1"/>
    <col min="13574" max="13574" width="34.109375" style="8" customWidth="1"/>
    <col min="13575" max="13575" width="9.8867187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88671875" style="8" customWidth="1"/>
    <col min="13580" max="13580" width="18" style="8" customWidth="1"/>
    <col min="13581" max="13581" width="16.10937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109375" style="8" customWidth="1"/>
    <col min="13829" max="13829" width="12" style="8" customWidth="1"/>
    <col min="13830" max="13830" width="34.109375" style="8" customWidth="1"/>
    <col min="13831" max="13831" width="9.8867187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88671875" style="8" customWidth="1"/>
    <col min="13836" max="13836" width="18" style="8" customWidth="1"/>
    <col min="13837" max="13837" width="16.10937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109375" style="8" customWidth="1"/>
    <col min="14085" max="14085" width="12" style="8" customWidth="1"/>
    <col min="14086" max="14086" width="34.109375" style="8" customWidth="1"/>
    <col min="14087" max="14087" width="9.8867187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88671875" style="8" customWidth="1"/>
    <col min="14092" max="14092" width="18" style="8" customWidth="1"/>
    <col min="14093" max="14093" width="16.10937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109375" style="8" customWidth="1"/>
    <col min="14341" max="14341" width="12" style="8" customWidth="1"/>
    <col min="14342" max="14342" width="34.109375" style="8" customWidth="1"/>
    <col min="14343" max="14343" width="9.8867187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88671875" style="8" customWidth="1"/>
    <col min="14348" max="14348" width="18" style="8" customWidth="1"/>
    <col min="14349" max="14349" width="16.10937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109375" style="8" customWidth="1"/>
    <col min="14597" max="14597" width="12" style="8" customWidth="1"/>
    <col min="14598" max="14598" width="34.109375" style="8" customWidth="1"/>
    <col min="14599" max="14599" width="9.8867187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88671875" style="8" customWidth="1"/>
    <col min="14604" max="14604" width="18" style="8" customWidth="1"/>
    <col min="14605" max="14605" width="16.10937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109375" style="8" customWidth="1"/>
    <col min="14853" max="14853" width="12" style="8" customWidth="1"/>
    <col min="14854" max="14854" width="34.109375" style="8" customWidth="1"/>
    <col min="14855" max="14855" width="9.8867187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88671875" style="8" customWidth="1"/>
    <col min="14860" max="14860" width="18" style="8" customWidth="1"/>
    <col min="14861" max="14861" width="16.10937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109375" style="8" customWidth="1"/>
    <col min="15109" max="15109" width="12" style="8" customWidth="1"/>
    <col min="15110" max="15110" width="34.109375" style="8" customWidth="1"/>
    <col min="15111" max="15111" width="9.8867187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88671875" style="8" customWidth="1"/>
    <col min="15116" max="15116" width="18" style="8" customWidth="1"/>
    <col min="15117" max="15117" width="16.10937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109375" style="8" customWidth="1"/>
    <col min="15365" max="15365" width="12" style="8" customWidth="1"/>
    <col min="15366" max="15366" width="34.109375" style="8" customWidth="1"/>
    <col min="15367" max="15367" width="9.8867187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88671875" style="8" customWidth="1"/>
    <col min="15372" max="15372" width="18" style="8" customWidth="1"/>
    <col min="15373" max="15373" width="16.10937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109375" style="8" customWidth="1"/>
    <col min="15621" max="15621" width="12" style="8" customWidth="1"/>
    <col min="15622" max="15622" width="34.109375" style="8" customWidth="1"/>
    <col min="15623" max="15623" width="9.8867187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88671875" style="8" customWidth="1"/>
    <col min="15628" max="15628" width="18" style="8" customWidth="1"/>
    <col min="15629" max="15629" width="16.10937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109375" style="8" customWidth="1"/>
    <col min="15877" max="15877" width="12" style="8" customWidth="1"/>
    <col min="15878" max="15878" width="34.109375" style="8" customWidth="1"/>
    <col min="15879" max="15879" width="9.8867187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88671875" style="8" customWidth="1"/>
    <col min="15884" max="15884" width="18" style="8" customWidth="1"/>
    <col min="15885" max="15885" width="16.10937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109375" style="8" customWidth="1"/>
    <col min="16133" max="16133" width="12" style="8" customWidth="1"/>
    <col min="16134" max="16134" width="34.109375" style="8" customWidth="1"/>
    <col min="16135" max="16135" width="9.8867187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88671875" style="8" customWidth="1"/>
    <col min="16140" max="16140" width="18" style="8" customWidth="1"/>
    <col min="16141" max="16141" width="16.109375" style="8" customWidth="1"/>
    <col min="16142" max="16377" width="8.88671875" style="8"/>
    <col min="16378" max="16384" width="9.109375" style="8" customWidth="1"/>
  </cols>
  <sheetData>
    <row r="3" spans="1:14" ht="46.5" customHeight="1" x14ac:dyDescent="0.3">
      <c r="A3" s="3"/>
      <c r="B3" s="4"/>
      <c r="C3" s="5"/>
      <c r="D3" s="5"/>
      <c r="E3" s="5"/>
      <c r="F3" s="6"/>
      <c r="G3" s="6"/>
      <c r="H3" s="6"/>
      <c r="I3" s="6"/>
      <c r="J3" s="7"/>
      <c r="K3" s="7"/>
      <c r="L3" s="7"/>
      <c r="M3" s="7"/>
      <c r="N3" s="7"/>
    </row>
    <row r="4" spans="1:14" ht="46.5" customHeight="1" x14ac:dyDescent="0.3">
      <c r="A4" s="3"/>
      <c r="B4" s="9"/>
      <c r="C4" s="5"/>
      <c r="D4" s="10" t="s">
        <v>7</v>
      </c>
      <c r="F4" s="90"/>
      <c r="G4" s="90"/>
      <c r="H4" s="90"/>
      <c r="I4" s="90"/>
      <c r="J4" s="91"/>
      <c r="K4" s="91"/>
      <c r="L4" s="91"/>
      <c r="M4" s="91"/>
      <c r="N4" s="91"/>
    </row>
    <row r="5" spans="1:14" ht="53.1" customHeight="1" thickBot="1" x14ac:dyDescent="0.45">
      <c r="A5" s="13" t="s">
        <v>146</v>
      </c>
      <c r="B5" s="14"/>
      <c r="C5" s="5"/>
      <c r="D5" s="5"/>
      <c r="E5" s="5"/>
      <c r="F5" s="7"/>
      <c r="G5" s="7"/>
      <c r="H5" s="7"/>
      <c r="I5" s="7"/>
      <c r="J5" s="7"/>
      <c r="K5" s="7"/>
      <c r="L5" s="7"/>
      <c r="M5" s="7"/>
      <c r="N5" s="7"/>
    </row>
    <row r="6" spans="1:14" s="19" customFormat="1" ht="20.25" customHeight="1" x14ac:dyDescent="0.3">
      <c r="A6" s="307" t="s">
        <v>8</v>
      </c>
      <c r="B6" s="300" t="s">
        <v>9</v>
      </c>
      <c r="C6" s="300" t="s">
        <v>0</v>
      </c>
      <c r="D6" s="300" t="s">
        <v>1</v>
      </c>
      <c r="E6" s="15" t="s">
        <v>2</v>
      </c>
      <c r="F6" s="309" t="s">
        <v>100</v>
      </c>
      <c r="G6" s="304" t="s">
        <v>12</v>
      </c>
      <c r="H6" s="302" t="s">
        <v>10</v>
      </c>
      <c r="I6" s="300" t="s">
        <v>0</v>
      </c>
      <c r="J6" s="81" t="s">
        <v>2</v>
      </c>
      <c r="K6" s="17" t="s">
        <v>123</v>
      </c>
      <c r="L6" s="18" t="s">
        <v>91</v>
      </c>
      <c r="M6" s="17" t="s">
        <v>93</v>
      </c>
      <c r="N6" s="18" t="s">
        <v>124</v>
      </c>
    </row>
    <row r="7" spans="1:14" s="19" customFormat="1" ht="20.25" customHeight="1" thickBot="1" x14ac:dyDescent="0.35">
      <c r="A7" s="308"/>
      <c r="B7" s="301"/>
      <c r="C7" s="301"/>
      <c r="D7" s="301"/>
      <c r="E7" s="20" t="s">
        <v>13</v>
      </c>
      <c r="F7" s="301"/>
      <c r="G7" s="305"/>
      <c r="H7" s="303"/>
      <c r="I7" s="301"/>
      <c r="J7" s="82" t="s">
        <v>101</v>
      </c>
      <c r="K7" s="17" t="s">
        <v>102</v>
      </c>
      <c r="L7" s="18" t="s">
        <v>88</v>
      </c>
      <c r="M7" s="17" t="s">
        <v>90</v>
      </c>
      <c r="N7" s="18" t="s">
        <v>103</v>
      </c>
    </row>
    <row r="8" spans="1:14" ht="20.399999999999999" customHeight="1" x14ac:dyDescent="0.3">
      <c r="A8" s="22"/>
      <c r="B8" s="23"/>
      <c r="C8" s="25"/>
      <c r="D8" s="25"/>
      <c r="E8" s="26" t="s">
        <v>18</v>
      </c>
      <c r="F8" s="27" t="s">
        <v>147</v>
      </c>
      <c r="G8" s="27"/>
      <c r="H8" s="27"/>
      <c r="I8" s="27"/>
      <c r="J8" s="27" t="s">
        <v>46</v>
      </c>
      <c r="K8" s="27" t="s">
        <v>87</v>
      </c>
      <c r="L8" s="27" t="s">
        <v>19</v>
      </c>
      <c r="M8" s="27" t="s">
        <v>87</v>
      </c>
      <c r="N8" s="27" t="s">
        <v>20</v>
      </c>
    </row>
    <row r="9" spans="1:14" ht="20.399999999999999" customHeight="1" x14ac:dyDescent="0.3">
      <c r="A9" s="34"/>
      <c r="B9" s="35"/>
      <c r="C9" s="76"/>
      <c r="D9" s="38"/>
      <c r="E9" s="28"/>
      <c r="F9" s="29"/>
      <c r="G9" s="30"/>
      <c r="H9" s="31"/>
      <c r="I9" s="32"/>
      <c r="J9" s="33"/>
      <c r="K9" s="33"/>
      <c r="L9" s="33"/>
      <c r="M9" s="33"/>
      <c r="N9" s="33"/>
    </row>
    <row r="10" spans="1:14" ht="20.399999999999999" customHeight="1" x14ac:dyDescent="0.3">
      <c r="A10" s="34">
        <v>15</v>
      </c>
      <c r="B10" s="35" t="s">
        <v>148</v>
      </c>
      <c r="C10" s="76">
        <v>7</v>
      </c>
      <c r="D10" s="38" t="s">
        <v>149</v>
      </c>
      <c r="E10" s="28">
        <v>43198</v>
      </c>
      <c r="F10" s="29">
        <v>43200</v>
      </c>
      <c r="G10" s="63" t="s">
        <v>115</v>
      </c>
      <c r="H10" s="31" t="s">
        <v>104</v>
      </c>
      <c r="I10" s="32">
        <v>2</v>
      </c>
      <c r="J10" s="33">
        <v>43203</v>
      </c>
      <c r="K10" s="33">
        <f>J10+27</f>
        <v>43230</v>
      </c>
      <c r="L10" s="33">
        <f>K10+3</f>
        <v>43233</v>
      </c>
      <c r="M10" s="33">
        <f>L10+4</f>
        <v>43237</v>
      </c>
      <c r="N10" s="33">
        <f>M10+1</f>
        <v>43238</v>
      </c>
    </row>
    <row r="11" spans="1:14" ht="20.399999999999999" customHeight="1" x14ac:dyDescent="0.3">
      <c r="A11" s="34">
        <v>16</v>
      </c>
      <c r="B11" s="35" t="s">
        <v>148</v>
      </c>
      <c r="C11" s="76">
        <f>C10+1</f>
        <v>8</v>
      </c>
      <c r="D11" s="38" t="s">
        <v>149</v>
      </c>
      <c r="E11" s="28">
        <f>E10+7</f>
        <v>43205</v>
      </c>
      <c r="F11" s="29">
        <f>E11+2</f>
        <v>43207</v>
      </c>
      <c r="G11" s="63" t="s">
        <v>116</v>
      </c>
      <c r="H11" s="31" t="s">
        <v>105</v>
      </c>
      <c r="I11" s="32">
        <v>27</v>
      </c>
      <c r="J11" s="29">
        <f>J10+7</f>
        <v>43210</v>
      </c>
      <c r="K11" s="33">
        <f t="shared" ref="K11:K24" si="0">J11+27</f>
        <v>43237</v>
      </c>
      <c r="L11" s="33">
        <f t="shared" ref="L11:L24" si="1">K11+3</f>
        <v>43240</v>
      </c>
      <c r="M11" s="33">
        <f t="shared" ref="M11:M24" si="2">L11+4</f>
        <v>43244</v>
      </c>
      <c r="N11" s="33">
        <f t="shared" ref="N11:N24" si="3">M11+1</f>
        <v>43245</v>
      </c>
    </row>
    <row r="12" spans="1:14" ht="20.399999999999999" customHeight="1" x14ac:dyDescent="0.3">
      <c r="A12" s="34">
        <v>17</v>
      </c>
      <c r="B12" s="35" t="s">
        <v>148</v>
      </c>
      <c r="C12" s="76">
        <f t="shared" ref="C12:C24" si="4">C11+1</f>
        <v>9</v>
      </c>
      <c r="D12" s="38" t="s">
        <v>149</v>
      </c>
      <c r="E12" s="28">
        <f>E11+7</f>
        <v>43212</v>
      </c>
      <c r="F12" s="29">
        <f>E12+2</f>
        <v>43214</v>
      </c>
      <c r="G12" s="63" t="s">
        <v>117</v>
      </c>
      <c r="H12" s="31" t="s">
        <v>106</v>
      </c>
      <c r="I12" s="32">
        <v>2</v>
      </c>
      <c r="J12" s="29">
        <f t="shared" ref="J12:J24" si="5">J11+7</f>
        <v>43217</v>
      </c>
      <c r="K12" s="33">
        <f t="shared" si="0"/>
        <v>43244</v>
      </c>
      <c r="L12" s="33">
        <f t="shared" si="1"/>
        <v>43247</v>
      </c>
      <c r="M12" s="33">
        <f t="shared" si="2"/>
        <v>43251</v>
      </c>
      <c r="N12" s="33">
        <f t="shared" si="3"/>
        <v>43252</v>
      </c>
    </row>
    <row r="13" spans="1:14" ht="20.399999999999999" customHeight="1" x14ac:dyDescent="0.3">
      <c r="A13" s="34">
        <v>18</v>
      </c>
      <c r="B13" s="35" t="s">
        <v>148</v>
      </c>
      <c r="C13" s="76">
        <f t="shared" si="4"/>
        <v>10</v>
      </c>
      <c r="D13" s="38" t="s">
        <v>149</v>
      </c>
      <c r="E13" s="28">
        <f t="shared" ref="E13:E21" si="6">E12+7</f>
        <v>43219</v>
      </c>
      <c r="F13" s="29">
        <f t="shared" ref="F13:F24" si="7">E13+2</f>
        <v>43221</v>
      </c>
      <c r="G13" s="63" t="s">
        <v>118</v>
      </c>
      <c r="H13" s="31" t="s">
        <v>107</v>
      </c>
      <c r="I13" s="32">
        <v>2</v>
      </c>
      <c r="J13" s="29">
        <f t="shared" si="5"/>
        <v>43224</v>
      </c>
      <c r="K13" s="33">
        <f t="shared" si="0"/>
        <v>43251</v>
      </c>
      <c r="L13" s="33">
        <f t="shared" si="1"/>
        <v>43254</v>
      </c>
      <c r="M13" s="33">
        <f t="shared" si="2"/>
        <v>43258</v>
      </c>
      <c r="N13" s="33">
        <f t="shared" si="3"/>
        <v>43259</v>
      </c>
    </row>
    <row r="14" spans="1:14" ht="20.399999999999999" customHeight="1" x14ac:dyDescent="0.3">
      <c r="A14" s="34">
        <v>19</v>
      </c>
      <c r="B14" s="35" t="s">
        <v>148</v>
      </c>
      <c r="C14" s="76">
        <f t="shared" si="4"/>
        <v>11</v>
      </c>
      <c r="D14" s="38" t="s">
        <v>149</v>
      </c>
      <c r="E14" s="28">
        <f t="shared" si="6"/>
        <v>43226</v>
      </c>
      <c r="F14" s="29">
        <f t="shared" si="7"/>
        <v>43228</v>
      </c>
      <c r="G14" s="63" t="s">
        <v>119</v>
      </c>
      <c r="H14" s="31" t="s">
        <v>108</v>
      </c>
      <c r="I14" s="32">
        <v>2</v>
      </c>
      <c r="J14" s="29">
        <f t="shared" si="5"/>
        <v>43231</v>
      </c>
      <c r="K14" s="33">
        <f t="shared" si="0"/>
        <v>43258</v>
      </c>
      <c r="L14" s="33">
        <f t="shared" si="1"/>
        <v>43261</v>
      </c>
      <c r="M14" s="33">
        <f t="shared" si="2"/>
        <v>43265</v>
      </c>
      <c r="N14" s="33">
        <f t="shared" si="3"/>
        <v>43266</v>
      </c>
    </row>
    <row r="15" spans="1:14" ht="20.399999999999999" customHeight="1" x14ac:dyDescent="0.3">
      <c r="A15" s="34">
        <v>20</v>
      </c>
      <c r="B15" s="35" t="s">
        <v>148</v>
      </c>
      <c r="C15" s="76">
        <f t="shared" si="4"/>
        <v>12</v>
      </c>
      <c r="D15" s="38" t="s">
        <v>149</v>
      </c>
      <c r="E15" s="28">
        <f t="shared" si="6"/>
        <v>43233</v>
      </c>
      <c r="F15" s="29">
        <f t="shared" si="7"/>
        <v>43235</v>
      </c>
      <c r="G15" s="78" t="s">
        <v>120</v>
      </c>
      <c r="H15" s="77" t="s">
        <v>109</v>
      </c>
      <c r="I15" s="32">
        <v>1</v>
      </c>
      <c r="J15" s="29">
        <f t="shared" si="5"/>
        <v>43238</v>
      </c>
      <c r="K15" s="33">
        <f t="shared" si="0"/>
        <v>43265</v>
      </c>
      <c r="L15" s="33">
        <f t="shared" si="1"/>
        <v>43268</v>
      </c>
      <c r="M15" s="33">
        <f t="shared" si="2"/>
        <v>43272</v>
      </c>
      <c r="N15" s="33">
        <f t="shared" si="3"/>
        <v>43273</v>
      </c>
    </row>
    <row r="16" spans="1:14" ht="20.399999999999999" customHeight="1" x14ac:dyDescent="0.3">
      <c r="A16" s="34">
        <v>21</v>
      </c>
      <c r="B16" s="35" t="s">
        <v>148</v>
      </c>
      <c r="C16" s="76">
        <f t="shared" si="4"/>
        <v>13</v>
      </c>
      <c r="D16" s="38" t="s">
        <v>149</v>
      </c>
      <c r="E16" s="28">
        <f t="shared" si="6"/>
        <v>43240</v>
      </c>
      <c r="F16" s="29">
        <f t="shared" si="7"/>
        <v>43242</v>
      </c>
      <c r="G16" s="63" t="s">
        <v>121</v>
      </c>
      <c r="H16" s="31" t="s">
        <v>110</v>
      </c>
      <c r="I16" s="32">
        <v>7</v>
      </c>
      <c r="J16" s="29">
        <f t="shared" si="5"/>
        <v>43245</v>
      </c>
      <c r="K16" s="33">
        <f t="shared" si="0"/>
        <v>43272</v>
      </c>
      <c r="L16" s="33">
        <f t="shared" si="1"/>
        <v>43275</v>
      </c>
      <c r="M16" s="33">
        <f t="shared" si="2"/>
        <v>43279</v>
      </c>
      <c r="N16" s="33">
        <f t="shared" si="3"/>
        <v>43280</v>
      </c>
    </row>
    <row r="17" spans="1:14" ht="20.399999999999999" customHeight="1" x14ac:dyDescent="0.3">
      <c r="A17" s="34">
        <v>22</v>
      </c>
      <c r="B17" s="35" t="s">
        <v>148</v>
      </c>
      <c r="C17" s="76">
        <f t="shared" si="4"/>
        <v>14</v>
      </c>
      <c r="D17" s="38" t="s">
        <v>149</v>
      </c>
      <c r="E17" s="28">
        <f t="shared" si="6"/>
        <v>43247</v>
      </c>
      <c r="F17" s="29">
        <f t="shared" si="7"/>
        <v>43249</v>
      </c>
      <c r="G17" s="78" t="s">
        <v>120</v>
      </c>
      <c r="H17" s="77" t="s">
        <v>111</v>
      </c>
      <c r="I17" s="32">
        <v>1</v>
      </c>
      <c r="J17" s="29">
        <f t="shared" si="5"/>
        <v>43252</v>
      </c>
      <c r="K17" s="33">
        <f t="shared" si="0"/>
        <v>43279</v>
      </c>
      <c r="L17" s="33">
        <f t="shared" si="1"/>
        <v>43282</v>
      </c>
      <c r="M17" s="33">
        <f t="shared" si="2"/>
        <v>43286</v>
      </c>
      <c r="N17" s="33">
        <f t="shared" si="3"/>
        <v>43287</v>
      </c>
    </row>
    <row r="18" spans="1:14" ht="20.399999999999999" customHeight="1" x14ac:dyDescent="0.3">
      <c r="A18" s="34">
        <v>23</v>
      </c>
      <c r="B18" s="35" t="s">
        <v>148</v>
      </c>
      <c r="C18" s="76">
        <f t="shared" si="4"/>
        <v>15</v>
      </c>
      <c r="D18" s="38" t="s">
        <v>149</v>
      </c>
      <c r="E18" s="28">
        <f t="shared" si="6"/>
        <v>43254</v>
      </c>
      <c r="F18" s="29">
        <f t="shared" si="7"/>
        <v>43256</v>
      </c>
      <c r="G18" s="78" t="s">
        <v>120</v>
      </c>
      <c r="H18" s="77" t="s">
        <v>112</v>
      </c>
      <c r="I18" s="32">
        <v>1</v>
      </c>
      <c r="J18" s="29">
        <f t="shared" si="5"/>
        <v>43259</v>
      </c>
      <c r="K18" s="33">
        <f t="shared" si="0"/>
        <v>43286</v>
      </c>
      <c r="L18" s="33">
        <f t="shared" si="1"/>
        <v>43289</v>
      </c>
      <c r="M18" s="33">
        <f t="shared" si="2"/>
        <v>43293</v>
      </c>
      <c r="N18" s="33">
        <f t="shared" si="3"/>
        <v>43294</v>
      </c>
    </row>
    <row r="19" spans="1:14" ht="20.399999999999999" customHeight="1" x14ac:dyDescent="0.3">
      <c r="A19" s="34">
        <v>24</v>
      </c>
      <c r="B19" s="35" t="s">
        <v>148</v>
      </c>
      <c r="C19" s="76">
        <f t="shared" si="4"/>
        <v>16</v>
      </c>
      <c r="D19" s="38" t="s">
        <v>149</v>
      </c>
      <c r="E19" s="28">
        <f t="shared" si="6"/>
        <v>43261</v>
      </c>
      <c r="F19" s="29">
        <f t="shared" si="7"/>
        <v>43263</v>
      </c>
      <c r="G19" s="63" t="s">
        <v>122</v>
      </c>
      <c r="H19" s="31" t="s">
        <v>113</v>
      </c>
      <c r="I19" s="32">
        <v>55</v>
      </c>
      <c r="J19" s="29">
        <f t="shared" si="5"/>
        <v>43266</v>
      </c>
      <c r="K19" s="33">
        <f t="shared" si="0"/>
        <v>43293</v>
      </c>
      <c r="L19" s="33">
        <f t="shared" si="1"/>
        <v>43296</v>
      </c>
      <c r="M19" s="33">
        <f t="shared" si="2"/>
        <v>43300</v>
      </c>
      <c r="N19" s="33">
        <f t="shared" si="3"/>
        <v>43301</v>
      </c>
    </row>
    <row r="20" spans="1:14" ht="20.399999999999999" customHeight="1" x14ac:dyDescent="0.3">
      <c r="A20" s="34">
        <v>25</v>
      </c>
      <c r="B20" s="35" t="s">
        <v>148</v>
      </c>
      <c r="C20" s="76">
        <f t="shared" si="4"/>
        <v>17</v>
      </c>
      <c r="D20" s="38" t="s">
        <v>149</v>
      </c>
      <c r="E20" s="28">
        <f t="shared" si="6"/>
        <v>43268</v>
      </c>
      <c r="F20" s="29">
        <f t="shared" si="7"/>
        <v>43270</v>
      </c>
      <c r="G20" s="78" t="s">
        <v>120</v>
      </c>
      <c r="H20" s="77" t="s">
        <v>114</v>
      </c>
      <c r="I20" s="32">
        <v>1</v>
      </c>
      <c r="J20" s="29">
        <f t="shared" si="5"/>
        <v>43273</v>
      </c>
      <c r="K20" s="33">
        <f t="shared" si="0"/>
        <v>43300</v>
      </c>
      <c r="L20" s="33">
        <f t="shared" si="1"/>
        <v>43303</v>
      </c>
      <c r="M20" s="33">
        <f t="shared" si="2"/>
        <v>43307</v>
      </c>
      <c r="N20" s="33">
        <f t="shared" si="3"/>
        <v>43308</v>
      </c>
    </row>
    <row r="21" spans="1:14" ht="20.399999999999999" customHeight="1" x14ac:dyDescent="0.3">
      <c r="A21" s="34">
        <v>26</v>
      </c>
      <c r="B21" s="35" t="s">
        <v>148</v>
      </c>
      <c r="C21" s="76">
        <f t="shared" si="4"/>
        <v>18</v>
      </c>
      <c r="D21" s="38" t="s">
        <v>149</v>
      </c>
      <c r="E21" s="28">
        <f t="shared" si="6"/>
        <v>43275</v>
      </c>
      <c r="F21" s="29">
        <f t="shared" si="7"/>
        <v>43277</v>
      </c>
      <c r="G21" s="63" t="s">
        <v>115</v>
      </c>
      <c r="H21" s="31" t="s">
        <v>104</v>
      </c>
      <c r="I21" s="32">
        <f>I10+1</f>
        <v>3</v>
      </c>
      <c r="J21" s="29">
        <f t="shared" si="5"/>
        <v>43280</v>
      </c>
      <c r="K21" s="33">
        <f t="shared" si="0"/>
        <v>43307</v>
      </c>
      <c r="L21" s="33">
        <f t="shared" si="1"/>
        <v>43310</v>
      </c>
      <c r="M21" s="33">
        <f t="shared" si="2"/>
        <v>43314</v>
      </c>
      <c r="N21" s="33">
        <f t="shared" si="3"/>
        <v>43315</v>
      </c>
    </row>
    <row r="22" spans="1:14" ht="20.399999999999999" customHeight="1" x14ac:dyDescent="0.3">
      <c r="A22" s="34">
        <v>27</v>
      </c>
      <c r="B22" s="35" t="s">
        <v>148</v>
      </c>
      <c r="C22" s="76">
        <f t="shared" si="4"/>
        <v>19</v>
      </c>
      <c r="D22" s="38" t="s">
        <v>149</v>
      </c>
      <c r="E22" s="28">
        <f>E21+7</f>
        <v>43282</v>
      </c>
      <c r="F22" s="29">
        <f>E22+2</f>
        <v>43284</v>
      </c>
      <c r="G22" s="63" t="s">
        <v>116</v>
      </c>
      <c r="H22" s="31" t="s">
        <v>105</v>
      </c>
      <c r="I22" s="32">
        <f t="shared" ref="I22:I24" si="8">I11+1</f>
        <v>28</v>
      </c>
      <c r="J22" s="29">
        <f t="shared" si="5"/>
        <v>43287</v>
      </c>
      <c r="K22" s="33">
        <f t="shared" si="0"/>
        <v>43314</v>
      </c>
      <c r="L22" s="33">
        <f t="shared" si="1"/>
        <v>43317</v>
      </c>
      <c r="M22" s="33">
        <f t="shared" si="2"/>
        <v>43321</v>
      </c>
      <c r="N22" s="33">
        <f t="shared" si="3"/>
        <v>43322</v>
      </c>
    </row>
    <row r="23" spans="1:14" ht="20.399999999999999" customHeight="1" x14ac:dyDescent="0.3">
      <c r="A23" s="34">
        <v>28</v>
      </c>
      <c r="B23" s="35" t="s">
        <v>148</v>
      </c>
      <c r="C23" s="76">
        <f t="shared" si="4"/>
        <v>20</v>
      </c>
      <c r="D23" s="38" t="s">
        <v>149</v>
      </c>
      <c r="E23" s="28">
        <f t="shared" ref="E23:E24" si="9">E22+7</f>
        <v>43289</v>
      </c>
      <c r="F23" s="29">
        <f t="shared" si="7"/>
        <v>43291</v>
      </c>
      <c r="G23" s="63" t="s">
        <v>117</v>
      </c>
      <c r="H23" s="31" t="s">
        <v>106</v>
      </c>
      <c r="I23" s="32">
        <f t="shared" si="8"/>
        <v>3</v>
      </c>
      <c r="J23" s="29">
        <f t="shared" si="5"/>
        <v>43294</v>
      </c>
      <c r="K23" s="33">
        <f t="shared" si="0"/>
        <v>43321</v>
      </c>
      <c r="L23" s="33">
        <f t="shared" si="1"/>
        <v>43324</v>
      </c>
      <c r="M23" s="33">
        <f t="shared" si="2"/>
        <v>43328</v>
      </c>
      <c r="N23" s="33">
        <f t="shared" si="3"/>
        <v>43329</v>
      </c>
    </row>
    <row r="24" spans="1:14" ht="20.399999999999999" customHeight="1" x14ac:dyDescent="0.3">
      <c r="A24" s="34">
        <v>29</v>
      </c>
      <c r="B24" s="35" t="s">
        <v>148</v>
      </c>
      <c r="C24" s="76">
        <f t="shared" si="4"/>
        <v>21</v>
      </c>
      <c r="D24" s="38" t="s">
        <v>149</v>
      </c>
      <c r="E24" s="28">
        <f t="shared" si="9"/>
        <v>43296</v>
      </c>
      <c r="F24" s="29">
        <f t="shared" si="7"/>
        <v>43298</v>
      </c>
      <c r="G24" s="63" t="s">
        <v>118</v>
      </c>
      <c r="H24" s="31" t="s">
        <v>107</v>
      </c>
      <c r="I24" s="32">
        <f t="shared" si="8"/>
        <v>3</v>
      </c>
      <c r="J24" s="29">
        <f t="shared" si="5"/>
        <v>43301</v>
      </c>
      <c r="K24" s="33">
        <f t="shared" si="0"/>
        <v>43328</v>
      </c>
      <c r="L24" s="33">
        <f t="shared" si="1"/>
        <v>43331</v>
      </c>
      <c r="M24" s="33">
        <f t="shared" si="2"/>
        <v>43335</v>
      </c>
      <c r="N24" s="33">
        <f t="shared" si="3"/>
        <v>43336</v>
      </c>
    </row>
    <row r="25" spans="1:14" ht="15.6" x14ac:dyDescent="0.3">
      <c r="A25" s="39" t="s">
        <v>25</v>
      </c>
      <c r="B25" s="40"/>
      <c r="C25" s="41"/>
      <c r="D25" s="41"/>
      <c r="E25" s="41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.6" x14ac:dyDescent="0.3">
      <c r="A26" s="43" t="s">
        <v>26</v>
      </c>
      <c r="B26" s="44"/>
      <c r="C26" s="45"/>
      <c r="D26" s="45"/>
      <c r="E26" s="45"/>
      <c r="F26" s="46"/>
      <c r="G26" s="46"/>
      <c r="H26" s="46"/>
      <c r="I26" s="46"/>
      <c r="J26" s="47"/>
      <c r="K26" s="47"/>
      <c r="L26" s="47"/>
      <c r="M26" s="47"/>
      <c r="N26" s="47"/>
    </row>
    <row r="27" spans="1:14" ht="15.6" x14ac:dyDescent="0.3">
      <c r="A27" s="48" t="s">
        <v>150</v>
      </c>
      <c r="B27" s="46"/>
      <c r="C27" s="43"/>
      <c r="D27" s="43"/>
      <c r="E27" s="43"/>
      <c r="F27" s="46"/>
      <c r="G27" s="46"/>
      <c r="H27" s="46"/>
      <c r="I27" s="46"/>
      <c r="J27" s="49"/>
      <c r="K27" s="49"/>
      <c r="L27" s="49"/>
      <c r="M27" s="49"/>
      <c r="N27" s="49"/>
    </row>
    <row r="28" spans="1:14" ht="15.6" x14ac:dyDescent="0.3">
      <c r="A28" s="50"/>
      <c r="B28" s="51"/>
      <c r="C28" s="46"/>
      <c r="D28" s="46"/>
      <c r="E28" s="52"/>
      <c r="F28" s="52"/>
      <c r="G28" s="52"/>
      <c r="H28" s="52"/>
      <c r="I28" s="52"/>
      <c r="J28" s="53"/>
      <c r="K28" s="53"/>
      <c r="L28" s="53"/>
      <c r="M28" s="53"/>
      <c r="N28" s="53"/>
    </row>
    <row r="29" spans="1:14" ht="15.6" x14ac:dyDescent="0.3">
      <c r="A29" s="50"/>
      <c r="B29" s="54"/>
      <c r="C29" s="46"/>
      <c r="D29" s="46"/>
      <c r="E29" s="52"/>
      <c r="F29" s="52"/>
      <c r="G29" s="52"/>
      <c r="H29" s="52"/>
      <c r="I29" s="52"/>
      <c r="J29" s="55"/>
      <c r="K29" s="55"/>
      <c r="L29" s="55"/>
      <c r="M29" s="55"/>
      <c r="N29" s="55"/>
    </row>
    <row r="30" spans="1:14" ht="15.6" x14ac:dyDescent="0.3">
      <c r="A30" s="50"/>
      <c r="B30" s="50"/>
      <c r="C30" s="46"/>
      <c r="D30" s="46"/>
      <c r="E30" s="46"/>
      <c r="F30" s="46"/>
      <c r="G30" s="46"/>
      <c r="H30" s="46"/>
      <c r="I30" s="46"/>
      <c r="J30" s="56"/>
      <c r="K30" s="56"/>
      <c r="L30" s="56"/>
      <c r="M30" s="56"/>
      <c r="N30" s="56"/>
    </row>
    <row r="31" spans="1:14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</sheetData>
  <mergeCells count="8">
    <mergeCell ref="G6:G7"/>
    <mergeCell ref="H6:H7"/>
    <mergeCell ref="I6:I7"/>
    <mergeCell ref="A6:A7"/>
    <mergeCell ref="B6:B7"/>
    <mergeCell ref="C6:C7"/>
    <mergeCell ref="D6:D7"/>
    <mergeCell ref="F6:F7"/>
  </mergeCells>
  <conditionalFormatting sqref="G9:I24 C9:C24">
    <cfRule type="expression" dxfId="517" priority="3">
      <formula>#REF!="ONE"</formula>
    </cfRule>
  </conditionalFormatting>
  <pageMargins left="0.27" right="0.17" top="0.17" bottom="0.2" header="0.18" footer="0.17"/>
  <pageSetup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P32"/>
  <sheetViews>
    <sheetView view="pageBreakPreview" zoomScale="70" zoomScaleNormal="60" zoomScaleSheetLayoutView="70" workbookViewId="0">
      <pane ySplit="7" topLeftCell="A8" activePane="bottomLeft" state="frozen"/>
      <selection activeCell="F24" sqref="F24"/>
      <selection pane="bottomLeft" activeCell="E12" sqref="E12"/>
    </sheetView>
  </sheetViews>
  <sheetFormatPr defaultRowHeight="13.2" x14ac:dyDescent="0.25"/>
  <cols>
    <col min="1" max="1" width="8.44140625" style="8" customWidth="1"/>
    <col min="2" max="2" width="27.109375" style="8" bestFit="1" customWidth="1"/>
    <col min="3" max="3" width="9.109375" style="8" customWidth="1"/>
    <col min="4" max="4" width="10.44140625" style="8" customWidth="1"/>
    <col min="5" max="5" width="14" style="8" bestFit="1" customWidth="1"/>
    <col min="6" max="6" width="11.109375" style="8" customWidth="1"/>
    <col min="7" max="7" width="17.44140625" style="8" customWidth="1"/>
    <col min="8" max="8" width="24" style="8" customWidth="1"/>
    <col min="9" max="9" width="10.109375" style="8" customWidth="1"/>
    <col min="10" max="10" width="10.5546875" style="8" customWidth="1"/>
    <col min="11" max="11" width="15.109375" style="8" customWidth="1"/>
    <col min="12" max="12" width="17.44140625" style="8" bestFit="1" customWidth="1"/>
    <col min="13" max="13" width="20.44140625" style="8" bestFit="1" customWidth="1"/>
    <col min="14" max="14" width="20.5546875" style="8" bestFit="1" customWidth="1"/>
    <col min="15" max="15" width="26.109375" style="8" bestFit="1" customWidth="1"/>
    <col min="16" max="16" width="19.109375" style="8" bestFit="1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109375" style="8" customWidth="1"/>
    <col min="263" max="263" width="12" style="8" customWidth="1"/>
    <col min="264" max="264" width="34.109375" style="8" customWidth="1"/>
    <col min="265" max="265" width="9.88671875" style="8" customWidth="1"/>
    <col min="266" max="266" width="8.88671875" style="8"/>
    <col min="267" max="267" width="14.5546875" style="8" customWidth="1"/>
    <col min="268" max="268" width="12" style="8" customWidth="1"/>
    <col min="269" max="269" width="10.88671875" style="8" customWidth="1"/>
    <col min="270" max="270" width="18" style="8" customWidth="1"/>
    <col min="271" max="271" width="16.10937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109375" style="8" customWidth="1"/>
    <col min="519" max="519" width="12" style="8" customWidth="1"/>
    <col min="520" max="520" width="34.109375" style="8" customWidth="1"/>
    <col min="521" max="521" width="9.88671875" style="8" customWidth="1"/>
    <col min="522" max="522" width="8.88671875" style="8"/>
    <col min="523" max="523" width="14.5546875" style="8" customWidth="1"/>
    <col min="524" max="524" width="12" style="8" customWidth="1"/>
    <col min="525" max="525" width="10.88671875" style="8" customWidth="1"/>
    <col min="526" max="526" width="18" style="8" customWidth="1"/>
    <col min="527" max="527" width="16.10937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109375" style="8" customWidth="1"/>
    <col min="775" max="775" width="12" style="8" customWidth="1"/>
    <col min="776" max="776" width="34.109375" style="8" customWidth="1"/>
    <col min="777" max="777" width="9.88671875" style="8" customWidth="1"/>
    <col min="778" max="778" width="8.88671875" style="8"/>
    <col min="779" max="779" width="14.5546875" style="8" customWidth="1"/>
    <col min="780" max="780" width="12" style="8" customWidth="1"/>
    <col min="781" max="781" width="10.88671875" style="8" customWidth="1"/>
    <col min="782" max="782" width="18" style="8" customWidth="1"/>
    <col min="783" max="783" width="16.10937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109375" style="8" customWidth="1"/>
    <col min="1031" max="1031" width="12" style="8" customWidth="1"/>
    <col min="1032" max="1032" width="34.109375" style="8" customWidth="1"/>
    <col min="1033" max="1033" width="9.8867187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88671875" style="8" customWidth="1"/>
    <col min="1038" max="1038" width="18" style="8" customWidth="1"/>
    <col min="1039" max="1039" width="16.10937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109375" style="8" customWidth="1"/>
    <col min="1287" max="1287" width="12" style="8" customWidth="1"/>
    <col min="1288" max="1288" width="34.109375" style="8" customWidth="1"/>
    <col min="1289" max="1289" width="9.8867187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88671875" style="8" customWidth="1"/>
    <col min="1294" max="1294" width="18" style="8" customWidth="1"/>
    <col min="1295" max="1295" width="16.10937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109375" style="8" customWidth="1"/>
    <col min="1543" max="1543" width="12" style="8" customWidth="1"/>
    <col min="1544" max="1544" width="34.109375" style="8" customWidth="1"/>
    <col min="1545" max="1545" width="9.8867187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88671875" style="8" customWidth="1"/>
    <col min="1550" max="1550" width="18" style="8" customWidth="1"/>
    <col min="1551" max="1551" width="16.10937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109375" style="8" customWidth="1"/>
    <col min="1799" max="1799" width="12" style="8" customWidth="1"/>
    <col min="1800" max="1800" width="34.109375" style="8" customWidth="1"/>
    <col min="1801" max="1801" width="9.8867187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88671875" style="8" customWidth="1"/>
    <col min="1806" max="1806" width="18" style="8" customWidth="1"/>
    <col min="1807" max="1807" width="16.10937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109375" style="8" customWidth="1"/>
    <col min="2055" max="2055" width="12" style="8" customWidth="1"/>
    <col min="2056" max="2056" width="34.109375" style="8" customWidth="1"/>
    <col min="2057" max="2057" width="9.8867187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88671875" style="8" customWidth="1"/>
    <col min="2062" max="2062" width="18" style="8" customWidth="1"/>
    <col min="2063" max="2063" width="16.10937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109375" style="8" customWidth="1"/>
    <col min="2311" max="2311" width="12" style="8" customWidth="1"/>
    <col min="2312" max="2312" width="34.109375" style="8" customWidth="1"/>
    <col min="2313" max="2313" width="9.8867187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88671875" style="8" customWidth="1"/>
    <col min="2318" max="2318" width="18" style="8" customWidth="1"/>
    <col min="2319" max="2319" width="16.10937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109375" style="8" customWidth="1"/>
    <col min="2567" max="2567" width="12" style="8" customWidth="1"/>
    <col min="2568" max="2568" width="34.109375" style="8" customWidth="1"/>
    <col min="2569" max="2569" width="9.8867187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88671875" style="8" customWidth="1"/>
    <col min="2574" max="2574" width="18" style="8" customWidth="1"/>
    <col min="2575" max="2575" width="16.10937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109375" style="8" customWidth="1"/>
    <col min="2823" max="2823" width="12" style="8" customWidth="1"/>
    <col min="2824" max="2824" width="34.109375" style="8" customWidth="1"/>
    <col min="2825" max="2825" width="9.8867187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88671875" style="8" customWidth="1"/>
    <col min="2830" max="2830" width="18" style="8" customWidth="1"/>
    <col min="2831" max="2831" width="16.10937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109375" style="8" customWidth="1"/>
    <col min="3079" max="3079" width="12" style="8" customWidth="1"/>
    <col min="3080" max="3080" width="34.109375" style="8" customWidth="1"/>
    <col min="3081" max="3081" width="9.8867187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88671875" style="8" customWidth="1"/>
    <col min="3086" max="3086" width="18" style="8" customWidth="1"/>
    <col min="3087" max="3087" width="16.10937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109375" style="8" customWidth="1"/>
    <col min="3335" max="3335" width="12" style="8" customWidth="1"/>
    <col min="3336" max="3336" width="34.109375" style="8" customWidth="1"/>
    <col min="3337" max="3337" width="9.8867187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88671875" style="8" customWidth="1"/>
    <col min="3342" max="3342" width="18" style="8" customWidth="1"/>
    <col min="3343" max="3343" width="16.10937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109375" style="8" customWidth="1"/>
    <col min="3591" max="3591" width="12" style="8" customWidth="1"/>
    <col min="3592" max="3592" width="34.109375" style="8" customWidth="1"/>
    <col min="3593" max="3593" width="9.8867187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88671875" style="8" customWidth="1"/>
    <col min="3598" max="3598" width="18" style="8" customWidth="1"/>
    <col min="3599" max="3599" width="16.10937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109375" style="8" customWidth="1"/>
    <col min="3847" max="3847" width="12" style="8" customWidth="1"/>
    <col min="3848" max="3848" width="34.109375" style="8" customWidth="1"/>
    <col min="3849" max="3849" width="9.8867187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88671875" style="8" customWidth="1"/>
    <col min="3854" max="3854" width="18" style="8" customWidth="1"/>
    <col min="3855" max="3855" width="16.10937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109375" style="8" customWidth="1"/>
    <col min="4103" max="4103" width="12" style="8" customWidth="1"/>
    <col min="4104" max="4104" width="34.109375" style="8" customWidth="1"/>
    <col min="4105" max="4105" width="9.8867187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88671875" style="8" customWidth="1"/>
    <col min="4110" max="4110" width="18" style="8" customWidth="1"/>
    <col min="4111" max="4111" width="16.10937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109375" style="8" customWidth="1"/>
    <col min="4359" max="4359" width="12" style="8" customWidth="1"/>
    <col min="4360" max="4360" width="34.109375" style="8" customWidth="1"/>
    <col min="4361" max="4361" width="9.8867187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88671875" style="8" customWidth="1"/>
    <col min="4366" max="4366" width="18" style="8" customWidth="1"/>
    <col min="4367" max="4367" width="16.10937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109375" style="8" customWidth="1"/>
    <col min="4615" max="4615" width="12" style="8" customWidth="1"/>
    <col min="4616" max="4616" width="34.109375" style="8" customWidth="1"/>
    <col min="4617" max="4617" width="9.8867187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88671875" style="8" customWidth="1"/>
    <col min="4622" max="4622" width="18" style="8" customWidth="1"/>
    <col min="4623" max="4623" width="16.10937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109375" style="8" customWidth="1"/>
    <col min="4871" max="4871" width="12" style="8" customWidth="1"/>
    <col min="4872" max="4872" width="34.109375" style="8" customWidth="1"/>
    <col min="4873" max="4873" width="9.8867187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88671875" style="8" customWidth="1"/>
    <col min="4878" max="4878" width="18" style="8" customWidth="1"/>
    <col min="4879" max="4879" width="16.10937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109375" style="8" customWidth="1"/>
    <col min="5127" max="5127" width="12" style="8" customWidth="1"/>
    <col min="5128" max="5128" width="34.109375" style="8" customWidth="1"/>
    <col min="5129" max="5129" width="9.8867187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88671875" style="8" customWidth="1"/>
    <col min="5134" max="5134" width="18" style="8" customWidth="1"/>
    <col min="5135" max="5135" width="16.10937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109375" style="8" customWidth="1"/>
    <col min="5383" max="5383" width="12" style="8" customWidth="1"/>
    <col min="5384" max="5384" width="34.109375" style="8" customWidth="1"/>
    <col min="5385" max="5385" width="9.8867187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88671875" style="8" customWidth="1"/>
    <col min="5390" max="5390" width="18" style="8" customWidth="1"/>
    <col min="5391" max="5391" width="16.10937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109375" style="8" customWidth="1"/>
    <col min="5639" max="5639" width="12" style="8" customWidth="1"/>
    <col min="5640" max="5640" width="34.109375" style="8" customWidth="1"/>
    <col min="5641" max="5641" width="9.8867187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88671875" style="8" customWidth="1"/>
    <col min="5646" max="5646" width="18" style="8" customWidth="1"/>
    <col min="5647" max="5647" width="16.10937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109375" style="8" customWidth="1"/>
    <col min="5895" max="5895" width="12" style="8" customWidth="1"/>
    <col min="5896" max="5896" width="34.109375" style="8" customWidth="1"/>
    <col min="5897" max="5897" width="9.8867187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88671875" style="8" customWidth="1"/>
    <col min="5902" max="5902" width="18" style="8" customWidth="1"/>
    <col min="5903" max="5903" width="16.10937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109375" style="8" customWidth="1"/>
    <col min="6151" max="6151" width="12" style="8" customWidth="1"/>
    <col min="6152" max="6152" width="34.109375" style="8" customWidth="1"/>
    <col min="6153" max="6153" width="9.8867187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88671875" style="8" customWidth="1"/>
    <col min="6158" max="6158" width="18" style="8" customWidth="1"/>
    <col min="6159" max="6159" width="16.10937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109375" style="8" customWidth="1"/>
    <col min="6407" max="6407" width="12" style="8" customWidth="1"/>
    <col min="6408" max="6408" width="34.109375" style="8" customWidth="1"/>
    <col min="6409" max="6409" width="9.8867187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88671875" style="8" customWidth="1"/>
    <col min="6414" max="6414" width="18" style="8" customWidth="1"/>
    <col min="6415" max="6415" width="16.10937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109375" style="8" customWidth="1"/>
    <col min="6663" max="6663" width="12" style="8" customWidth="1"/>
    <col min="6664" max="6664" width="34.109375" style="8" customWidth="1"/>
    <col min="6665" max="6665" width="9.8867187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88671875" style="8" customWidth="1"/>
    <col min="6670" max="6670" width="18" style="8" customWidth="1"/>
    <col min="6671" max="6671" width="16.10937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109375" style="8" customWidth="1"/>
    <col min="6919" max="6919" width="12" style="8" customWidth="1"/>
    <col min="6920" max="6920" width="34.109375" style="8" customWidth="1"/>
    <col min="6921" max="6921" width="9.8867187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88671875" style="8" customWidth="1"/>
    <col min="6926" max="6926" width="18" style="8" customWidth="1"/>
    <col min="6927" max="6927" width="16.10937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109375" style="8" customWidth="1"/>
    <col min="7175" max="7175" width="12" style="8" customWidth="1"/>
    <col min="7176" max="7176" width="34.109375" style="8" customWidth="1"/>
    <col min="7177" max="7177" width="9.8867187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88671875" style="8" customWidth="1"/>
    <col min="7182" max="7182" width="18" style="8" customWidth="1"/>
    <col min="7183" max="7183" width="16.10937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109375" style="8" customWidth="1"/>
    <col min="7431" max="7431" width="12" style="8" customWidth="1"/>
    <col min="7432" max="7432" width="34.109375" style="8" customWidth="1"/>
    <col min="7433" max="7433" width="9.8867187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88671875" style="8" customWidth="1"/>
    <col min="7438" max="7438" width="18" style="8" customWidth="1"/>
    <col min="7439" max="7439" width="16.10937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109375" style="8" customWidth="1"/>
    <col min="7687" max="7687" width="12" style="8" customWidth="1"/>
    <col min="7688" max="7688" width="34.109375" style="8" customWidth="1"/>
    <col min="7689" max="7689" width="9.8867187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88671875" style="8" customWidth="1"/>
    <col min="7694" max="7694" width="18" style="8" customWidth="1"/>
    <col min="7695" max="7695" width="16.10937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109375" style="8" customWidth="1"/>
    <col min="7943" max="7943" width="12" style="8" customWidth="1"/>
    <col min="7944" max="7944" width="34.109375" style="8" customWidth="1"/>
    <col min="7945" max="7945" width="9.8867187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88671875" style="8" customWidth="1"/>
    <col min="7950" max="7950" width="18" style="8" customWidth="1"/>
    <col min="7951" max="7951" width="16.10937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109375" style="8" customWidth="1"/>
    <col min="8199" max="8199" width="12" style="8" customWidth="1"/>
    <col min="8200" max="8200" width="34.109375" style="8" customWidth="1"/>
    <col min="8201" max="8201" width="9.8867187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88671875" style="8" customWidth="1"/>
    <col min="8206" max="8206" width="18" style="8" customWidth="1"/>
    <col min="8207" max="8207" width="16.10937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109375" style="8" customWidth="1"/>
    <col min="8455" max="8455" width="12" style="8" customWidth="1"/>
    <col min="8456" max="8456" width="34.109375" style="8" customWidth="1"/>
    <col min="8457" max="8457" width="9.8867187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88671875" style="8" customWidth="1"/>
    <col min="8462" max="8462" width="18" style="8" customWidth="1"/>
    <col min="8463" max="8463" width="16.10937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109375" style="8" customWidth="1"/>
    <col min="8711" max="8711" width="12" style="8" customWidth="1"/>
    <col min="8712" max="8712" width="34.109375" style="8" customWidth="1"/>
    <col min="8713" max="8713" width="9.8867187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88671875" style="8" customWidth="1"/>
    <col min="8718" max="8718" width="18" style="8" customWidth="1"/>
    <col min="8719" max="8719" width="16.10937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109375" style="8" customWidth="1"/>
    <col min="8967" max="8967" width="12" style="8" customWidth="1"/>
    <col min="8968" max="8968" width="34.109375" style="8" customWidth="1"/>
    <col min="8969" max="8969" width="9.8867187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88671875" style="8" customWidth="1"/>
    <col min="8974" max="8974" width="18" style="8" customWidth="1"/>
    <col min="8975" max="8975" width="16.10937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109375" style="8" customWidth="1"/>
    <col min="9223" max="9223" width="12" style="8" customWidth="1"/>
    <col min="9224" max="9224" width="34.109375" style="8" customWidth="1"/>
    <col min="9225" max="9225" width="9.8867187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88671875" style="8" customWidth="1"/>
    <col min="9230" max="9230" width="18" style="8" customWidth="1"/>
    <col min="9231" max="9231" width="16.10937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109375" style="8" customWidth="1"/>
    <col min="9479" max="9479" width="12" style="8" customWidth="1"/>
    <col min="9480" max="9480" width="34.109375" style="8" customWidth="1"/>
    <col min="9481" max="9481" width="9.8867187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88671875" style="8" customWidth="1"/>
    <col min="9486" max="9486" width="18" style="8" customWidth="1"/>
    <col min="9487" max="9487" width="16.10937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109375" style="8" customWidth="1"/>
    <col min="9735" max="9735" width="12" style="8" customWidth="1"/>
    <col min="9736" max="9736" width="34.109375" style="8" customWidth="1"/>
    <col min="9737" max="9737" width="9.8867187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88671875" style="8" customWidth="1"/>
    <col min="9742" max="9742" width="18" style="8" customWidth="1"/>
    <col min="9743" max="9743" width="16.10937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109375" style="8" customWidth="1"/>
    <col min="9991" max="9991" width="12" style="8" customWidth="1"/>
    <col min="9992" max="9992" width="34.109375" style="8" customWidth="1"/>
    <col min="9993" max="9993" width="9.8867187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88671875" style="8" customWidth="1"/>
    <col min="9998" max="9998" width="18" style="8" customWidth="1"/>
    <col min="9999" max="9999" width="16.10937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109375" style="8" customWidth="1"/>
    <col min="10247" max="10247" width="12" style="8" customWidth="1"/>
    <col min="10248" max="10248" width="34.109375" style="8" customWidth="1"/>
    <col min="10249" max="10249" width="9.8867187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88671875" style="8" customWidth="1"/>
    <col min="10254" max="10254" width="18" style="8" customWidth="1"/>
    <col min="10255" max="10255" width="16.10937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109375" style="8" customWidth="1"/>
    <col min="10503" max="10503" width="12" style="8" customWidth="1"/>
    <col min="10504" max="10504" width="34.109375" style="8" customWidth="1"/>
    <col min="10505" max="10505" width="9.8867187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88671875" style="8" customWidth="1"/>
    <col min="10510" max="10510" width="18" style="8" customWidth="1"/>
    <col min="10511" max="10511" width="16.10937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109375" style="8" customWidth="1"/>
    <col min="10759" max="10759" width="12" style="8" customWidth="1"/>
    <col min="10760" max="10760" width="34.109375" style="8" customWidth="1"/>
    <col min="10761" max="10761" width="9.8867187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88671875" style="8" customWidth="1"/>
    <col min="10766" max="10766" width="18" style="8" customWidth="1"/>
    <col min="10767" max="10767" width="16.10937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109375" style="8" customWidth="1"/>
    <col min="11015" max="11015" width="12" style="8" customWidth="1"/>
    <col min="11016" max="11016" width="34.109375" style="8" customWidth="1"/>
    <col min="11017" max="11017" width="9.8867187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88671875" style="8" customWidth="1"/>
    <col min="11022" max="11022" width="18" style="8" customWidth="1"/>
    <col min="11023" max="11023" width="16.10937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109375" style="8" customWidth="1"/>
    <col min="11271" max="11271" width="12" style="8" customWidth="1"/>
    <col min="11272" max="11272" width="34.109375" style="8" customWidth="1"/>
    <col min="11273" max="11273" width="9.8867187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88671875" style="8" customWidth="1"/>
    <col min="11278" max="11278" width="18" style="8" customWidth="1"/>
    <col min="11279" max="11279" width="16.10937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109375" style="8" customWidth="1"/>
    <col min="11527" max="11527" width="12" style="8" customWidth="1"/>
    <col min="11528" max="11528" width="34.109375" style="8" customWidth="1"/>
    <col min="11529" max="11529" width="9.8867187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88671875" style="8" customWidth="1"/>
    <col min="11534" max="11534" width="18" style="8" customWidth="1"/>
    <col min="11535" max="11535" width="16.10937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109375" style="8" customWidth="1"/>
    <col min="11783" max="11783" width="12" style="8" customWidth="1"/>
    <col min="11784" max="11784" width="34.109375" style="8" customWidth="1"/>
    <col min="11785" max="11785" width="9.8867187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88671875" style="8" customWidth="1"/>
    <col min="11790" max="11790" width="18" style="8" customWidth="1"/>
    <col min="11791" max="11791" width="16.10937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109375" style="8" customWidth="1"/>
    <col min="12039" max="12039" width="12" style="8" customWidth="1"/>
    <col min="12040" max="12040" width="34.109375" style="8" customWidth="1"/>
    <col min="12041" max="12041" width="9.8867187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88671875" style="8" customWidth="1"/>
    <col min="12046" max="12046" width="18" style="8" customWidth="1"/>
    <col min="12047" max="12047" width="16.10937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109375" style="8" customWidth="1"/>
    <col min="12295" max="12295" width="12" style="8" customWidth="1"/>
    <col min="12296" max="12296" width="34.109375" style="8" customWidth="1"/>
    <col min="12297" max="12297" width="9.8867187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88671875" style="8" customWidth="1"/>
    <col min="12302" max="12302" width="18" style="8" customWidth="1"/>
    <col min="12303" max="12303" width="16.10937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109375" style="8" customWidth="1"/>
    <col min="12551" max="12551" width="12" style="8" customWidth="1"/>
    <col min="12552" max="12552" width="34.109375" style="8" customWidth="1"/>
    <col min="12553" max="12553" width="9.8867187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88671875" style="8" customWidth="1"/>
    <col min="12558" max="12558" width="18" style="8" customWidth="1"/>
    <col min="12559" max="12559" width="16.10937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109375" style="8" customWidth="1"/>
    <col min="12807" max="12807" width="12" style="8" customWidth="1"/>
    <col min="12808" max="12808" width="34.109375" style="8" customWidth="1"/>
    <col min="12809" max="12809" width="9.8867187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88671875" style="8" customWidth="1"/>
    <col min="12814" max="12814" width="18" style="8" customWidth="1"/>
    <col min="12815" max="12815" width="16.10937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109375" style="8" customWidth="1"/>
    <col min="13063" max="13063" width="12" style="8" customWidth="1"/>
    <col min="13064" max="13064" width="34.109375" style="8" customWidth="1"/>
    <col min="13065" max="13065" width="9.8867187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88671875" style="8" customWidth="1"/>
    <col min="13070" max="13070" width="18" style="8" customWidth="1"/>
    <col min="13071" max="13071" width="16.10937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109375" style="8" customWidth="1"/>
    <col min="13319" max="13319" width="12" style="8" customWidth="1"/>
    <col min="13320" max="13320" width="34.109375" style="8" customWidth="1"/>
    <col min="13321" max="13321" width="9.8867187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88671875" style="8" customWidth="1"/>
    <col min="13326" max="13326" width="18" style="8" customWidth="1"/>
    <col min="13327" max="13327" width="16.10937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109375" style="8" customWidth="1"/>
    <col min="13575" max="13575" width="12" style="8" customWidth="1"/>
    <col min="13576" max="13576" width="34.109375" style="8" customWidth="1"/>
    <col min="13577" max="13577" width="9.8867187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88671875" style="8" customWidth="1"/>
    <col min="13582" max="13582" width="18" style="8" customWidth="1"/>
    <col min="13583" max="13583" width="16.10937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109375" style="8" customWidth="1"/>
    <col min="13831" max="13831" width="12" style="8" customWidth="1"/>
    <col min="13832" max="13832" width="34.109375" style="8" customWidth="1"/>
    <col min="13833" max="13833" width="9.8867187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88671875" style="8" customWidth="1"/>
    <col min="13838" max="13838" width="18" style="8" customWidth="1"/>
    <col min="13839" max="13839" width="16.10937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109375" style="8" customWidth="1"/>
    <col min="14087" max="14087" width="12" style="8" customWidth="1"/>
    <col min="14088" max="14088" width="34.109375" style="8" customWidth="1"/>
    <col min="14089" max="14089" width="9.8867187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88671875" style="8" customWidth="1"/>
    <col min="14094" max="14094" width="18" style="8" customWidth="1"/>
    <col min="14095" max="14095" width="16.10937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109375" style="8" customWidth="1"/>
    <col min="14343" max="14343" width="12" style="8" customWidth="1"/>
    <col min="14344" max="14344" width="34.109375" style="8" customWidth="1"/>
    <col min="14345" max="14345" width="9.8867187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88671875" style="8" customWidth="1"/>
    <col min="14350" max="14350" width="18" style="8" customWidth="1"/>
    <col min="14351" max="14351" width="16.10937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109375" style="8" customWidth="1"/>
    <col min="14599" max="14599" width="12" style="8" customWidth="1"/>
    <col min="14600" max="14600" width="34.109375" style="8" customWidth="1"/>
    <col min="14601" max="14601" width="9.8867187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88671875" style="8" customWidth="1"/>
    <col min="14606" max="14606" width="18" style="8" customWidth="1"/>
    <col min="14607" max="14607" width="16.10937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109375" style="8" customWidth="1"/>
    <col min="14855" max="14855" width="12" style="8" customWidth="1"/>
    <col min="14856" max="14856" width="34.109375" style="8" customWidth="1"/>
    <col min="14857" max="14857" width="9.8867187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88671875" style="8" customWidth="1"/>
    <col min="14862" max="14862" width="18" style="8" customWidth="1"/>
    <col min="14863" max="14863" width="16.10937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109375" style="8" customWidth="1"/>
    <col min="15111" max="15111" width="12" style="8" customWidth="1"/>
    <col min="15112" max="15112" width="34.109375" style="8" customWidth="1"/>
    <col min="15113" max="15113" width="9.8867187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88671875" style="8" customWidth="1"/>
    <col min="15118" max="15118" width="18" style="8" customWidth="1"/>
    <col min="15119" max="15119" width="16.10937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109375" style="8" customWidth="1"/>
    <col min="15367" max="15367" width="12" style="8" customWidth="1"/>
    <col min="15368" max="15368" width="34.109375" style="8" customWidth="1"/>
    <col min="15369" max="15369" width="9.8867187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88671875" style="8" customWidth="1"/>
    <col min="15374" max="15374" width="18" style="8" customWidth="1"/>
    <col min="15375" max="15375" width="16.10937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109375" style="8" customWidth="1"/>
    <col min="15623" max="15623" width="12" style="8" customWidth="1"/>
    <col min="15624" max="15624" width="34.109375" style="8" customWidth="1"/>
    <col min="15625" max="15625" width="9.8867187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88671875" style="8" customWidth="1"/>
    <col min="15630" max="15630" width="18" style="8" customWidth="1"/>
    <col min="15631" max="15631" width="16.10937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109375" style="8" customWidth="1"/>
    <col min="15879" max="15879" width="12" style="8" customWidth="1"/>
    <col min="15880" max="15880" width="34.109375" style="8" customWidth="1"/>
    <col min="15881" max="15881" width="9.8867187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88671875" style="8" customWidth="1"/>
    <col min="15886" max="15886" width="18" style="8" customWidth="1"/>
    <col min="15887" max="15887" width="16.10937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109375" style="8" customWidth="1"/>
    <col min="16135" max="16135" width="12" style="8" customWidth="1"/>
    <col min="16136" max="16136" width="34.109375" style="8" customWidth="1"/>
    <col min="16137" max="16137" width="9.8867187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88671875" style="8" customWidth="1"/>
    <col min="16142" max="16142" width="18" style="8" customWidth="1"/>
    <col min="16143" max="16143" width="16.109375" style="8" customWidth="1"/>
    <col min="16144" max="16379" width="8.88671875" style="8"/>
    <col min="16380" max="16384" width="9.10937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7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10" t="s">
        <v>7</v>
      </c>
      <c r="G4" s="11"/>
      <c r="H4" s="11"/>
      <c r="I4" s="11"/>
      <c r="J4" s="90"/>
      <c r="K4" s="91"/>
      <c r="L4" s="91"/>
      <c r="M4" s="91"/>
      <c r="N4" s="91"/>
      <c r="O4" s="12"/>
      <c r="P4" s="12"/>
    </row>
    <row r="5" spans="1:16" ht="53.1" customHeight="1" thickBot="1" x14ac:dyDescent="0.45">
      <c r="A5" s="13" t="s">
        <v>151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9" customFormat="1" ht="20.25" customHeight="1" x14ac:dyDescent="0.3">
      <c r="A6" s="307" t="s">
        <v>8</v>
      </c>
      <c r="B6" s="300" t="s">
        <v>9</v>
      </c>
      <c r="C6" s="302" t="s">
        <v>10</v>
      </c>
      <c r="D6" s="300" t="s">
        <v>0</v>
      </c>
      <c r="E6" s="300" t="s">
        <v>1</v>
      </c>
      <c r="F6" s="15" t="s">
        <v>2</v>
      </c>
      <c r="G6" s="309" t="s">
        <v>100</v>
      </c>
      <c r="H6" s="304" t="s">
        <v>12</v>
      </c>
      <c r="I6" s="302" t="s">
        <v>10</v>
      </c>
      <c r="J6" s="300" t="s">
        <v>0</v>
      </c>
      <c r="K6" s="81" t="s">
        <v>2</v>
      </c>
      <c r="L6" s="17" t="s">
        <v>129</v>
      </c>
      <c r="M6" s="18" t="s">
        <v>123</v>
      </c>
      <c r="N6" s="17" t="s">
        <v>93</v>
      </c>
      <c r="O6" s="18" t="s">
        <v>92</v>
      </c>
      <c r="P6" s="18" t="s">
        <v>91</v>
      </c>
    </row>
    <row r="7" spans="1:16" s="19" customFormat="1" ht="20.25" customHeight="1" thickBot="1" x14ac:dyDescent="0.35">
      <c r="A7" s="308"/>
      <c r="B7" s="301"/>
      <c r="C7" s="303"/>
      <c r="D7" s="301"/>
      <c r="E7" s="301"/>
      <c r="F7" s="20" t="s">
        <v>13</v>
      </c>
      <c r="G7" s="301"/>
      <c r="H7" s="305"/>
      <c r="I7" s="303"/>
      <c r="J7" s="301"/>
      <c r="K7" s="82" t="s">
        <v>101</v>
      </c>
      <c r="L7" s="17" t="s">
        <v>130</v>
      </c>
      <c r="M7" s="18" t="s">
        <v>102</v>
      </c>
      <c r="N7" s="17" t="s">
        <v>90</v>
      </c>
      <c r="O7" s="18" t="s">
        <v>89</v>
      </c>
      <c r="P7" s="18" t="s">
        <v>88</v>
      </c>
    </row>
    <row r="8" spans="1:16" ht="20.399999999999999" customHeight="1" x14ac:dyDescent="0.3">
      <c r="A8" s="22"/>
      <c r="B8" s="23"/>
      <c r="C8" s="24"/>
      <c r="D8" s="25"/>
      <c r="E8" s="25"/>
      <c r="F8" s="26" t="s">
        <v>17</v>
      </c>
      <c r="G8" s="27" t="s">
        <v>152</v>
      </c>
      <c r="H8" s="27"/>
      <c r="I8" s="27"/>
      <c r="J8" s="27"/>
      <c r="K8" s="27" t="s">
        <v>19</v>
      </c>
      <c r="L8" s="27" t="s">
        <v>46</v>
      </c>
      <c r="M8" s="27" t="s">
        <v>19</v>
      </c>
      <c r="N8" s="27" t="s">
        <v>87</v>
      </c>
      <c r="O8" s="27" t="s">
        <v>20</v>
      </c>
      <c r="P8" s="27" t="s">
        <v>131</v>
      </c>
    </row>
    <row r="9" spans="1:16" ht="20.399999999999999" customHeight="1" x14ac:dyDescent="0.3">
      <c r="A9" s="34">
        <v>14</v>
      </c>
      <c r="B9" s="35" t="s">
        <v>153</v>
      </c>
      <c r="C9" s="36" t="s">
        <v>154</v>
      </c>
      <c r="D9" s="76">
        <v>127</v>
      </c>
      <c r="E9" s="38" t="s">
        <v>155</v>
      </c>
      <c r="F9" s="28">
        <v>43195</v>
      </c>
      <c r="G9" s="29">
        <f>F9+2</f>
        <v>43197</v>
      </c>
      <c r="H9" s="63" t="s">
        <v>140</v>
      </c>
      <c r="I9" s="31" t="s">
        <v>132</v>
      </c>
      <c r="J9" s="32">
        <v>36</v>
      </c>
      <c r="K9" s="33">
        <v>43198</v>
      </c>
      <c r="L9" s="33">
        <v>43224</v>
      </c>
      <c r="M9" s="33">
        <v>43226</v>
      </c>
      <c r="N9" s="33">
        <v>43230</v>
      </c>
      <c r="O9" s="33">
        <v>43231</v>
      </c>
      <c r="P9" s="33">
        <v>43234</v>
      </c>
    </row>
    <row r="10" spans="1:16" ht="20.399999999999999" customHeight="1" x14ac:dyDescent="0.3">
      <c r="A10" s="34">
        <v>15</v>
      </c>
      <c r="B10" s="35" t="s">
        <v>153</v>
      </c>
      <c r="C10" s="36" t="s">
        <v>154</v>
      </c>
      <c r="D10" s="76">
        <v>128</v>
      </c>
      <c r="E10" s="38" t="s">
        <v>155</v>
      </c>
      <c r="F10" s="28">
        <f>F9+7</f>
        <v>43202</v>
      </c>
      <c r="G10" s="29">
        <f>F10+2</f>
        <v>43204</v>
      </c>
      <c r="H10" s="79" t="s">
        <v>3</v>
      </c>
      <c r="I10" s="80" t="s">
        <v>48</v>
      </c>
      <c r="J10" s="32">
        <v>49</v>
      </c>
      <c r="K10" s="33">
        <v>43205</v>
      </c>
      <c r="L10" s="33">
        <f>K10+26</f>
        <v>43231</v>
      </c>
      <c r="M10" s="33">
        <f>L10+2</f>
        <v>43233</v>
      </c>
      <c r="N10" s="33">
        <f>M10+4</f>
        <v>43237</v>
      </c>
      <c r="O10" s="33">
        <f>N10+1</f>
        <v>43238</v>
      </c>
      <c r="P10" s="33">
        <f>O10+3</f>
        <v>43241</v>
      </c>
    </row>
    <row r="11" spans="1:16" ht="20.399999999999999" customHeight="1" x14ac:dyDescent="0.3">
      <c r="A11" s="34">
        <v>16</v>
      </c>
      <c r="B11" s="35" t="s">
        <v>153</v>
      </c>
      <c r="C11" s="36" t="s">
        <v>154</v>
      </c>
      <c r="D11" s="76">
        <f>D10+1</f>
        <v>129</v>
      </c>
      <c r="E11" s="38" t="s">
        <v>155</v>
      </c>
      <c r="F11" s="28">
        <f>F10+7</f>
        <v>43209</v>
      </c>
      <c r="G11" s="29">
        <f>F11+2</f>
        <v>43211</v>
      </c>
      <c r="H11" s="78" t="s">
        <v>120</v>
      </c>
      <c r="I11" s="77" t="s">
        <v>133</v>
      </c>
      <c r="J11" s="32">
        <v>1</v>
      </c>
      <c r="K11" s="29">
        <f>K10+7</f>
        <v>43212</v>
      </c>
      <c r="L11" s="33">
        <f t="shared" ref="L11:L24" si="0">K11+27</f>
        <v>43239</v>
      </c>
      <c r="M11" s="33">
        <f t="shared" ref="M11:M24" si="1">L11+3</f>
        <v>43242</v>
      </c>
      <c r="N11" s="33">
        <f t="shared" ref="N11:N24" si="2">M11+4</f>
        <v>43246</v>
      </c>
      <c r="O11" s="33">
        <f t="shared" ref="O11:O24" si="3">N11+1</f>
        <v>43247</v>
      </c>
      <c r="P11" s="33">
        <f t="shared" ref="P11:P24" si="4">O11+3</f>
        <v>43250</v>
      </c>
    </row>
    <row r="12" spans="1:16" ht="20.399999999999999" customHeight="1" x14ac:dyDescent="0.3">
      <c r="A12" s="34">
        <v>17</v>
      </c>
      <c r="B12" s="35" t="s">
        <v>153</v>
      </c>
      <c r="C12" s="36" t="s">
        <v>154</v>
      </c>
      <c r="D12" s="76">
        <f t="shared" ref="D12:D24" si="5">D11+1</f>
        <v>130</v>
      </c>
      <c r="E12" s="38" t="s">
        <v>155</v>
      </c>
      <c r="F12" s="28">
        <f>F11+7</f>
        <v>43216</v>
      </c>
      <c r="G12" s="29">
        <f>F12+2</f>
        <v>43218</v>
      </c>
      <c r="H12" s="79" t="s">
        <v>141</v>
      </c>
      <c r="I12" s="80" t="s">
        <v>134</v>
      </c>
      <c r="J12" s="32">
        <v>102</v>
      </c>
      <c r="K12" s="29">
        <f t="shared" ref="K12:K24" si="6">K11+7</f>
        <v>43219</v>
      </c>
      <c r="L12" s="33">
        <f t="shared" si="0"/>
        <v>43246</v>
      </c>
      <c r="M12" s="33">
        <f t="shared" si="1"/>
        <v>43249</v>
      </c>
      <c r="N12" s="33">
        <f t="shared" si="2"/>
        <v>43253</v>
      </c>
      <c r="O12" s="33">
        <f t="shared" si="3"/>
        <v>43254</v>
      </c>
      <c r="P12" s="33">
        <f t="shared" si="4"/>
        <v>43257</v>
      </c>
    </row>
    <row r="13" spans="1:16" ht="20.399999999999999" customHeight="1" x14ac:dyDescent="0.3">
      <c r="A13" s="34">
        <v>18</v>
      </c>
      <c r="B13" s="35" t="s">
        <v>153</v>
      </c>
      <c r="C13" s="36" t="s">
        <v>154</v>
      </c>
      <c r="D13" s="76">
        <f t="shared" si="5"/>
        <v>131</v>
      </c>
      <c r="E13" s="38" t="s">
        <v>155</v>
      </c>
      <c r="F13" s="28">
        <f t="shared" ref="F13:F21" si="7">F12+7</f>
        <v>43223</v>
      </c>
      <c r="G13" s="29">
        <f t="shared" ref="G13:G24" si="8">F13+2</f>
        <v>43225</v>
      </c>
      <c r="H13" s="78" t="s">
        <v>120</v>
      </c>
      <c r="I13" s="77" t="s">
        <v>135</v>
      </c>
      <c r="J13" s="32">
        <v>1</v>
      </c>
      <c r="K13" s="29">
        <f t="shared" si="6"/>
        <v>43226</v>
      </c>
      <c r="L13" s="33">
        <f t="shared" si="0"/>
        <v>43253</v>
      </c>
      <c r="M13" s="33">
        <f t="shared" si="1"/>
        <v>43256</v>
      </c>
      <c r="N13" s="33">
        <f t="shared" si="2"/>
        <v>43260</v>
      </c>
      <c r="O13" s="33">
        <f t="shared" si="3"/>
        <v>43261</v>
      </c>
      <c r="P13" s="33">
        <f t="shared" si="4"/>
        <v>43264</v>
      </c>
    </row>
    <row r="14" spans="1:16" ht="20.399999999999999" customHeight="1" x14ac:dyDescent="0.3">
      <c r="A14" s="34">
        <v>19</v>
      </c>
      <c r="B14" s="35" t="s">
        <v>153</v>
      </c>
      <c r="C14" s="36" t="s">
        <v>154</v>
      </c>
      <c r="D14" s="76">
        <f t="shared" si="5"/>
        <v>132</v>
      </c>
      <c r="E14" s="38" t="s">
        <v>155</v>
      </c>
      <c r="F14" s="28">
        <f t="shared" si="7"/>
        <v>43230</v>
      </c>
      <c r="G14" s="29">
        <f t="shared" si="8"/>
        <v>43232</v>
      </c>
      <c r="H14" s="79" t="s">
        <v>4</v>
      </c>
      <c r="I14" s="80" t="s">
        <v>59</v>
      </c>
      <c r="J14" s="32">
        <v>115</v>
      </c>
      <c r="K14" s="29">
        <f t="shared" si="6"/>
        <v>43233</v>
      </c>
      <c r="L14" s="33">
        <f t="shared" si="0"/>
        <v>43260</v>
      </c>
      <c r="M14" s="33">
        <f t="shared" si="1"/>
        <v>43263</v>
      </c>
      <c r="N14" s="33">
        <f t="shared" si="2"/>
        <v>43267</v>
      </c>
      <c r="O14" s="33">
        <f t="shared" si="3"/>
        <v>43268</v>
      </c>
      <c r="P14" s="33">
        <f t="shared" si="4"/>
        <v>43271</v>
      </c>
    </row>
    <row r="15" spans="1:16" ht="20.399999999999999" customHeight="1" x14ac:dyDescent="0.3">
      <c r="A15" s="34">
        <v>20</v>
      </c>
      <c r="B15" s="35" t="s">
        <v>153</v>
      </c>
      <c r="C15" s="36" t="s">
        <v>154</v>
      </c>
      <c r="D15" s="76">
        <f t="shared" si="5"/>
        <v>133</v>
      </c>
      <c r="E15" s="38" t="s">
        <v>155</v>
      </c>
      <c r="F15" s="28">
        <f t="shared" si="7"/>
        <v>43237</v>
      </c>
      <c r="G15" s="29">
        <f t="shared" si="8"/>
        <v>43239</v>
      </c>
      <c r="H15" s="79" t="s">
        <v>5</v>
      </c>
      <c r="I15" s="80" t="s">
        <v>61</v>
      </c>
      <c r="J15" s="32">
        <v>107</v>
      </c>
      <c r="K15" s="29">
        <f t="shared" si="6"/>
        <v>43240</v>
      </c>
      <c r="L15" s="33">
        <f t="shared" si="0"/>
        <v>43267</v>
      </c>
      <c r="M15" s="33">
        <f t="shared" si="1"/>
        <v>43270</v>
      </c>
      <c r="N15" s="33">
        <f t="shared" si="2"/>
        <v>43274</v>
      </c>
      <c r="O15" s="33">
        <f t="shared" si="3"/>
        <v>43275</v>
      </c>
      <c r="P15" s="33">
        <f t="shared" si="4"/>
        <v>43278</v>
      </c>
    </row>
    <row r="16" spans="1:16" ht="20.399999999999999" customHeight="1" x14ac:dyDescent="0.3">
      <c r="A16" s="34">
        <v>21</v>
      </c>
      <c r="B16" s="35" t="s">
        <v>153</v>
      </c>
      <c r="C16" s="36" t="s">
        <v>154</v>
      </c>
      <c r="D16" s="76">
        <f t="shared" si="5"/>
        <v>134</v>
      </c>
      <c r="E16" s="38" t="s">
        <v>155</v>
      </c>
      <c r="F16" s="28">
        <f t="shared" si="7"/>
        <v>43244</v>
      </c>
      <c r="G16" s="29">
        <f t="shared" si="8"/>
        <v>43246</v>
      </c>
      <c r="H16" s="79" t="s">
        <v>142</v>
      </c>
      <c r="I16" s="80" t="s">
        <v>136</v>
      </c>
      <c r="J16" s="32">
        <v>39</v>
      </c>
      <c r="K16" s="29">
        <f t="shared" si="6"/>
        <v>43247</v>
      </c>
      <c r="L16" s="33">
        <f t="shared" si="0"/>
        <v>43274</v>
      </c>
      <c r="M16" s="33">
        <f t="shared" si="1"/>
        <v>43277</v>
      </c>
      <c r="N16" s="33">
        <f t="shared" si="2"/>
        <v>43281</v>
      </c>
      <c r="O16" s="33">
        <f t="shared" si="3"/>
        <v>43282</v>
      </c>
      <c r="P16" s="33">
        <f t="shared" si="4"/>
        <v>43285</v>
      </c>
    </row>
    <row r="17" spans="1:16" ht="20.399999999999999" customHeight="1" x14ac:dyDescent="0.3">
      <c r="A17" s="34">
        <v>22</v>
      </c>
      <c r="B17" s="35" t="s">
        <v>153</v>
      </c>
      <c r="C17" s="36" t="s">
        <v>154</v>
      </c>
      <c r="D17" s="76">
        <f t="shared" si="5"/>
        <v>135</v>
      </c>
      <c r="E17" s="38" t="s">
        <v>155</v>
      </c>
      <c r="F17" s="28">
        <f t="shared" si="7"/>
        <v>43251</v>
      </c>
      <c r="G17" s="29">
        <f t="shared" si="8"/>
        <v>43253</v>
      </c>
      <c r="H17" s="78" t="s">
        <v>120</v>
      </c>
      <c r="I17" s="77" t="s">
        <v>137</v>
      </c>
      <c r="J17" s="32">
        <v>1</v>
      </c>
      <c r="K17" s="29">
        <f t="shared" si="6"/>
        <v>43254</v>
      </c>
      <c r="L17" s="33">
        <f t="shared" si="0"/>
        <v>43281</v>
      </c>
      <c r="M17" s="33">
        <f t="shared" si="1"/>
        <v>43284</v>
      </c>
      <c r="N17" s="33">
        <f t="shared" si="2"/>
        <v>43288</v>
      </c>
      <c r="O17" s="33">
        <f t="shared" si="3"/>
        <v>43289</v>
      </c>
      <c r="P17" s="33">
        <f t="shared" si="4"/>
        <v>43292</v>
      </c>
    </row>
    <row r="18" spans="1:16" ht="20.399999999999999" customHeight="1" x14ac:dyDescent="0.3">
      <c r="A18" s="34">
        <v>23</v>
      </c>
      <c r="B18" s="35" t="s">
        <v>153</v>
      </c>
      <c r="C18" s="36" t="s">
        <v>154</v>
      </c>
      <c r="D18" s="76">
        <f t="shared" si="5"/>
        <v>136</v>
      </c>
      <c r="E18" s="38" t="s">
        <v>155</v>
      </c>
      <c r="F18" s="28">
        <f t="shared" si="7"/>
        <v>43258</v>
      </c>
      <c r="G18" s="29">
        <f t="shared" si="8"/>
        <v>43260</v>
      </c>
      <c r="H18" s="79" t="s">
        <v>143</v>
      </c>
      <c r="I18" s="80" t="s">
        <v>138</v>
      </c>
      <c r="J18" s="32">
        <v>41</v>
      </c>
      <c r="K18" s="29">
        <f t="shared" si="6"/>
        <v>43261</v>
      </c>
      <c r="L18" s="33">
        <f t="shared" si="0"/>
        <v>43288</v>
      </c>
      <c r="M18" s="33">
        <f t="shared" si="1"/>
        <v>43291</v>
      </c>
      <c r="N18" s="33">
        <f t="shared" si="2"/>
        <v>43295</v>
      </c>
      <c r="O18" s="33">
        <f t="shared" si="3"/>
        <v>43296</v>
      </c>
      <c r="P18" s="33">
        <f t="shared" si="4"/>
        <v>43299</v>
      </c>
    </row>
    <row r="19" spans="1:16" ht="20.399999999999999" customHeight="1" x14ac:dyDescent="0.3">
      <c r="A19" s="34">
        <v>24</v>
      </c>
      <c r="B19" s="35" t="s">
        <v>153</v>
      </c>
      <c r="C19" s="36" t="s">
        <v>154</v>
      </c>
      <c r="D19" s="76">
        <f t="shared" si="5"/>
        <v>137</v>
      </c>
      <c r="E19" s="38" t="s">
        <v>155</v>
      </c>
      <c r="F19" s="28">
        <f t="shared" si="7"/>
        <v>43265</v>
      </c>
      <c r="G19" s="29">
        <f t="shared" si="8"/>
        <v>43267</v>
      </c>
      <c r="H19" s="78" t="s">
        <v>120</v>
      </c>
      <c r="I19" s="77" t="s">
        <v>139</v>
      </c>
      <c r="J19" s="32">
        <v>1</v>
      </c>
      <c r="K19" s="29">
        <f t="shared" si="6"/>
        <v>43268</v>
      </c>
      <c r="L19" s="33">
        <f t="shared" si="0"/>
        <v>43295</v>
      </c>
      <c r="M19" s="33">
        <f t="shared" si="1"/>
        <v>43298</v>
      </c>
      <c r="N19" s="33">
        <f t="shared" si="2"/>
        <v>43302</v>
      </c>
      <c r="O19" s="33">
        <f t="shared" si="3"/>
        <v>43303</v>
      </c>
      <c r="P19" s="33">
        <f t="shared" si="4"/>
        <v>43306</v>
      </c>
    </row>
    <row r="20" spans="1:16" ht="20.399999999999999" customHeight="1" x14ac:dyDescent="0.3">
      <c r="A20" s="34">
        <v>25</v>
      </c>
      <c r="B20" s="35" t="s">
        <v>153</v>
      </c>
      <c r="C20" s="36" t="s">
        <v>154</v>
      </c>
      <c r="D20" s="76">
        <f t="shared" si="5"/>
        <v>138</v>
      </c>
      <c r="E20" s="38" t="s">
        <v>155</v>
      </c>
      <c r="F20" s="28">
        <f t="shared" si="7"/>
        <v>43272</v>
      </c>
      <c r="G20" s="29">
        <f t="shared" si="8"/>
        <v>43274</v>
      </c>
      <c r="H20" s="63" t="s">
        <v>140</v>
      </c>
      <c r="I20" s="31" t="s">
        <v>132</v>
      </c>
      <c r="J20" s="32">
        <f>J9+1</f>
        <v>37</v>
      </c>
      <c r="K20" s="29">
        <f t="shared" si="6"/>
        <v>43275</v>
      </c>
      <c r="L20" s="33">
        <f t="shared" si="0"/>
        <v>43302</v>
      </c>
      <c r="M20" s="33">
        <f t="shared" si="1"/>
        <v>43305</v>
      </c>
      <c r="N20" s="33">
        <f t="shared" si="2"/>
        <v>43309</v>
      </c>
      <c r="O20" s="33">
        <f t="shared" si="3"/>
        <v>43310</v>
      </c>
      <c r="P20" s="33">
        <f t="shared" si="4"/>
        <v>43313</v>
      </c>
    </row>
    <row r="21" spans="1:16" ht="20.399999999999999" customHeight="1" x14ac:dyDescent="0.3">
      <c r="A21" s="34">
        <v>26</v>
      </c>
      <c r="B21" s="35" t="s">
        <v>153</v>
      </c>
      <c r="C21" s="36" t="s">
        <v>154</v>
      </c>
      <c r="D21" s="76">
        <f t="shared" si="5"/>
        <v>139</v>
      </c>
      <c r="E21" s="38" t="s">
        <v>155</v>
      </c>
      <c r="F21" s="28">
        <f t="shared" si="7"/>
        <v>43279</v>
      </c>
      <c r="G21" s="29">
        <f t="shared" si="8"/>
        <v>43281</v>
      </c>
      <c r="H21" s="79" t="s">
        <v>3</v>
      </c>
      <c r="I21" s="80" t="s">
        <v>48</v>
      </c>
      <c r="J21" s="32">
        <f t="shared" ref="J21:J24" si="9">J10+1</f>
        <v>50</v>
      </c>
      <c r="K21" s="29">
        <f t="shared" si="6"/>
        <v>43282</v>
      </c>
      <c r="L21" s="33">
        <f t="shared" si="0"/>
        <v>43309</v>
      </c>
      <c r="M21" s="33">
        <f t="shared" si="1"/>
        <v>43312</v>
      </c>
      <c r="N21" s="33">
        <f t="shared" si="2"/>
        <v>43316</v>
      </c>
      <c r="O21" s="33">
        <f t="shared" si="3"/>
        <v>43317</v>
      </c>
      <c r="P21" s="33">
        <f t="shared" si="4"/>
        <v>43320</v>
      </c>
    </row>
    <row r="22" spans="1:16" ht="20.399999999999999" customHeight="1" x14ac:dyDescent="0.3">
      <c r="A22" s="34">
        <v>27</v>
      </c>
      <c r="B22" s="35" t="s">
        <v>153</v>
      </c>
      <c r="C22" s="36" t="s">
        <v>154</v>
      </c>
      <c r="D22" s="76">
        <f t="shared" si="5"/>
        <v>140</v>
      </c>
      <c r="E22" s="38" t="s">
        <v>155</v>
      </c>
      <c r="F22" s="28">
        <f>F21+7</f>
        <v>43286</v>
      </c>
      <c r="G22" s="29">
        <f>F22+2</f>
        <v>43288</v>
      </c>
      <c r="H22" s="78" t="s">
        <v>120</v>
      </c>
      <c r="I22" s="77" t="s">
        <v>133</v>
      </c>
      <c r="J22" s="32">
        <f t="shared" si="9"/>
        <v>2</v>
      </c>
      <c r="K22" s="29">
        <f t="shared" si="6"/>
        <v>43289</v>
      </c>
      <c r="L22" s="33">
        <f t="shared" si="0"/>
        <v>43316</v>
      </c>
      <c r="M22" s="33">
        <f t="shared" si="1"/>
        <v>43319</v>
      </c>
      <c r="N22" s="33">
        <f t="shared" si="2"/>
        <v>43323</v>
      </c>
      <c r="O22" s="33">
        <f t="shared" si="3"/>
        <v>43324</v>
      </c>
      <c r="P22" s="33">
        <f t="shared" si="4"/>
        <v>43327</v>
      </c>
    </row>
    <row r="23" spans="1:16" ht="20.399999999999999" customHeight="1" x14ac:dyDescent="0.3">
      <c r="A23" s="34">
        <v>28</v>
      </c>
      <c r="B23" s="35" t="s">
        <v>153</v>
      </c>
      <c r="C23" s="36" t="s">
        <v>154</v>
      </c>
      <c r="D23" s="76">
        <f t="shared" si="5"/>
        <v>141</v>
      </c>
      <c r="E23" s="38" t="s">
        <v>155</v>
      </c>
      <c r="F23" s="28">
        <f t="shared" ref="F23:F24" si="10">F22+7</f>
        <v>43293</v>
      </c>
      <c r="G23" s="29">
        <f t="shared" si="8"/>
        <v>43295</v>
      </c>
      <c r="H23" s="79" t="s">
        <v>141</v>
      </c>
      <c r="I23" s="80" t="s">
        <v>134</v>
      </c>
      <c r="J23" s="32">
        <f t="shared" si="9"/>
        <v>103</v>
      </c>
      <c r="K23" s="29">
        <f t="shared" si="6"/>
        <v>43296</v>
      </c>
      <c r="L23" s="33">
        <f t="shared" si="0"/>
        <v>43323</v>
      </c>
      <c r="M23" s="33">
        <f t="shared" si="1"/>
        <v>43326</v>
      </c>
      <c r="N23" s="33">
        <f t="shared" si="2"/>
        <v>43330</v>
      </c>
      <c r="O23" s="33">
        <f t="shared" si="3"/>
        <v>43331</v>
      </c>
      <c r="P23" s="33">
        <f t="shared" si="4"/>
        <v>43334</v>
      </c>
    </row>
    <row r="24" spans="1:16" ht="20.399999999999999" customHeight="1" x14ac:dyDescent="0.3">
      <c r="A24" s="34">
        <v>29</v>
      </c>
      <c r="B24" s="35" t="s">
        <v>153</v>
      </c>
      <c r="C24" s="36" t="s">
        <v>154</v>
      </c>
      <c r="D24" s="76">
        <f t="shared" si="5"/>
        <v>142</v>
      </c>
      <c r="E24" s="38" t="s">
        <v>155</v>
      </c>
      <c r="F24" s="28">
        <f t="shared" si="10"/>
        <v>43300</v>
      </c>
      <c r="G24" s="29">
        <f t="shared" si="8"/>
        <v>43302</v>
      </c>
      <c r="H24" s="78" t="s">
        <v>120</v>
      </c>
      <c r="I24" s="77" t="s">
        <v>135</v>
      </c>
      <c r="J24" s="32">
        <f t="shared" si="9"/>
        <v>2</v>
      </c>
      <c r="K24" s="29">
        <f t="shared" si="6"/>
        <v>43303</v>
      </c>
      <c r="L24" s="33">
        <f t="shared" si="0"/>
        <v>43330</v>
      </c>
      <c r="M24" s="33">
        <f t="shared" si="1"/>
        <v>43333</v>
      </c>
      <c r="N24" s="33">
        <f t="shared" si="2"/>
        <v>43337</v>
      </c>
      <c r="O24" s="33">
        <f t="shared" si="3"/>
        <v>43338</v>
      </c>
      <c r="P24" s="33">
        <f t="shared" si="4"/>
        <v>43341</v>
      </c>
    </row>
    <row r="25" spans="1:16" ht="15.6" x14ac:dyDescent="0.3">
      <c r="A25" s="39" t="s">
        <v>25</v>
      </c>
      <c r="B25" s="40"/>
      <c r="C25" s="40"/>
      <c r="D25" s="41"/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6" x14ac:dyDescent="0.3">
      <c r="A26" s="43" t="s">
        <v>26</v>
      </c>
      <c r="B26" s="44"/>
      <c r="C26" s="44"/>
      <c r="D26" s="45"/>
      <c r="E26" s="45"/>
      <c r="F26" s="45"/>
      <c r="G26" s="46"/>
      <c r="H26" s="46"/>
      <c r="I26" s="46"/>
      <c r="J26" s="46"/>
      <c r="K26" s="47"/>
      <c r="L26" s="47"/>
      <c r="M26" s="47"/>
      <c r="N26" s="47"/>
      <c r="O26" s="47"/>
      <c r="P26" s="47"/>
    </row>
    <row r="27" spans="1:16" ht="15.6" x14ac:dyDescent="0.3">
      <c r="A27" s="48" t="s">
        <v>156</v>
      </c>
      <c r="B27" s="46"/>
      <c r="C27" s="46"/>
      <c r="D27" s="43"/>
      <c r="E27" s="43"/>
      <c r="F27" s="43"/>
      <c r="G27" s="46"/>
      <c r="H27" s="46"/>
      <c r="I27" s="46"/>
      <c r="J27" s="46"/>
      <c r="K27" s="49"/>
      <c r="L27" s="49"/>
      <c r="M27" s="49"/>
      <c r="N27" s="49"/>
      <c r="O27" s="49"/>
      <c r="P27" s="49"/>
    </row>
    <row r="28" spans="1:16" ht="15.6" x14ac:dyDescent="0.3">
      <c r="A28" s="50"/>
      <c r="B28" s="51"/>
      <c r="C28" s="51"/>
      <c r="D28" s="46"/>
      <c r="E28" s="46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</row>
    <row r="29" spans="1:16" ht="15.6" x14ac:dyDescent="0.3">
      <c r="A29" s="50"/>
      <c r="B29" s="54"/>
      <c r="C29" s="54"/>
      <c r="D29" s="46"/>
      <c r="E29" s="46"/>
      <c r="F29" s="52"/>
      <c r="G29" s="52"/>
      <c r="H29" s="52"/>
      <c r="I29" s="52"/>
      <c r="J29" s="52"/>
      <c r="K29" s="55"/>
      <c r="L29" s="55"/>
      <c r="M29" s="55"/>
      <c r="N29" s="55"/>
      <c r="O29" s="55"/>
      <c r="P29" s="55"/>
    </row>
    <row r="30" spans="1:16" ht="15.6" x14ac:dyDescent="0.3">
      <c r="A30" s="50"/>
      <c r="B30" s="50"/>
      <c r="C30" s="50"/>
      <c r="D30" s="46"/>
      <c r="E30" s="46"/>
      <c r="F30" s="46"/>
      <c r="G30" s="46"/>
      <c r="H30" s="46"/>
      <c r="I30" s="46"/>
      <c r="J30" s="46"/>
      <c r="K30" s="56"/>
      <c r="L30" s="56"/>
      <c r="M30" s="56"/>
      <c r="N30" s="56"/>
      <c r="O30" s="56"/>
      <c r="P30" s="56"/>
    </row>
    <row r="31" spans="1:16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</sheetData>
  <mergeCells count="9">
    <mergeCell ref="H6:H7"/>
    <mergeCell ref="I6:I7"/>
    <mergeCell ref="J6:J7"/>
    <mergeCell ref="A6:A7"/>
    <mergeCell ref="B6:B7"/>
    <mergeCell ref="C6:C7"/>
    <mergeCell ref="D6:D7"/>
    <mergeCell ref="E6:E7"/>
    <mergeCell ref="G6:G7"/>
  </mergeCells>
  <conditionalFormatting sqref="C10:C24">
    <cfRule type="expression" dxfId="516" priority="3">
      <formula>#REF!="ONE"</formula>
    </cfRule>
  </conditionalFormatting>
  <conditionalFormatting sqref="D10:D24 H9:J24">
    <cfRule type="expression" dxfId="515" priority="4">
      <formula>#REF!="ONE"</formula>
    </cfRule>
  </conditionalFormatting>
  <conditionalFormatting sqref="C9">
    <cfRule type="expression" dxfId="514" priority="1">
      <formula>#REF!="ONE"</formula>
    </cfRule>
  </conditionalFormatting>
  <conditionalFormatting sqref="D9">
    <cfRule type="expression" dxfId="513" priority="2">
      <formula>#REF!="ONE"</formula>
    </cfRule>
  </conditionalFormatting>
  <pageMargins left="0.27" right="0.17" top="0.17" bottom="0.2" header="0.18" footer="0.17"/>
  <pageSetup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D3D1"/>
    <pageSetUpPr fitToPage="1"/>
  </sheetPr>
  <dimension ref="A3:K32"/>
  <sheetViews>
    <sheetView view="pageBreakPreview" topLeftCell="B1" zoomScale="85" zoomScaleNormal="60" zoomScaleSheetLayoutView="85" workbookViewId="0">
      <pane ySplit="7" topLeftCell="A8" activePane="bottomLeft" state="frozen"/>
      <selection activeCell="O20" sqref="O20"/>
      <selection pane="bottomLeft" activeCell="D18" sqref="D18"/>
    </sheetView>
  </sheetViews>
  <sheetFormatPr defaultRowHeight="13.2" x14ac:dyDescent="0.25"/>
  <cols>
    <col min="1" max="1" width="8.44140625" style="8" hidden="1" customWidth="1"/>
    <col min="2" max="2" width="23" style="8" customWidth="1"/>
    <col min="3" max="3" width="10.44140625" style="8" customWidth="1"/>
    <col min="4" max="4" width="13.109375" style="8" customWidth="1"/>
    <col min="5" max="5" width="17.44140625" style="8" customWidth="1"/>
    <col min="6" max="6" width="9.109375" style="8" customWidth="1"/>
    <col min="7" max="7" width="24" style="8" customWidth="1"/>
    <col min="8" max="8" width="15.5546875" style="8" customWidth="1"/>
    <col min="9" max="9" width="17.88671875" style="8" customWidth="1"/>
    <col min="10" max="10" width="24.44140625" style="8" bestFit="1" customWidth="1"/>
    <col min="11" max="11" width="19.5546875" style="8" customWidth="1"/>
    <col min="12" max="251" width="8.88671875" style="8"/>
    <col min="252" max="252" width="10.44140625" style="8" customWidth="1"/>
    <col min="253" max="253" width="26.5546875" style="8" customWidth="1"/>
    <col min="254" max="255" width="12.5546875" style="8" customWidth="1"/>
    <col min="256" max="256" width="15" style="8" customWidth="1"/>
    <col min="257" max="257" width="11.109375" style="8" customWidth="1"/>
    <col min="258" max="258" width="12" style="8" customWidth="1"/>
    <col min="259" max="259" width="34.109375" style="8" customWidth="1"/>
    <col min="260" max="260" width="9.88671875" style="8" customWidth="1"/>
    <col min="261" max="261" width="8.88671875" style="8"/>
    <col min="262" max="262" width="14.5546875" style="8" customWidth="1"/>
    <col min="263" max="263" width="12" style="8" customWidth="1"/>
    <col min="264" max="264" width="10.88671875" style="8" customWidth="1"/>
    <col min="265" max="265" width="18" style="8" customWidth="1"/>
    <col min="266" max="266" width="16.109375" style="8" customWidth="1"/>
    <col min="267" max="507" width="8.88671875" style="8"/>
    <col min="508" max="508" width="10.44140625" style="8" customWidth="1"/>
    <col min="509" max="509" width="26.5546875" style="8" customWidth="1"/>
    <col min="510" max="511" width="12.5546875" style="8" customWidth="1"/>
    <col min="512" max="512" width="15" style="8" customWidth="1"/>
    <col min="513" max="513" width="11.109375" style="8" customWidth="1"/>
    <col min="514" max="514" width="12" style="8" customWidth="1"/>
    <col min="515" max="515" width="34.109375" style="8" customWidth="1"/>
    <col min="516" max="516" width="9.88671875" style="8" customWidth="1"/>
    <col min="517" max="517" width="8.88671875" style="8"/>
    <col min="518" max="518" width="14.5546875" style="8" customWidth="1"/>
    <col min="519" max="519" width="12" style="8" customWidth="1"/>
    <col min="520" max="520" width="10.88671875" style="8" customWidth="1"/>
    <col min="521" max="521" width="18" style="8" customWidth="1"/>
    <col min="522" max="522" width="16.109375" style="8" customWidth="1"/>
    <col min="523" max="763" width="8.88671875" style="8"/>
    <col min="764" max="764" width="10.44140625" style="8" customWidth="1"/>
    <col min="765" max="765" width="26.5546875" style="8" customWidth="1"/>
    <col min="766" max="767" width="12.5546875" style="8" customWidth="1"/>
    <col min="768" max="768" width="15" style="8" customWidth="1"/>
    <col min="769" max="769" width="11.109375" style="8" customWidth="1"/>
    <col min="770" max="770" width="12" style="8" customWidth="1"/>
    <col min="771" max="771" width="34.109375" style="8" customWidth="1"/>
    <col min="772" max="772" width="9.88671875" style="8" customWidth="1"/>
    <col min="773" max="773" width="8.88671875" style="8"/>
    <col min="774" max="774" width="14.5546875" style="8" customWidth="1"/>
    <col min="775" max="775" width="12" style="8" customWidth="1"/>
    <col min="776" max="776" width="10.88671875" style="8" customWidth="1"/>
    <col min="777" max="777" width="18" style="8" customWidth="1"/>
    <col min="778" max="778" width="16.109375" style="8" customWidth="1"/>
    <col min="779" max="1019" width="8.88671875" style="8"/>
    <col min="1020" max="1020" width="10.44140625" style="8" customWidth="1"/>
    <col min="1021" max="1021" width="26.5546875" style="8" customWidth="1"/>
    <col min="1022" max="1023" width="12.5546875" style="8" customWidth="1"/>
    <col min="1024" max="1024" width="15" style="8" customWidth="1"/>
    <col min="1025" max="1025" width="11.109375" style="8" customWidth="1"/>
    <col min="1026" max="1026" width="12" style="8" customWidth="1"/>
    <col min="1027" max="1027" width="34.109375" style="8" customWidth="1"/>
    <col min="1028" max="1028" width="9.88671875" style="8" customWidth="1"/>
    <col min="1029" max="1029" width="8.88671875" style="8"/>
    <col min="1030" max="1030" width="14.5546875" style="8" customWidth="1"/>
    <col min="1031" max="1031" width="12" style="8" customWidth="1"/>
    <col min="1032" max="1032" width="10.88671875" style="8" customWidth="1"/>
    <col min="1033" max="1033" width="18" style="8" customWidth="1"/>
    <col min="1034" max="1034" width="16.109375" style="8" customWidth="1"/>
    <col min="1035" max="1275" width="8.88671875" style="8"/>
    <col min="1276" max="1276" width="10.44140625" style="8" customWidth="1"/>
    <col min="1277" max="1277" width="26.5546875" style="8" customWidth="1"/>
    <col min="1278" max="1279" width="12.5546875" style="8" customWidth="1"/>
    <col min="1280" max="1280" width="15" style="8" customWidth="1"/>
    <col min="1281" max="1281" width="11.109375" style="8" customWidth="1"/>
    <col min="1282" max="1282" width="12" style="8" customWidth="1"/>
    <col min="1283" max="1283" width="34.109375" style="8" customWidth="1"/>
    <col min="1284" max="1284" width="9.88671875" style="8" customWidth="1"/>
    <col min="1285" max="1285" width="8.88671875" style="8"/>
    <col min="1286" max="1286" width="14.5546875" style="8" customWidth="1"/>
    <col min="1287" max="1287" width="12" style="8" customWidth="1"/>
    <col min="1288" max="1288" width="10.88671875" style="8" customWidth="1"/>
    <col min="1289" max="1289" width="18" style="8" customWidth="1"/>
    <col min="1290" max="1290" width="16.109375" style="8" customWidth="1"/>
    <col min="1291" max="1531" width="8.88671875" style="8"/>
    <col min="1532" max="1532" width="10.44140625" style="8" customWidth="1"/>
    <col min="1533" max="1533" width="26.5546875" style="8" customWidth="1"/>
    <col min="1534" max="1535" width="12.5546875" style="8" customWidth="1"/>
    <col min="1536" max="1536" width="15" style="8" customWidth="1"/>
    <col min="1537" max="1537" width="11.109375" style="8" customWidth="1"/>
    <col min="1538" max="1538" width="12" style="8" customWidth="1"/>
    <col min="1539" max="1539" width="34.109375" style="8" customWidth="1"/>
    <col min="1540" max="1540" width="9.88671875" style="8" customWidth="1"/>
    <col min="1541" max="1541" width="8.88671875" style="8"/>
    <col min="1542" max="1542" width="14.5546875" style="8" customWidth="1"/>
    <col min="1543" max="1543" width="12" style="8" customWidth="1"/>
    <col min="1544" max="1544" width="10.88671875" style="8" customWidth="1"/>
    <col min="1545" max="1545" width="18" style="8" customWidth="1"/>
    <col min="1546" max="1546" width="16.109375" style="8" customWidth="1"/>
    <col min="1547" max="1787" width="8.88671875" style="8"/>
    <col min="1788" max="1788" width="10.44140625" style="8" customWidth="1"/>
    <col min="1789" max="1789" width="26.5546875" style="8" customWidth="1"/>
    <col min="1790" max="1791" width="12.5546875" style="8" customWidth="1"/>
    <col min="1792" max="1792" width="15" style="8" customWidth="1"/>
    <col min="1793" max="1793" width="11.109375" style="8" customWidth="1"/>
    <col min="1794" max="1794" width="12" style="8" customWidth="1"/>
    <col min="1795" max="1795" width="34.109375" style="8" customWidth="1"/>
    <col min="1796" max="1796" width="9.88671875" style="8" customWidth="1"/>
    <col min="1797" max="1797" width="8.88671875" style="8"/>
    <col min="1798" max="1798" width="14.5546875" style="8" customWidth="1"/>
    <col min="1799" max="1799" width="12" style="8" customWidth="1"/>
    <col min="1800" max="1800" width="10.88671875" style="8" customWidth="1"/>
    <col min="1801" max="1801" width="18" style="8" customWidth="1"/>
    <col min="1802" max="1802" width="16.109375" style="8" customWidth="1"/>
    <col min="1803" max="2043" width="8.88671875" style="8"/>
    <col min="2044" max="2044" width="10.44140625" style="8" customWidth="1"/>
    <col min="2045" max="2045" width="26.5546875" style="8" customWidth="1"/>
    <col min="2046" max="2047" width="12.5546875" style="8" customWidth="1"/>
    <col min="2048" max="2048" width="15" style="8" customWidth="1"/>
    <col min="2049" max="2049" width="11.109375" style="8" customWidth="1"/>
    <col min="2050" max="2050" width="12" style="8" customWidth="1"/>
    <col min="2051" max="2051" width="34.109375" style="8" customWidth="1"/>
    <col min="2052" max="2052" width="9.88671875" style="8" customWidth="1"/>
    <col min="2053" max="2053" width="8.88671875" style="8"/>
    <col min="2054" max="2054" width="14.5546875" style="8" customWidth="1"/>
    <col min="2055" max="2055" width="12" style="8" customWidth="1"/>
    <col min="2056" max="2056" width="10.88671875" style="8" customWidth="1"/>
    <col min="2057" max="2057" width="18" style="8" customWidth="1"/>
    <col min="2058" max="2058" width="16.109375" style="8" customWidth="1"/>
    <col min="2059" max="2299" width="8.88671875" style="8"/>
    <col min="2300" max="2300" width="10.44140625" style="8" customWidth="1"/>
    <col min="2301" max="2301" width="26.5546875" style="8" customWidth="1"/>
    <col min="2302" max="2303" width="12.5546875" style="8" customWidth="1"/>
    <col min="2304" max="2304" width="15" style="8" customWidth="1"/>
    <col min="2305" max="2305" width="11.109375" style="8" customWidth="1"/>
    <col min="2306" max="2306" width="12" style="8" customWidth="1"/>
    <col min="2307" max="2307" width="34.109375" style="8" customWidth="1"/>
    <col min="2308" max="2308" width="9.88671875" style="8" customWidth="1"/>
    <col min="2309" max="2309" width="8.88671875" style="8"/>
    <col min="2310" max="2310" width="14.5546875" style="8" customWidth="1"/>
    <col min="2311" max="2311" width="12" style="8" customWidth="1"/>
    <col min="2312" max="2312" width="10.88671875" style="8" customWidth="1"/>
    <col min="2313" max="2313" width="18" style="8" customWidth="1"/>
    <col min="2314" max="2314" width="16.109375" style="8" customWidth="1"/>
    <col min="2315" max="2555" width="8.88671875" style="8"/>
    <col min="2556" max="2556" width="10.44140625" style="8" customWidth="1"/>
    <col min="2557" max="2557" width="26.5546875" style="8" customWidth="1"/>
    <col min="2558" max="2559" width="12.5546875" style="8" customWidth="1"/>
    <col min="2560" max="2560" width="15" style="8" customWidth="1"/>
    <col min="2561" max="2561" width="11.109375" style="8" customWidth="1"/>
    <col min="2562" max="2562" width="12" style="8" customWidth="1"/>
    <col min="2563" max="2563" width="34.109375" style="8" customWidth="1"/>
    <col min="2564" max="2564" width="9.88671875" style="8" customWidth="1"/>
    <col min="2565" max="2565" width="8.88671875" style="8"/>
    <col min="2566" max="2566" width="14.5546875" style="8" customWidth="1"/>
    <col min="2567" max="2567" width="12" style="8" customWidth="1"/>
    <col min="2568" max="2568" width="10.88671875" style="8" customWidth="1"/>
    <col min="2569" max="2569" width="18" style="8" customWidth="1"/>
    <col min="2570" max="2570" width="16.109375" style="8" customWidth="1"/>
    <col min="2571" max="2811" width="8.88671875" style="8"/>
    <col min="2812" max="2812" width="10.44140625" style="8" customWidth="1"/>
    <col min="2813" max="2813" width="26.5546875" style="8" customWidth="1"/>
    <col min="2814" max="2815" width="12.5546875" style="8" customWidth="1"/>
    <col min="2816" max="2816" width="15" style="8" customWidth="1"/>
    <col min="2817" max="2817" width="11.109375" style="8" customWidth="1"/>
    <col min="2818" max="2818" width="12" style="8" customWidth="1"/>
    <col min="2819" max="2819" width="34.109375" style="8" customWidth="1"/>
    <col min="2820" max="2820" width="9.88671875" style="8" customWidth="1"/>
    <col min="2821" max="2821" width="8.88671875" style="8"/>
    <col min="2822" max="2822" width="14.5546875" style="8" customWidth="1"/>
    <col min="2823" max="2823" width="12" style="8" customWidth="1"/>
    <col min="2824" max="2824" width="10.88671875" style="8" customWidth="1"/>
    <col min="2825" max="2825" width="18" style="8" customWidth="1"/>
    <col min="2826" max="2826" width="16.109375" style="8" customWidth="1"/>
    <col min="2827" max="3067" width="8.88671875" style="8"/>
    <col min="3068" max="3068" width="10.44140625" style="8" customWidth="1"/>
    <col min="3069" max="3069" width="26.5546875" style="8" customWidth="1"/>
    <col min="3070" max="3071" width="12.5546875" style="8" customWidth="1"/>
    <col min="3072" max="3072" width="15" style="8" customWidth="1"/>
    <col min="3073" max="3073" width="11.109375" style="8" customWidth="1"/>
    <col min="3074" max="3074" width="12" style="8" customWidth="1"/>
    <col min="3075" max="3075" width="34.109375" style="8" customWidth="1"/>
    <col min="3076" max="3076" width="9.88671875" style="8" customWidth="1"/>
    <col min="3077" max="3077" width="8.88671875" style="8"/>
    <col min="3078" max="3078" width="14.5546875" style="8" customWidth="1"/>
    <col min="3079" max="3079" width="12" style="8" customWidth="1"/>
    <col min="3080" max="3080" width="10.88671875" style="8" customWidth="1"/>
    <col min="3081" max="3081" width="18" style="8" customWidth="1"/>
    <col min="3082" max="3082" width="16.109375" style="8" customWidth="1"/>
    <col min="3083" max="3323" width="8.88671875" style="8"/>
    <col min="3324" max="3324" width="10.44140625" style="8" customWidth="1"/>
    <col min="3325" max="3325" width="26.5546875" style="8" customWidth="1"/>
    <col min="3326" max="3327" width="12.5546875" style="8" customWidth="1"/>
    <col min="3328" max="3328" width="15" style="8" customWidth="1"/>
    <col min="3329" max="3329" width="11.109375" style="8" customWidth="1"/>
    <col min="3330" max="3330" width="12" style="8" customWidth="1"/>
    <col min="3331" max="3331" width="34.109375" style="8" customWidth="1"/>
    <col min="3332" max="3332" width="9.88671875" style="8" customWidth="1"/>
    <col min="3333" max="3333" width="8.88671875" style="8"/>
    <col min="3334" max="3334" width="14.5546875" style="8" customWidth="1"/>
    <col min="3335" max="3335" width="12" style="8" customWidth="1"/>
    <col min="3336" max="3336" width="10.88671875" style="8" customWidth="1"/>
    <col min="3337" max="3337" width="18" style="8" customWidth="1"/>
    <col min="3338" max="3338" width="16.109375" style="8" customWidth="1"/>
    <col min="3339" max="3579" width="8.88671875" style="8"/>
    <col min="3580" max="3580" width="10.44140625" style="8" customWidth="1"/>
    <col min="3581" max="3581" width="26.5546875" style="8" customWidth="1"/>
    <col min="3582" max="3583" width="12.5546875" style="8" customWidth="1"/>
    <col min="3584" max="3584" width="15" style="8" customWidth="1"/>
    <col min="3585" max="3585" width="11.109375" style="8" customWidth="1"/>
    <col min="3586" max="3586" width="12" style="8" customWidth="1"/>
    <col min="3587" max="3587" width="34.109375" style="8" customWidth="1"/>
    <col min="3588" max="3588" width="9.88671875" style="8" customWidth="1"/>
    <col min="3589" max="3589" width="8.88671875" style="8"/>
    <col min="3590" max="3590" width="14.5546875" style="8" customWidth="1"/>
    <col min="3591" max="3591" width="12" style="8" customWidth="1"/>
    <col min="3592" max="3592" width="10.88671875" style="8" customWidth="1"/>
    <col min="3593" max="3593" width="18" style="8" customWidth="1"/>
    <col min="3594" max="3594" width="16.109375" style="8" customWidth="1"/>
    <col min="3595" max="3835" width="8.88671875" style="8"/>
    <col min="3836" max="3836" width="10.44140625" style="8" customWidth="1"/>
    <col min="3837" max="3837" width="26.5546875" style="8" customWidth="1"/>
    <col min="3838" max="3839" width="12.5546875" style="8" customWidth="1"/>
    <col min="3840" max="3840" width="15" style="8" customWidth="1"/>
    <col min="3841" max="3841" width="11.109375" style="8" customWidth="1"/>
    <col min="3842" max="3842" width="12" style="8" customWidth="1"/>
    <col min="3843" max="3843" width="34.109375" style="8" customWidth="1"/>
    <col min="3844" max="3844" width="9.88671875" style="8" customWidth="1"/>
    <col min="3845" max="3845" width="8.88671875" style="8"/>
    <col min="3846" max="3846" width="14.5546875" style="8" customWidth="1"/>
    <col min="3847" max="3847" width="12" style="8" customWidth="1"/>
    <col min="3848" max="3848" width="10.88671875" style="8" customWidth="1"/>
    <col min="3849" max="3849" width="18" style="8" customWidth="1"/>
    <col min="3850" max="3850" width="16.109375" style="8" customWidth="1"/>
    <col min="3851" max="4091" width="8.88671875" style="8"/>
    <col min="4092" max="4092" width="10.44140625" style="8" customWidth="1"/>
    <col min="4093" max="4093" width="26.5546875" style="8" customWidth="1"/>
    <col min="4094" max="4095" width="12.5546875" style="8" customWidth="1"/>
    <col min="4096" max="4096" width="15" style="8" customWidth="1"/>
    <col min="4097" max="4097" width="11.109375" style="8" customWidth="1"/>
    <col min="4098" max="4098" width="12" style="8" customWidth="1"/>
    <col min="4099" max="4099" width="34.109375" style="8" customWidth="1"/>
    <col min="4100" max="4100" width="9.88671875" style="8" customWidth="1"/>
    <col min="4101" max="4101" width="8.88671875" style="8"/>
    <col min="4102" max="4102" width="14.5546875" style="8" customWidth="1"/>
    <col min="4103" max="4103" width="12" style="8" customWidth="1"/>
    <col min="4104" max="4104" width="10.88671875" style="8" customWidth="1"/>
    <col min="4105" max="4105" width="18" style="8" customWidth="1"/>
    <col min="4106" max="4106" width="16.109375" style="8" customWidth="1"/>
    <col min="4107" max="4347" width="8.88671875" style="8"/>
    <col min="4348" max="4348" width="10.44140625" style="8" customWidth="1"/>
    <col min="4349" max="4349" width="26.5546875" style="8" customWidth="1"/>
    <col min="4350" max="4351" width="12.5546875" style="8" customWidth="1"/>
    <col min="4352" max="4352" width="15" style="8" customWidth="1"/>
    <col min="4353" max="4353" width="11.109375" style="8" customWidth="1"/>
    <col min="4354" max="4354" width="12" style="8" customWidth="1"/>
    <col min="4355" max="4355" width="34.109375" style="8" customWidth="1"/>
    <col min="4356" max="4356" width="9.88671875" style="8" customWidth="1"/>
    <col min="4357" max="4357" width="8.88671875" style="8"/>
    <col min="4358" max="4358" width="14.5546875" style="8" customWidth="1"/>
    <col min="4359" max="4359" width="12" style="8" customWidth="1"/>
    <col min="4360" max="4360" width="10.88671875" style="8" customWidth="1"/>
    <col min="4361" max="4361" width="18" style="8" customWidth="1"/>
    <col min="4362" max="4362" width="16.109375" style="8" customWidth="1"/>
    <col min="4363" max="4603" width="8.88671875" style="8"/>
    <col min="4604" max="4604" width="10.44140625" style="8" customWidth="1"/>
    <col min="4605" max="4605" width="26.5546875" style="8" customWidth="1"/>
    <col min="4606" max="4607" width="12.5546875" style="8" customWidth="1"/>
    <col min="4608" max="4608" width="15" style="8" customWidth="1"/>
    <col min="4609" max="4609" width="11.109375" style="8" customWidth="1"/>
    <col min="4610" max="4610" width="12" style="8" customWidth="1"/>
    <col min="4611" max="4611" width="34.109375" style="8" customWidth="1"/>
    <col min="4612" max="4612" width="9.88671875" style="8" customWidth="1"/>
    <col min="4613" max="4613" width="8.88671875" style="8"/>
    <col min="4614" max="4614" width="14.5546875" style="8" customWidth="1"/>
    <col min="4615" max="4615" width="12" style="8" customWidth="1"/>
    <col min="4616" max="4616" width="10.88671875" style="8" customWidth="1"/>
    <col min="4617" max="4617" width="18" style="8" customWidth="1"/>
    <col min="4618" max="4618" width="16.109375" style="8" customWidth="1"/>
    <col min="4619" max="4859" width="8.88671875" style="8"/>
    <col min="4860" max="4860" width="10.44140625" style="8" customWidth="1"/>
    <col min="4861" max="4861" width="26.5546875" style="8" customWidth="1"/>
    <col min="4862" max="4863" width="12.5546875" style="8" customWidth="1"/>
    <col min="4864" max="4864" width="15" style="8" customWidth="1"/>
    <col min="4865" max="4865" width="11.109375" style="8" customWidth="1"/>
    <col min="4866" max="4866" width="12" style="8" customWidth="1"/>
    <col min="4867" max="4867" width="34.109375" style="8" customWidth="1"/>
    <col min="4868" max="4868" width="9.88671875" style="8" customWidth="1"/>
    <col min="4869" max="4869" width="8.88671875" style="8"/>
    <col min="4870" max="4870" width="14.5546875" style="8" customWidth="1"/>
    <col min="4871" max="4871" width="12" style="8" customWidth="1"/>
    <col min="4872" max="4872" width="10.88671875" style="8" customWidth="1"/>
    <col min="4873" max="4873" width="18" style="8" customWidth="1"/>
    <col min="4874" max="4874" width="16.109375" style="8" customWidth="1"/>
    <col min="4875" max="5115" width="8.88671875" style="8"/>
    <col min="5116" max="5116" width="10.44140625" style="8" customWidth="1"/>
    <col min="5117" max="5117" width="26.5546875" style="8" customWidth="1"/>
    <col min="5118" max="5119" width="12.5546875" style="8" customWidth="1"/>
    <col min="5120" max="5120" width="15" style="8" customWidth="1"/>
    <col min="5121" max="5121" width="11.109375" style="8" customWidth="1"/>
    <col min="5122" max="5122" width="12" style="8" customWidth="1"/>
    <col min="5123" max="5123" width="34.109375" style="8" customWidth="1"/>
    <col min="5124" max="5124" width="9.88671875" style="8" customWidth="1"/>
    <col min="5125" max="5125" width="8.88671875" style="8"/>
    <col min="5126" max="5126" width="14.5546875" style="8" customWidth="1"/>
    <col min="5127" max="5127" width="12" style="8" customWidth="1"/>
    <col min="5128" max="5128" width="10.88671875" style="8" customWidth="1"/>
    <col min="5129" max="5129" width="18" style="8" customWidth="1"/>
    <col min="5130" max="5130" width="16.109375" style="8" customWidth="1"/>
    <col min="5131" max="5371" width="8.88671875" style="8"/>
    <col min="5372" max="5372" width="10.44140625" style="8" customWidth="1"/>
    <col min="5373" max="5373" width="26.5546875" style="8" customWidth="1"/>
    <col min="5374" max="5375" width="12.5546875" style="8" customWidth="1"/>
    <col min="5376" max="5376" width="15" style="8" customWidth="1"/>
    <col min="5377" max="5377" width="11.109375" style="8" customWidth="1"/>
    <col min="5378" max="5378" width="12" style="8" customWidth="1"/>
    <col min="5379" max="5379" width="34.109375" style="8" customWidth="1"/>
    <col min="5380" max="5380" width="9.88671875" style="8" customWidth="1"/>
    <col min="5381" max="5381" width="8.88671875" style="8"/>
    <col min="5382" max="5382" width="14.5546875" style="8" customWidth="1"/>
    <col min="5383" max="5383" width="12" style="8" customWidth="1"/>
    <col min="5384" max="5384" width="10.88671875" style="8" customWidth="1"/>
    <col min="5385" max="5385" width="18" style="8" customWidth="1"/>
    <col min="5386" max="5386" width="16.109375" style="8" customWidth="1"/>
    <col min="5387" max="5627" width="8.88671875" style="8"/>
    <col min="5628" max="5628" width="10.44140625" style="8" customWidth="1"/>
    <col min="5629" max="5629" width="26.5546875" style="8" customWidth="1"/>
    <col min="5630" max="5631" width="12.5546875" style="8" customWidth="1"/>
    <col min="5632" max="5632" width="15" style="8" customWidth="1"/>
    <col min="5633" max="5633" width="11.109375" style="8" customWidth="1"/>
    <col min="5634" max="5634" width="12" style="8" customWidth="1"/>
    <col min="5635" max="5635" width="34.109375" style="8" customWidth="1"/>
    <col min="5636" max="5636" width="9.88671875" style="8" customWidth="1"/>
    <col min="5637" max="5637" width="8.88671875" style="8"/>
    <col min="5638" max="5638" width="14.5546875" style="8" customWidth="1"/>
    <col min="5639" max="5639" width="12" style="8" customWidth="1"/>
    <col min="5640" max="5640" width="10.88671875" style="8" customWidth="1"/>
    <col min="5641" max="5641" width="18" style="8" customWidth="1"/>
    <col min="5642" max="5642" width="16.109375" style="8" customWidth="1"/>
    <col min="5643" max="5883" width="8.88671875" style="8"/>
    <col min="5884" max="5884" width="10.44140625" style="8" customWidth="1"/>
    <col min="5885" max="5885" width="26.5546875" style="8" customWidth="1"/>
    <col min="5886" max="5887" width="12.5546875" style="8" customWidth="1"/>
    <col min="5888" max="5888" width="15" style="8" customWidth="1"/>
    <col min="5889" max="5889" width="11.109375" style="8" customWidth="1"/>
    <col min="5890" max="5890" width="12" style="8" customWidth="1"/>
    <col min="5891" max="5891" width="34.109375" style="8" customWidth="1"/>
    <col min="5892" max="5892" width="9.88671875" style="8" customWidth="1"/>
    <col min="5893" max="5893" width="8.88671875" style="8"/>
    <col min="5894" max="5894" width="14.5546875" style="8" customWidth="1"/>
    <col min="5895" max="5895" width="12" style="8" customWidth="1"/>
    <col min="5896" max="5896" width="10.88671875" style="8" customWidth="1"/>
    <col min="5897" max="5897" width="18" style="8" customWidth="1"/>
    <col min="5898" max="5898" width="16.109375" style="8" customWidth="1"/>
    <col min="5899" max="6139" width="8.88671875" style="8"/>
    <col min="6140" max="6140" width="10.44140625" style="8" customWidth="1"/>
    <col min="6141" max="6141" width="26.5546875" style="8" customWidth="1"/>
    <col min="6142" max="6143" width="12.5546875" style="8" customWidth="1"/>
    <col min="6144" max="6144" width="15" style="8" customWidth="1"/>
    <col min="6145" max="6145" width="11.109375" style="8" customWidth="1"/>
    <col min="6146" max="6146" width="12" style="8" customWidth="1"/>
    <col min="6147" max="6147" width="34.109375" style="8" customWidth="1"/>
    <col min="6148" max="6148" width="9.88671875" style="8" customWidth="1"/>
    <col min="6149" max="6149" width="8.88671875" style="8"/>
    <col min="6150" max="6150" width="14.5546875" style="8" customWidth="1"/>
    <col min="6151" max="6151" width="12" style="8" customWidth="1"/>
    <col min="6152" max="6152" width="10.88671875" style="8" customWidth="1"/>
    <col min="6153" max="6153" width="18" style="8" customWidth="1"/>
    <col min="6154" max="6154" width="16.109375" style="8" customWidth="1"/>
    <col min="6155" max="6395" width="8.88671875" style="8"/>
    <col min="6396" max="6396" width="10.44140625" style="8" customWidth="1"/>
    <col min="6397" max="6397" width="26.5546875" style="8" customWidth="1"/>
    <col min="6398" max="6399" width="12.5546875" style="8" customWidth="1"/>
    <col min="6400" max="6400" width="15" style="8" customWidth="1"/>
    <col min="6401" max="6401" width="11.109375" style="8" customWidth="1"/>
    <col min="6402" max="6402" width="12" style="8" customWidth="1"/>
    <col min="6403" max="6403" width="34.109375" style="8" customWidth="1"/>
    <col min="6404" max="6404" width="9.88671875" style="8" customWidth="1"/>
    <col min="6405" max="6405" width="8.88671875" style="8"/>
    <col min="6406" max="6406" width="14.5546875" style="8" customWidth="1"/>
    <col min="6407" max="6407" width="12" style="8" customWidth="1"/>
    <col min="6408" max="6408" width="10.88671875" style="8" customWidth="1"/>
    <col min="6409" max="6409" width="18" style="8" customWidth="1"/>
    <col min="6410" max="6410" width="16.109375" style="8" customWidth="1"/>
    <col min="6411" max="6651" width="8.88671875" style="8"/>
    <col min="6652" max="6652" width="10.44140625" style="8" customWidth="1"/>
    <col min="6653" max="6653" width="26.5546875" style="8" customWidth="1"/>
    <col min="6654" max="6655" width="12.5546875" style="8" customWidth="1"/>
    <col min="6656" max="6656" width="15" style="8" customWidth="1"/>
    <col min="6657" max="6657" width="11.109375" style="8" customWidth="1"/>
    <col min="6658" max="6658" width="12" style="8" customWidth="1"/>
    <col min="6659" max="6659" width="34.109375" style="8" customWidth="1"/>
    <col min="6660" max="6660" width="9.88671875" style="8" customWidth="1"/>
    <col min="6661" max="6661" width="8.88671875" style="8"/>
    <col min="6662" max="6662" width="14.5546875" style="8" customWidth="1"/>
    <col min="6663" max="6663" width="12" style="8" customWidth="1"/>
    <col min="6664" max="6664" width="10.88671875" style="8" customWidth="1"/>
    <col min="6665" max="6665" width="18" style="8" customWidth="1"/>
    <col min="6666" max="6666" width="16.109375" style="8" customWidth="1"/>
    <col min="6667" max="6907" width="8.88671875" style="8"/>
    <col min="6908" max="6908" width="10.44140625" style="8" customWidth="1"/>
    <col min="6909" max="6909" width="26.5546875" style="8" customWidth="1"/>
    <col min="6910" max="6911" width="12.5546875" style="8" customWidth="1"/>
    <col min="6912" max="6912" width="15" style="8" customWidth="1"/>
    <col min="6913" max="6913" width="11.109375" style="8" customWidth="1"/>
    <col min="6914" max="6914" width="12" style="8" customWidth="1"/>
    <col min="6915" max="6915" width="34.109375" style="8" customWidth="1"/>
    <col min="6916" max="6916" width="9.88671875" style="8" customWidth="1"/>
    <col min="6917" max="6917" width="8.88671875" style="8"/>
    <col min="6918" max="6918" width="14.5546875" style="8" customWidth="1"/>
    <col min="6919" max="6919" width="12" style="8" customWidth="1"/>
    <col min="6920" max="6920" width="10.88671875" style="8" customWidth="1"/>
    <col min="6921" max="6921" width="18" style="8" customWidth="1"/>
    <col min="6922" max="6922" width="16.109375" style="8" customWidth="1"/>
    <col min="6923" max="7163" width="8.88671875" style="8"/>
    <col min="7164" max="7164" width="10.44140625" style="8" customWidth="1"/>
    <col min="7165" max="7165" width="26.5546875" style="8" customWidth="1"/>
    <col min="7166" max="7167" width="12.5546875" style="8" customWidth="1"/>
    <col min="7168" max="7168" width="15" style="8" customWidth="1"/>
    <col min="7169" max="7169" width="11.109375" style="8" customWidth="1"/>
    <col min="7170" max="7170" width="12" style="8" customWidth="1"/>
    <col min="7171" max="7171" width="34.109375" style="8" customWidth="1"/>
    <col min="7172" max="7172" width="9.88671875" style="8" customWidth="1"/>
    <col min="7173" max="7173" width="8.88671875" style="8"/>
    <col min="7174" max="7174" width="14.5546875" style="8" customWidth="1"/>
    <col min="7175" max="7175" width="12" style="8" customWidth="1"/>
    <col min="7176" max="7176" width="10.88671875" style="8" customWidth="1"/>
    <col min="7177" max="7177" width="18" style="8" customWidth="1"/>
    <col min="7178" max="7178" width="16.109375" style="8" customWidth="1"/>
    <col min="7179" max="7419" width="8.88671875" style="8"/>
    <col min="7420" max="7420" width="10.44140625" style="8" customWidth="1"/>
    <col min="7421" max="7421" width="26.5546875" style="8" customWidth="1"/>
    <col min="7422" max="7423" width="12.5546875" style="8" customWidth="1"/>
    <col min="7424" max="7424" width="15" style="8" customWidth="1"/>
    <col min="7425" max="7425" width="11.109375" style="8" customWidth="1"/>
    <col min="7426" max="7426" width="12" style="8" customWidth="1"/>
    <col min="7427" max="7427" width="34.109375" style="8" customWidth="1"/>
    <col min="7428" max="7428" width="9.88671875" style="8" customWidth="1"/>
    <col min="7429" max="7429" width="8.88671875" style="8"/>
    <col min="7430" max="7430" width="14.5546875" style="8" customWidth="1"/>
    <col min="7431" max="7431" width="12" style="8" customWidth="1"/>
    <col min="7432" max="7432" width="10.88671875" style="8" customWidth="1"/>
    <col min="7433" max="7433" width="18" style="8" customWidth="1"/>
    <col min="7434" max="7434" width="16.109375" style="8" customWidth="1"/>
    <col min="7435" max="7675" width="8.88671875" style="8"/>
    <col min="7676" max="7676" width="10.44140625" style="8" customWidth="1"/>
    <col min="7677" max="7677" width="26.5546875" style="8" customWidth="1"/>
    <col min="7678" max="7679" width="12.5546875" style="8" customWidth="1"/>
    <col min="7680" max="7680" width="15" style="8" customWidth="1"/>
    <col min="7681" max="7681" width="11.109375" style="8" customWidth="1"/>
    <col min="7682" max="7682" width="12" style="8" customWidth="1"/>
    <col min="7683" max="7683" width="34.109375" style="8" customWidth="1"/>
    <col min="7684" max="7684" width="9.88671875" style="8" customWidth="1"/>
    <col min="7685" max="7685" width="8.88671875" style="8"/>
    <col min="7686" max="7686" width="14.5546875" style="8" customWidth="1"/>
    <col min="7687" max="7687" width="12" style="8" customWidth="1"/>
    <col min="7688" max="7688" width="10.88671875" style="8" customWidth="1"/>
    <col min="7689" max="7689" width="18" style="8" customWidth="1"/>
    <col min="7690" max="7690" width="16.109375" style="8" customWidth="1"/>
    <col min="7691" max="7931" width="8.88671875" style="8"/>
    <col min="7932" max="7932" width="10.44140625" style="8" customWidth="1"/>
    <col min="7933" max="7933" width="26.5546875" style="8" customWidth="1"/>
    <col min="7934" max="7935" width="12.5546875" style="8" customWidth="1"/>
    <col min="7936" max="7936" width="15" style="8" customWidth="1"/>
    <col min="7937" max="7937" width="11.109375" style="8" customWidth="1"/>
    <col min="7938" max="7938" width="12" style="8" customWidth="1"/>
    <col min="7939" max="7939" width="34.109375" style="8" customWidth="1"/>
    <col min="7940" max="7940" width="9.88671875" style="8" customWidth="1"/>
    <col min="7941" max="7941" width="8.88671875" style="8"/>
    <col min="7942" max="7942" width="14.5546875" style="8" customWidth="1"/>
    <col min="7943" max="7943" width="12" style="8" customWidth="1"/>
    <col min="7944" max="7944" width="10.88671875" style="8" customWidth="1"/>
    <col min="7945" max="7945" width="18" style="8" customWidth="1"/>
    <col min="7946" max="7946" width="16.109375" style="8" customWidth="1"/>
    <col min="7947" max="8187" width="8.88671875" style="8"/>
    <col min="8188" max="8188" width="10.44140625" style="8" customWidth="1"/>
    <col min="8189" max="8189" width="26.5546875" style="8" customWidth="1"/>
    <col min="8190" max="8191" width="12.5546875" style="8" customWidth="1"/>
    <col min="8192" max="8192" width="15" style="8" customWidth="1"/>
    <col min="8193" max="8193" width="11.109375" style="8" customWidth="1"/>
    <col min="8194" max="8194" width="12" style="8" customWidth="1"/>
    <col min="8195" max="8195" width="34.109375" style="8" customWidth="1"/>
    <col min="8196" max="8196" width="9.88671875" style="8" customWidth="1"/>
    <col min="8197" max="8197" width="8.88671875" style="8"/>
    <col min="8198" max="8198" width="14.5546875" style="8" customWidth="1"/>
    <col min="8199" max="8199" width="12" style="8" customWidth="1"/>
    <col min="8200" max="8200" width="10.88671875" style="8" customWidth="1"/>
    <col min="8201" max="8201" width="18" style="8" customWidth="1"/>
    <col min="8202" max="8202" width="16.109375" style="8" customWidth="1"/>
    <col min="8203" max="8443" width="8.88671875" style="8"/>
    <col min="8444" max="8444" width="10.44140625" style="8" customWidth="1"/>
    <col min="8445" max="8445" width="26.5546875" style="8" customWidth="1"/>
    <col min="8446" max="8447" width="12.5546875" style="8" customWidth="1"/>
    <col min="8448" max="8448" width="15" style="8" customWidth="1"/>
    <col min="8449" max="8449" width="11.109375" style="8" customWidth="1"/>
    <col min="8450" max="8450" width="12" style="8" customWidth="1"/>
    <col min="8451" max="8451" width="34.109375" style="8" customWidth="1"/>
    <col min="8452" max="8452" width="9.88671875" style="8" customWidth="1"/>
    <col min="8453" max="8453" width="8.88671875" style="8"/>
    <col min="8454" max="8454" width="14.5546875" style="8" customWidth="1"/>
    <col min="8455" max="8455" width="12" style="8" customWidth="1"/>
    <col min="8456" max="8456" width="10.88671875" style="8" customWidth="1"/>
    <col min="8457" max="8457" width="18" style="8" customWidth="1"/>
    <col min="8458" max="8458" width="16.109375" style="8" customWidth="1"/>
    <col min="8459" max="8699" width="8.88671875" style="8"/>
    <col min="8700" max="8700" width="10.44140625" style="8" customWidth="1"/>
    <col min="8701" max="8701" width="26.5546875" style="8" customWidth="1"/>
    <col min="8702" max="8703" width="12.5546875" style="8" customWidth="1"/>
    <col min="8704" max="8704" width="15" style="8" customWidth="1"/>
    <col min="8705" max="8705" width="11.109375" style="8" customWidth="1"/>
    <col min="8706" max="8706" width="12" style="8" customWidth="1"/>
    <col min="8707" max="8707" width="34.109375" style="8" customWidth="1"/>
    <col min="8708" max="8708" width="9.88671875" style="8" customWidth="1"/>
    <col min="8709" max="8709" width="8.88671875" style="8"/>
    <col min="8710" max="8710" width="14.5546875" style="8" customWidth="1"/>
    <col min="8711" max="8711" width="12" style="8" customWidth="1"/>
    <col min="8712" max="8712" width="10.88671875" style="8" customWidth="1"/>
    <col min="8713" max="8713" width="18" style="8" customWidth="1"/>
    <col min="8714" max="8714" width="16.109375" style="8" customWidth="1"/>
    <col min="8715" max="8955" width="8.88671875" style="8"/>
    <col min="8956" max="8956" width="10.44140625" style="8" customWidth="1"/>
    <col min="8957" max="8957" width="26.5546875" style="8" customWidth="1"/>
    <col min="8958" max="8959" width="12.5546875" style="8" customWidth="1"/>
    <col min="8960" max="8960" width="15" style="8" customWidth="1"/>
    <col min="8961" max="8961" width="11.109375" style="8" customWidth="1"/>
    <col min="8962" max="8962" width="12" style="8" customWidth="1"/>
    <col min="8963" max="8963" width="34.109375" style="8" customWidth="1"/>
    <col min="8964" max="8964" width="9.88671875" style="8" customWidth="1"/>
    <col min="8965" max="8965" width="8.88671875" style="8"/>
    <col min="8966" max="8966" width="14.5546875" style="8" customWidth="1"/>
    <col min="8967" max="8967" width="12" style="8" customWidth="1"/>
    <col min="8968" max="8968" width="10.88671875" style="8" customWidth="1"/>
    <col min="8969" max="8969" width="18" style="8" customWidth="1"/>
    <col min="8970" max="8970" width="16.109375" style="8" customWidth="1"/>
    <col min="8971" max="9211" width="8.88671875" style="8"/>
    <col min="9212" max="9212" width="10.44140625" style="8" customWidth="1"/>
    <col min="9213" max="9213" width="26.5546875" style="8" customWidth="1"/>
    <col min="9214" max="9215" width="12.5546875" style="8" customWidth="1"/>
    <col min="9216" max="9216" width="15" style="8" customWidth="1"/>
    <col min="9217" max="9217" width="11.109375" style="8" customWidth="1"/>
    <col min="9218" max="9218" width="12" style="8" customWidth="1"/>
    <col min="9219" max="9219" width="34.109375" style="8" customWidth="1"/>
    <col min="9220" max="9220" width="9.88671875" style="8" customWidth="1"/>
    <col min="9221" max="9221" width="8.88671875" style="8"/>
    <col min="9222" max="9222" width="14.5546875" style="8" customWidth="1"/>
    <col min="9223" max="9223" width="12" style="8" customWidth="1"/>
    <col min="9224" max="9224" width="10.88671875" style="8" customWidth="1"/>
    <col min="9225" max="9225" width="18" style="8" customWidth="1"/>
    <col min="9226" max="9226" width="16.109375" style="8" customWidth="1"/>
    <col min="9227" max="9467" width="8.88671875" style="8"/>
    <col min="9468" max="9468" width="10.44140625" style="8" customWidth="1"/>
    <col min="9469" max="9469" width="26.5546875" style="8" customWidth="1"/>
    <col min="9470" max="9471" width="12.5546875" style="8" customWidth="1"/>
    <col min="9472" max="9472" width="15" style="8" customWidth="1"/>
    <col min="9473" max="9473" width="11.109375" style="8" customWidth="1"/>
    <col min="9474" max="9474" width="12" style="8" customWidth="1"/>
    <col min="9475" max="9475" width="34.109375" style="8" customWidth="1"/>
    <col min="9476" max="9476" width="9.88671875" style="8" customWidth="1"/>
    <col min="9477" max="9477" width="8.88671875" style="8"/>
    <col min="9478" max="9478" width="14.5546875" style="8" customWidth="1"/>
    <col min="9479" max="9479" width="12" style="8" customWidth="1"/>
    <col min="9480" max="9480" width="10.88671875" style="8" customWidth="1"/>
    <col min="9481" max="9481" width="18" style="8" customWidth="1"/>
    <col min="9482" max="9482" width="16.109375" style="8" customWidth="1"/>
    <col min="9483" max="9723" width="8.88671875" style="8"/>
    <col min="9724" max="9724" width="10.44140625" style="8" customWidth="1"/>
    <col min="9725" max="9725" width="26.5546875" style="8" customWidth="1"/>
    <col min="9726" max="9727" width="12.5546875" style="8" customWidth="1"/>
    <col min="9728" max="9728" width="15" style="8" customWidth="1"/>
    <col min="9729" max="9729" width="11.109375" style="8" customWidth="1"/>
    <col min="9730" max="9730" width="12" style="8" customWidth="1"/>
    <col min="9731" max="9731" width="34.109375" style="8" customWidth="1"/>
    <col min="9732" max="9732" width="9.88671875" style="8" customWidth="1"/>
    <col min="9733" max="9733" width="8.88671875" style="8"/>
    <col min="9734" max="9734" width="14.5546875" style="8" customWidth="1"/>
    <col min="9735" max="9735" width="12" style="8" customWidth="1"/>
    <col min="9736" max="9736" width="10.88671875" style="8" customWidth="1"/>
    <col min="9737" max="9737" width="18" style="8" customWidth="1"/>
    <col min="9738" max="9738" width="16.109375" style="8" customWidth="1"/>
    <col min="9739" max="9979" width="8.88671875" style="8"/>
    <col min="9980" max="9980" width="10.44140625" style="8" customWidth="1"/>
    <col min="9981" max="9981" width="26.5546875" style="8" customWidth="1"/>
    <col min="9982" max="9983" width="12.5546875" style="8" customWidth="1"/>
    <col min="9984" max="9984" width="15" style="8" customWidth="1"/>
    <col min="9985" max="9985" width="11.109375" style="8" customWidth="1"/>
    <col min="9986" max="9986" width="12" style="8" customWidth="1"/>
    <col min="9987" max="9987" width="34.109375" style="8" customWidth="1"/>
    <col min="9988" max="9988" width="9.88671875" style="8" customWidth="1"/>
    <col min="9989" max="9989" width="8.88671875" style="8"/>
    <col min="9990" max="9990" width="14.5546875" style="8" customWidth="1"/>
    <col min="9991" max="9991" width="12" style="8" customWidth="1"/>
    <col min="9992" max="9992" width="10.88671875" style="8" customWidth="1"/>
    <col min="9993" max="9993" width="18" style="8" customWidth="1"/>
    <col min="9994" max="9994" width="16.109375" style="8" customWidth="1"/>
    <col min="9995" max="10235" width="8.88671875" style="8"/>
    <col min="10236" max="10236" width="10.44140625" style="8" customWidth="1"/>
    <col min="10237" max="10237" width="26.5546875" style="8" customWidth="1"/>
    <col min="10238" max="10239" width="12.5546875" style="8" customWidth="1"/>
    <col min="10240" max="10240" width="15" style="8" customWidth="1"/>
    <col min="10241" max="10241" width="11.109375" style="8" customWidth="1"/>
    <col min="10242" max="10242" width="12" style="8" customWidth="1"/>
    <col min="10243" max="10243" width="34.109375" style="8" customWidth="1"/>
    <col min="10244" max="10244" width="9.88671875" style="8" customWidth="1"/>
    <col min="10245" max="10245" width="8.88671875" style="8"/>
    <col min="10246" max="10246" width="14.5546875" style="8" customWidth="1"/>
    <col min="10247" max="10247" width="12" style="8" customWidth="1"/>
    <col min="10248" max="10248" width="10.88671875" style="8" customWidth="1"/>
    <col min="10249" max="10249" width="18" style="8" customWidth="1"/>
    <col min="10250" max="10250" width="16.109375" style="8" customWidth="1"/>
    <col min="10251" max="10491" width="8.88671875" style="8"/>
    <col min="10492" max="10492" width="10.44140625" style="8" customWidth="1"/>
    <col min="10493" max="10493" width="26.5546875" style="8" customWidth="1"/>
    <col min="10494" max="10495" width="12.5546875" style="8" customWidth="1"/>
    <col min="10496" max="10496" width="15" style="8" customWidth="1"/>
    <col min="10497" max="10497" width="11.109375" style="8" customWidth="1"/>
    <col min="10498" max="10498" width="12" style="8" customWidth="1"/>
    <col min="10499" max="10499" width="34.109375" style="8" customWidth="1"/>
    <col min="10500" max="10500" width="9.88671875" style="8" customWidth="1"/>
    <col min="10501" max="10501" width="8.88671875" style="8"/>
    <col min="10502" max="10502" width="14.5546875" style="8" customWidth="1"/>
    <col min="10503" max="10503" width="12" style="8" customWidth="1"/>
    <col min="10504" max="10504" width="10.88671875" style="8" customWidth="1"/>
    <col min="10505" max="10505" width="18" style="8" customWidth="1"/>
    <col min="10506" max="10506" width="16.109375" style="8" customWidth="1"/>
    <col min="10507" max="10747" width="8.88671875" style="8"/>
    <col min="10748" max="10748" width="10.44140625" style="8" customWidth="1"/>
    <col min="10749" max="10749" width="26.5546875" style="8" customWidth="1"/>
    <col min="10750" max="10751" width="12.5546875" style="8" customWidth="1"/>
    <col min="10752" max="10752" width="15" style="8" customWidth="1"/>
    <col min="10753" max="10753" width="11.109375" style="8" customWidth="1"/>
    <col min="10754" max="10754" width="12" style="8" customWidth="1"/>
    <col min="10755" max="10755" width="34.109375" style="8" customWidth="1"/>
    <col min="10756" max="10756" width="9.88671875" style="8" customWidth="1"/>
    <col min="10757" max="10757" width="8.88671875" style="8"/>
    <col min="10758" max="10758" width="14.5546875" style="8" customWidth="1"/>
    <col min="10759" max="10759" width="12" style="8" customWidth="1"/>
    <col min="10760" max="10760" width="10.88671875" style="8" customWidth="1"/>
    <col min="10761" max="10761" width="18" style="8" customWidth="1"/>
    <col min="10762" max="10762" width="16.109375" style="8" customWidth="1"/>
    <col min="10763" max="11003" width="8.88671875" style="8"/>
    <col min="11004" max="11004" width="10.44140625" style="8" customWidth="1"/>
    <col min="11005" max="11005" width="26.5546875" style="8" customWidth="1"/>
    <col min="11006" max="11007" width="12.5546875" style="8" customWidth="1"/>
    <col min="11008" max="11008" width="15" style="8" customWidth="1"/>
    <col min="11009" max="11009" width="11.109375" style="8" customWidth="1"/>
    <col min="11010" max="11010" width="12" style="8" customWidth="1"/>
    <col min="11011" max="11011" width="34.109375" style="8" customWidth="1"/>
    <col min="11012" max="11012" width="9.88671875" style="8" customWidth="1"/>
    <col min="11013" max="11013" width="8.88671875" style="8"/>
    <col min="11014" max="11014" width="14.5546875" style="8" customWidth="1"/>
    <col min="11015" max="11015" width="12" style="8" customWidth="1"/>
    <col min="11016" max="11016" width="10.88671875" style="8" customWidth="1"/>
    <col min="11017" max="11017" width="18" style="8" customWidth="1"/>
    <col min="11018" max="11018" width="16.109375" style="8" customWidth="1"/>
    <col min="11019" max="11259" width="8.88671875" style="8"/>
    <col min="11260" max="11260" width="10.44140625" style="8" customWidth="1"/>
    <col min="11261" max="11261" width="26.5546875" style="8" customWidth="1"/>
    <col min="11262" max="11263" width="12.5546875" style="8" customWidth="1"/>
    <col min="11264" max="11264" width="15" style="8" customWidth="1"/>
    <col min="11265" max="11265" width="11.109375" style="8" customWidth="1"/>
    <col min="11266" max="11266" width="12" style="8" customWidth="1"/>
    <col min="11267" max="11267" width="34.109375" style="8" customWidth="1"/>
    <col min="11268" max="11268" width="9.88671875" style="8" customWidth="1"/>
    <col min="11269" max="11269" width="8.88671875" style="8"/>
    <col min="11270" max="11270" width="14.5546875" style="8" customWidth="1"/>
    <col min="11271" max="11271" width="12" style="8" customWidth="1"/>
    <col min="11272" max="11272" width="10.88671875" style="8" customWidth="1"/>
    <col min="11273" max="11273" width="18" style="8" customWidth="1"/>
    <col min="11274" max="11274" width="16.109375" style="8" customWidth="1"/>
    <col min="11275" max="11515" width="8.88671875" style="8"/>
    <col min="11516" max="11516" width="10.44140625" style="8" customWidth="1"/>
    <col min="11517" max="11517" width="26.5546875" style="8" customWidth="1"/>
    <col min="11518" max="11519" width="12.5546875" style="8" customWidth="1"/>
    <col min="11520" max="11520" width="15" style="8" customWidth="1"/>
    <col min="11521" max="11521" width="11.109375" style="8" customWidth="1"/>
    <col min="11522" max="11522" width="12" style="8" customWidth="1"/>
    <col min="11523" max="11523" width="34.109375" style="8" customWidth="1"/>
    <col min="11524" max="11524" width="9.88671875" style="8" customWidth="1"/>
    <col min="11525" max="11525" width="8.88671875" style="8"/>
    <col min="11526" max="11526" width="14.5546875" style="8" customWidth="1"/>
    <col min="11527" max="11527" width="12" style="8" customWidth="1"/>
    <col min="11528" max="11528" width="10.88671875" style="8" customWidth="1"/>
    <col min="11529" max="11529" width="18" style="8" customWidth="1"/>
    <col min="11530" max="11530" width="16.109375" style="8" customWidth="1"/>
    <col min="11531" max="11771" width="8.88671875" style="8"/>
    <col min="11772" max="11772" width="10.44140625" style="8" customWidth="1"/>
    <col min="11773" max="11773" width="26.5546875" style="8" customWidth="1"/>
    <col min="11774" max="11775" width="12.5546875" style="8" customWidth="1"/>
    <col min="11776" max="11776" width="15" style="8" customWidth="1"/>
    <col min="11777" max="11777" width="11.109375" style="8" customWidth="1"/>
    <col min="11778" max="11778" width="12" style="8" customWidth="1"/>
    <col min="11779" max="11779" width="34.109375" style="8" customWidth="1"/>
    <col min="11780" max="11780" width="9.88671875" style="8" customWidth="1"/>
    <col min="11781" max="11781" width="8.88671875" style="8"/>
    <col min="11782" max="11782" width="14.5546875" style="8" customWidth="1"/>
    <col min="11783" max="11783" width="12" style="8" customWidth="1"/>
    <col min="11784" max="11784" width="10.88671875" style="8" customWidth="1"/>
    <col min="11785" max="11785" width="18" style="8" customWidth="1"/>
    <col min="11786" max="11786" width="16.109375" style="8" customWidth="1"/>
    <col min="11787" max="12027" width="8.88671875" style="8"/>
    <col min="12028" max="12028" width="10.44140625" style="8" customWidth="1"/>
    <col min="12029" max="12029" width="26.5546875" style="8" customWidth="1"/>
    <col min="12030" max="12031" width="12.5546875" style="8" customWidth="1"/>
    <col min="12032" max="12032" width="15" style="8" customWidth="1"/>
    <col min="12033" max="12033" width="11.109375" style="8" customWidth="1"/>
    <col min="12034" max="12034" width="12" style="8" customWidth="1"/>
    <col min="12035" max="12035" width="34.109375" style="8" customWidth="1"/>
    <col min="12036" max="12036" width="9.88671875" style="8" customWidth="1"/>
    <col min="12037" max="12037" width="8.88671875" style="8"/>
    <col min="12038" max="12038" width="14.5546875" style="8" customWidth="1"/>
    <col min="12039" max="12039" width="12" style="8" customWidth="1"/>
    <col min="12040" max="12040" width="10.88671875" style="8" customWidth="1"/>
    <col min="12041" max="12041" width="18" style="8" customWidth="1"/>
    <col min="12042" max="12042" width="16.109375" style="8" customWidth="1"/>
    <col min="12043" max="12283" width="8.88671875" style="8"/>
    <col min="12284" max="12284" width="10.44140625" style="8" customWidth="1"/>
    <col min="12285" max="12285" width="26.5546875" style="8" customWidth="1"/>
    <col min="12286" max="12287" width="12.5546875" style="8" customWidth="1"/>
    <col min="12288" max="12288" width="15" style="8" customWidth="1"/>
    <col min="12289" max="12289" width="11.109375" style="8" customWidth="1"/>
    <col min="12290" max="12290" width="12" style="8" customWidth="1"/>
    <col min="12291" max="12291" width="34.109375" style="8" customWidth="1"/>
    <col min="12292" max="12292" width="9.88671875" style="8" customWidth="1"/>
    <col min="12293" max="12293" width="8.88671875" style="8"/>
    <col min="12294" max="12294" width="14.5546875" style="8" customWidth="1"/>
    <col min="12295" max="12295" width="12" style="8" customWidth="1"/>
    <col min="12296" max="12296" width="10.88671875" style="8" customWidth="1"/>
    <col min="12297" max="12297" width="18" style="8" customWidth="1"/>
    <col min="12298" max="12298" width="16.109375" style="8" customWidth="1"/>
    <col min="12299" max="12539" width="8.88671875" style="8"/>
    <col min="12540" max="12540" width="10.44140625" style="8" customWidth="1"/>
    <col min="12541" max="12541" width="26.5546875" style="8" customWidth="1"/>
    <col min="12542" max="12543" width="12.5546875" style="8" customWidth="1"/>
    <col min="12544" max="12544" width="15" style="8" customWidth="1"/>
    <col min="12545" max="12545" width="11.109375" style="8" customWidth="1"/>
    <col min="12546" max="12546" width="12" style="8" customWidth="1"/>
    <col min="12547" max="12547" width="34.109375" style="8" customWidth="1"/>
    <col min="12548" max="12548" width="9.88671875" style="8" customWidth="1"/>
    <col min="12549" max="12549" width="8.88671875" style="8"/>
    <col min="12550" max="12550" width="14.5546875" style="8" customWidth="1"/>
    <col min="12551" max="12551" width="12" style="8" customWidth="1"/>
    <col min="12552" max="12552" width="10.88671875" style="8" customWidth="1"/>
    <col min="12553" max="12553" width="18" style="8" customWidth="1"/>
    <col min="12554" max="12554" width="16.109375" style="8" customWidth="1"/>
    <col min="12555" max="12795" width="8.88671875" style="8"/>
    <col min="12796" max="12796" width="10.44140625" style="8" customWidth="1"/>
    <col min="12797" max="12797" width="26.5546875" style="8" customWidth="1"/>
    <col min="12798" max="12799" width="12.5546875" style="8" customWidth="1"/>
    <col min="12800" max="12800" width="15" style="8" customWidth="1"/>
    <col min="12801" max="12801" width="11.109375" style="8" customWidth="1"/>
    <col min="12802" max="12802" width="12" style="8" customWidth="1"/>
    <col min="12803" max="12803" width="34.109375" style="8" customWidth="1"/>
    <col min="12804" max="12804" width="9.88671875" style="8" customWidth="1"/>
    <col min="12805" max="12805" width="8.88671875" style="8"/>
    <col min="12806" max="12806" width="14.5546875" style="8" customWidth="1"/>
    <col min="12807" max="12807" width="12" style="8" customWidth="1"/>
    <col min="12808" max="12808" width="10.88671875" style="8" customWidth="1"/>
    <col min="12809" max="12809" width="18" style="8" customWidth="1"/>
    <col min="12810" max="12810" width="16.109375" style="8" customWidth="1"/>
    <col min="12811" max="13051" width="8.88671875" style="8"/>
    <col min="13052" max="13052" width="10.44140625" style="8" customWidth="1"/>
    <col min="13053" max="13053" width="26.5546875" style="8" customWidth="1"/>
    <col min="13054" max="13055" width="12.5546875" style="8" customWidth="1"/>
    <col min="13056" max="13056" width="15" style="8" customWidth="1"/>
    <col min="13057" max="13057" width="11.109375" style="8" customWidth="1"/>
    <col min="13058" max="13058" width="12" style="8" customWidth="1"/>
    <col min="13059" max="13059" width="34.109375" style="8" customWidth="1"/>
    <col min="13060" max="13060" width="9.88671875" style="8" customWidth="1"/>
    <col min="13061" max="13061" width="8.88671875" style="8"/>
    <col min="13062" max="13062" width="14.5546875" style="8" customWidth="1"/>
    <col min="13063" max="13063" width="12" style="8" customWidth="1"/>
    <col min="13064" max="13064" width="10.88671875" style="8" customWidth="1"/>
    <col min="13065" max="13065" width="18" style="8" customWidth="1"/>
    <col min="13066" max="13066" width="16.109375" style="8" customWidth="1"/>
    <col min="13067" max="13307" width="8.88671875" style="8"/>
    <col min="13308" max="13308" width="10.44140625" style="8" customWidth="1"/>
    <col min="13309" max="13309" width="26.5546875" style="8" customWidth="1"/>
    <col min="13310" max="13311" width="12.5546875" style="8" customWidth="1"/>
    <col min="13312" max="13312" width="15" style="8" customWidth="1"/>
    <col min="13313" max="13313" width="11.109375" style="8" customWidth="1"/>
    <col min="13314" max="13314" width="12" style="8" customWidth="1"/>
    <col min="13315" max="13315" width="34.109375" style="8" customWidth="1"/>
    <col min="13316" max="13316" width="9.88671875" style="8" customWidth="1"/>
    <col min="13317" max="13317" width="8.88671875" style="8"/>
    <col min="13318" max="13318" width="14.5546875" style="8" customWidth="1"/>
    <col min="13319" max="13319" width="12" style="8" customWidth="1"/>
    <col min="13320" max="13320" width="10.88671875" style="8" customWidth="1"/>
    <col min="13321" max="13321" width="18" style="8" customWidth="1"/>
    <col min="13322" max="13322" width="16.109375" style="8" customWidth="1"/>
    <col min="13323" max="13563" width="8.88671875" style="8"/>
    <col min="13564" max="13564" width="10.44140625" style="8" customWidth="1"/>
    <col min="13565" max="13565" width="26.5546875" style="8" customWidth="1"/>
    <col min="13566" max="13567" width="12.5546875" style="8" customWidth="1"/>
    <col min="13568" max="13568" width="15" style="8" customWidth="1"/>
    <col min="13569" max="13569" width="11.109375" style="8" customWidth="1"/>
    <col min="13570" max="13570" width="12" style="8" customWidth="1"/>
    <col min="13571" max="13571" width="34.109375" style="8" customWidth="1"/>
    <col min="13572" max="13572" width="9.88671875" style="8" customWidth="1"/>
    <col min="13573" max="13573" width="8.88671875" style="8"/>
    <col min="13574" max="13574" width="14.5546875" style="8" customWidth="1"/>
    <col min="13575" max="13575" width="12" style="8" customWidth="1"/>
    <col min="13576" max="13576" width="10.88671875" style="8" customWidth="1"/>
    <col min="13577" max="13577" width="18" style="8" customWidth="1"/>
    <col min="13578" max="13578" width="16.109375" style="8" customWidth="1"/>
    <col min="13579" max="13819" width="8.88671875" style="8"/>
    <col min="13820" max="13820" width="10.44140625" style="8" customWidth="1"/>
    <col min="13821" max="13821" width="26.5546875" style="8" customWidth="1"/>
    <col min="13822" max="13823" width="12.5546875" style="8" customWidth="1"/>
    <col min="13824" max="13824" width="15" style="8" customWidth="1"/>
    <col min="13825" max="13825" width="11.109375" style="8" customWidth="1"/>
    <col min="13826" max="13826" width="12" style="8" customWidth="1"/>
    <col min="13827" max="13827" width="34.109375" style="8" customWidth="1"/>
    <col min="13828" max="13828" width="9.88671875" style="8" customWidth="1"/>
    <col min="13829" max="13829" width="8.88671875" style="8"/>
    <col min="13830" max="13830" width="14.5546875" style="8" customWidth="1"/>
    <col min="13831" max="13831" width="12" style="8" customWidth="1"/>
    <col min="13832" max="13832" width="10.88671875" style="8" customWidth="1"/>
    <col min="13833" max="13833" width="18" style="8" customWidth="1"/>
    <col min="13834" max="13834" width="16.109375" style="8" customWidth="1"/>
    <col min="13835" max="14075" width="8.88671875" style="8"/>
    <col min="14076" max="14076" width="10.44140625" style="8" customWidth="1"/>
    <col min="14077" max="14077" width="26.5546875" style="8" customWidth="1"/>
    <col min="14078" max="14079" width="12.5546875" style="8" customWidth="1"/>
    <col min="14080" max="14080" width="15" style="8" customWidth="1"/>
    <col min="14081" max="14081" width="11.109375" style="8" customWidth="1"/>
    <col min="14082" max="14082" width="12" style="8" customWidth="1"/>
    <col min="14083" max="14083" width="34.109375" style="8" customWidth="1"/>
    <col min="14084" max="14084" width="9.88671875" style="8" customWidth="1"/>
    <col min="14085" max="14085" width="8.88671875" style="8"/>
    <col min="14086" max="14086" width="14.5546875" style="8" customWidth="1"/>
    <col min="14087" max="14087" width="12" style="8" customWidth="1"/>
    <col min="14088" max="14088" width="10.88671875" style="8" customWidth="1"/>
    <col min="14089" max="14089" width="18" style="8" customWidth="1"/>
    <col min="14090" max="14090" width="16.109375" style="8" customWidth="1"/>
    <col min="14091" max="14331" width="8.88671875" style="8"/>
    <col min="14332" max="14332" width="10.44140625" style="8" customWidth="1"/>
    <col min="14333" max="14333" width="26.5546875" style="8" customWidth="1"/>
    <col min="14334" max="14335" width="12.5546875" style="8" customWidth="1"/>
    <col min="14336" max="14336" width="15" style="8" customWidth="1"/>
    <col min="14337" max="14337" width="11.109375" style="8" customWidth="1"/>
    <col min="14338" max="14338" width="12" style="8" customWidth="1"/>
    <col min="14339" max="14339" width="34.109375" style="8" customWidth="1"/>
    <col min="14340" max="14340" width="9.88671875" style="8" customWidth="1"/>
    <col min="14341" max="14341" width="8.88671875" style="8"/>
    <col min="14342" max="14342" width="14.5546875" style="8" customWidth="1"/>
    <col min="14343" max="14343" width="12" style="8" customWidth="1"/>
    <col min="14344" max="14344" width="10.88671875" style="8" customWidth="1"/>
    <col min="14345" max="14345" width="18" style="8" customWidth="1"/>
    <col min="14346" max="14346" width="16.109375" style="8" customWidth="1"/>
    <col min="14347" max="14587" width="8.88671875" style="8"/>
    <col min="14588" max="14588" width="10.44140625" style="8" customWidth="1"/>
    <col min="14589" max="14589" width="26.5546875" style="8" customWidth="1"/>
    <col min="14590" max="14591" width="12.5546875" style="8" customWidth="1"/>
    <col min="14592" max="14592" width="15" style="8" customWidth="1"/>
    <col min="14593" max="14593" width="11.109375" style="8" customWidth="1"/>
    <col min="14594" max="14594" width="12" style="8" customWidth="1"/>
    <col min="14595" max="14595" width="34.109375" style="8" customWidth="1"/>
    <col min="14596" max="14596" width="9.88671875" style="8" customWidth="1"/>
    <col min="14597" max="14597" width="8.88671875" style="8"/>
    <col min="14598" max="14598" width="14.5546875" style="8" customWidth="1"/>
    <col min="14599" max="14599" width="12" style="8" customWidth="1"/>
    <col min="14600" max="14600" width="10.88671875" style="8" customWidth="1"/>
    <col min="14601" max="14601" width="18" style="8" customWidth="1"/>
    <col min="14602" max="14602" width="16.109375" style="8" customWidth="1"/>
    <col min="14603" max="14843" width="8.88671875" style="8"/>
    <col min="14844" max="14844" width="10.44140625" style="8" customWidth="1"/>
    <col min="14845" max="14845" width="26.5546875" style="8" customWidth="1"/>
    <col min="14846" max="14847" width="12.5546875" style="8" customWidth="1"/>
    <col min="14848" max="14848" width="15" style="8" customWidth="1"/>
    <col min="14849" max="14849" width="11.109375" style="8" customWidth="1"/>
    <col min="14850" max="14850" width="12" style="8" customWidth="1"/>
    <col min="14851" max="14851" width="34.109375" style="8" customWidth="1"/>
    <col min="14852" max="14852" width="9.88671875" style="8" customWidth="1"/>
    <col min="14853" max="14853" width="8.88671875" style="8"/>
    <col min="14854" max="14854" width="14.5546875" style="8" customWidth="1"/>
    <col min="14855" max="14855" width="12" style="8" customWidth="1"/>
    <col min="14856" max="14856" width="10.88671875" style="8" customWidth="1"/>
    <col min="14857" max="14857" width="18" style="8" customWidth="1"/>
    <col min="14858" max="14858" width="16.109375" style="8" customWidth="1"/>
    <col min="14859" max="15099" width="8.88671875" style="8"/>
    <col min="15100" max="15100" width="10.44140625" style="8" customWidth="1"/>
    <col min="15101" max="15101" width="26.5546875" style="8" customWidth="1"/>
    <col min="15102" max="15103" width="12.5546875" style="8" customWidth="1"/>
    <col min="15104" max="15104" width="15" style="8" customWidth="1"/>
    <col min="15105" max="15105" width="11.109375" style="8" customWidth="1"/>
    <col min="15106" max="15106" width="12" style="8" customWidth="1"/>
    <col min="15107" max="15107" width="34.109375" style="8" customWidth="1"/>
    <col min="15108" max="15108" width="9.88671875" style="8" customWidth="1"/>
    <col min="15109" max="15109" width="8.88671875" style="8"/>
    <col min="15110" max="15110" width="14.5546875" style="8" customWidth="1"/>
    <col min="15111" max="15111" width="12" style="8" customWidth="1"/>
    <col min="15112" max="15112" width="10.88671875" style="8" customWidth="1"/>
    <col min="15113" max="15113" width="18" style="8" customWidth="1"/>
    <col min="15114" max="15114" width="16.109375" style="8" customWidth="1"/>
    <col min="15115" max="15355" width="8.88671875" style="8"/>
    <col min="15356" max="15356" width="10.44140625" style="8" customWidth="1"/>
    <col min="15357" max="15357" width="26.5546875" style="8" customWidth="1"/>
    <col min="15358" max="15359" width="12.5546875" style="8" customWidth="1"/>
    <col min="15360" max="15360" width="15" style="8" customWidth="1"/>
    <col min="15361" max="15361" width="11.109375" style="8" customWidth="1"/>
    <col min="15362" max="15362" width="12" style="8" customWidth="1"/>
    <col min="15363" max="15363" width="34.109375" style="8" customWidth="1"/>
    <col min="15364" max="15364" width="9.88671875" style="8" customWidth="1"/>
    <col min="15365" max="15365" width="8.88671875" style="8"/>
    <col min="15366" max="15366" width="14.5546875" style="8" customWidth="1"/>
    <col min="15367" max="15367" width="12" style="8" customWidth="1"/>
    <col min="15368" max="15368" width="10.88671875" style="8" customWidth="1"/>
    <col min="15369" max="15369" width="18" style="8" customWidth="1"/>
    <col min="15370" max="15370" width="16.109375" style="8" customWidth="1"/>
    <col min="15371" max="15611" width="8.88671875" style="8"/>
    <col min="15612" max="15612" width="10.44140625" style="8" customWidth="1"/>
    <col min="15613" max="15613" width="26.5546875" style="8" customWidth="1"/>
    <col min="15614" max="15615" width="12.5546875" style="8" customWidth="1"/>
    <col min="15616" max="15616" width="15" style="8" customWidth="1"/>
    <col min="15617" max="15617" width="11.109375" style="8" customWidth="1"/>
    <col min="15618" max="15618" width="12" style="8" customWidth="1"/>
    <col min="15619" max="15619" width="34.109375" style="8" customWidth="1"/>
    <col min="15620" max="15620" width="9.88671875" style="8" customWidth="1"/>
    <col min="15621" max="15621" width="8.88671875" style="8"/>
    <col min="15622" max="15622" width="14.5546875" style="8" customWidth="1"/>
    <col min="15623" max="15623" width="12" style="8" customWidth="1"/>
    <col min="15624" max="15624" width="10.88671875" style="8" customWidth="1"/>
    <col min="15625" max="15625" width="18" style="8" customWidth="1"/>
    <col min="15626" max="15626" width="16.109375" style="8" customWidth="1"/>
    <col min="15627" max="15867" width="8.88671875" style="8"/>
    <col min="15868" max="15868" width="10.44140625" style="8" customWidth="1"/>
    <col min="15869" max="15869" width="26.5546875" style="8" customWidth="1"/>
    <col min="15870" max="15871" width="12.5546875" style="8" customWidth="1"/>
    <col min="15872" max="15872" width="15" style="8" customWidth="1"/>
    <col min="15873" max="15873" width="11.109375" style="8" customWidth="1"/>
    <col min="15874" max="15874" width="12" style="8" customWidth="1"/>
    <col min="15875" max="15875" width="34.109375" style="8" customWidth="1"/>
    <col min="15876" max="15876" width="9.88671875" style="8" customWidth="1"/>
    <col min="15877" max="15877" width="8.88671875" style="8"/>
    <col min="15878" max="15878" width="14.5546875" style="8" customWidth="1"/>
    <col min="15879" max="15879" width="12" style="8" customWidth="1"/>
    <col min="15880" max="15880" width="10.88671875" style="8" customWidth="1"/>
    <col min="15881" max="15881" width="18" style="8" customWidth="1"/>
    <col min="15882" max="15882" width="16.109375" style="8" customWidth="1"/>
    <col min="15883" max="16123" width="8.88671875" style="8"/>
    <col min="16124" max="16124" width="10.44140625" style="8" customWidth="1"/>
    <col min="16125" max="16125" width="26.5546875" style="8" customWidth="1"/>
    <col min="16126" max="16127" width="12.5546875" style="8" customWidth="1"/>
    <col min="16128" max="16128" width="15" style="8" customWidth="1"/>
    <col min="16129" max="16129" width="11.109375" style="8" customWidth="1"/>
    <col min="16130" max="16130" width="12" style="8" customWidth="1"/>
    <col min="16131" max="16131" width="34.109375" style="8" customWidth="1"/>
    <col min="16132" max="16132" width="9.88671875" style="8" customWidth="1"/>
    <col min="16133" max="16133" width="8.88671875" style="8"/>
    <col min="16134" max="16134" width="14.5546875" style="8" customWidth="1"/>
    <col min="16135" max="16135" width="12" style="8" customWidth="1"/>
    <col min="16136" max="16136" width="10.88671875" style="8" customWidth="1"/>
    <col min="16137" max="16137" width="18" style="8" customWidth="1"/>
    <col min="16138" max="16138" width="16.109375" style="8" customWidth="1"/>
    <col min="16139" max="16374" width="8.88671875" style="8"/>
    <col min="16375" max="16384" width="9.109375" style="8" customWidth="1"/>
  </cols>
  <sheetData>
    <row r="3" spans="1:11" ht="26.4" customHeight="1" x14ac:dyDescent="0.3">
      <c r="A3" s="3"/>
      <c r="B3" s="4"/>
      <c r="C3" s="5"/>
      <c r="D3" s="5"/>
      <c r="E3" s="6"/>
      <c r="F3" s="6"/>
      <c r="G3" s="6"/>
      <c r="H3" s="6"/>
      <c r="I3" s="7"/>
      <c r="J3" s="7"/>
      <c r="K3" s="7"/>
    </row>
    <row r="4" spans="1:11" ht="26.4" customHeight="1" x14ac:dyDescent="0.3">
      <c r="A4" s="3"/>
      <c r="B4" s="9"/>
      <c r="C4" s="5"/>
      <c r="D4" s="10" t="s">
        <v>169</v>
      </c>
      <c r="E4" s="90"/>
      <c r="F4" s="90"/>
      <c r="G4" s="90"/>
      <c r="H4" s="90"/>
      <c r="I4" s="91"/>
      <c r="J4" s="91"/>
      <c r="K4" s="91"/>
    </row>
    <row r="5" spans="1:11" ht="26.4" customHeight="1" thickBot="1" x14ac:dyDescent="0.45">
      <c r="A5" s="13"/>
      <c r="B5" s="14"/>
      <c r="C5" s="5"/>
      <c r="D5" s="5"/>
      <c r="E5" s="7"/>
      <c r="F5" s="7"/>
      <c r="G5" s="7"/>
      <c r="H5" s="7"/>
      <c r="I5" s="7"/>
      <c r="J5" s="7"/>
      <c r="K5" s="7"/>
    </row>
    <row r="6" spans="1:11" s="19" customFormat="1" ht="20.25" customHeight="1" x14ac:dyDescent="0.3">
      <c r="A6" s="307" t="s">
        <v>8</v>
      </c>
      <c r="B6" s="300" t="s">
        <v>9</v>
      </c>
      <c r="C6" s="300" t="s">
        <v>0</v>
      </c>
      <c r="D6" s="15" t="s">
        <v>2</v>
      </c>
      <c r="E6" s="15" t="s">
        <v>163</v>
      </c>
      <c r="F6" s="300" t="s">
        <v>186</v>
      </c>
      <c r="G6" s="304" t="s">
        <v>12</v>
      </c>
      <c r="H6" s="302" t="s">
        <v>10</v>
      </c>
      <c r="I6" s="16" t="s">
        <v>2</v>
      </c>
      <c r="J6" s="17" t="s">
        <v>125</v>
      </c>
      <c r="K6" s="18" t="s">
        <v>126</v>
      </c>
    </row>
    <row r="7" spans="1:11" s="19" customFormat="1" ht="20.25" customHeight="1" thickBot="1" x14ac:dyDescent="0.35">
      <c r="A7" s="308"/>
      <c r="B7" s="301"/>
      <c r="C7" s="301"/>
      <c r="D7" s="20" t="s">
        <v>162</v>
      </c>
      <c r="E7" s="20" t="s">
        <v>166</v>
      </c>
      <c r="F7" s="301"/>
      <c r="G7" s="305"/>
      <c r="H7" s="303"/>
      <c r="I7" s="21" t="s">
        <v>166</v>
      </c>
      <c r="J7" s="17" t="s">
        <v>15</v>
      </c>
      <c r="K7" s="18" t="s">
        <v>16</v>
      </c>
    </row>
    <row r="8" spans="1:11" ht="20.399999999999999" customHeight="1" x14ac:dyDescent="0.3">
      <c r="A8" s="22"/>
      <c r="B8" s="23"/>
      <c r="C8" s="25"/>
      <c r="D8" s="26" t="s">
        <v>165</v>
      </c>
      <c r="E8" s="27" t="s">
        <v>99</v>
      </c>
      <c r="F8" s="27"/>
      <c r="G8" s="27"/>
      <c r="H8" s="27"/>
      <c r="I8" s="27" t="s">
        <v>19</v>
      </c>
      <c r="J8" s="27" t="s">
        <v>193</v>
      </c>
      <c r="K8" s="27" t="s">
        <v>99</v>
      </c>
    </row>
    <row r="9" spans="1:11" ht="20.399999999999999" hidden="1" customHeight="1" x14ac:dyDescent="0.3">
      <c r="A9" s="22"/>
      <c r="B9" s="108"/>
      <c r="C9" s="109"/>
      <c r="D9" s="104">
        <v>43195</v>
      </c>
      <c r="E9" s="105">
        <f>D9+2</f>
        <v>43197</v>
      </c>
      <c r="F9" s="103"/>
      <c r="G9" s="132" t="s">
        <v>21</v>
      </c>
      <c r="H9" s="133" t="s">
        <v>22</v>
      </c>
      <c r="I9" s="135">
        <f>E9+2</f>
        <v>43199</v>
      </c>
      <c r="J9" s="135">
        <f>I9+14</f>
        <v>43213</v>
      </c>
      <c r="K9" s="135">
        <f>J9+4</f>
        <v>43217</v>
      </c>
    </row>
    <row r="10" spans="1:11" ht="20.399999999999999" customHeight="1" x14ac:dyDescent="0.3">
      <c r="A10" s="34">
        <v>15</v>
      </c>
      <c r="B10" s="136" t="s">
        <v>246</v>
      </c>
      <c r="C10" s="136" t="s">
        <v>247</v>
      </c>
      <c r="D10" s="104">
        <v>43258</v>
      </c>
      <c r="E10" s="105">
        <f t="shared" ref="E10:E24" si="0">D10+1</f>
        <v>43259</v>
      </c>
      <c r="F10" s="105" t="s">
        <v>194</v>
      </c>
      <c r="G10" s="136" t="s">
        <v>278</v>
      </c>
      <c r="H10" s="133" t="s">
        <v>263</v>
      </c>
      <c r="I10" s="135">
        <v>43261</v>
      </c>
      <c r="J10" s="135">
        <f>I10+15</f>
        <v>43276</v>
      </c>
      <c r="K10" s="135">
        <f>I10+19</f>
        <v>43280</v>
      </c>
    </row>
    <row r="11" spans="1:11" ht="20.399999999999999" customHeight="1" x14ac:dyDescent="0.25">
      <c r="A11" s="34">
        <v>16</v>
      </c>
      <c r="B11" s="136" t="s">
        <v>248</v>
      </c>
      <c r="C11" s="136" t="s">
        <v>249</v>
      </c>
      <c r="D11" s="104">
        <f t="shared" ref="D11:D24" si="1">D10+7</f>
        <v>43265</v>
      </c>
      <c r="E11" s="105">
        <f t="shared" si="0"/>
        <v>43266</v>
      </c>
      <c r="F11" s="105" t="s">
        <v>194</v>
      </c>
      <c r="G11" s="136" t="s">
        <v>79</v>
      </c>
      <c r="H11" s="133" t="s">
        <v>264</v>
      </c>
      <c r="I11" s="105">
        <f t="shared" ref="I11:I24" si="2">I10+7</f>
        <v>43268</v>
      </c>
      <c r="J11" s="105">
        <f>I11+15</f>
        <v>43283</v>
      </c>
      <c r="K11" s="105">
        <f>J11+4</f>
        <v>43287</v>
      </c>
    </row>
    <row r="12" spans="1:11" ht="20.399999999999999" customHeight="1" x14ac:dyDescent="0.25">
      <c r="A12" s="34">
        <v>17</v>
      </c>
      <c r="B12" s="136" t="s">
        <v>250</v>
      </c>
      <c r="C12" s="136" t="s">
        <v>251</v>
      </c>
      <c r="D12" s="104">
        <f t="shared" si="1"/>
        <v>43272</v>
      </c>
      <c r="E12" s="105">
        <f t="shared" si="0"/>
        <v>43273</v>
      </c>
      <c r="F12" s="105" t="s">
        <v>194</v>
      </c>
      <c r="G12" s="136" t="s">
        <v>279</v>
      </c>
      <c r="H12" s="133" t="s">
        <v>265</v>
      </c>
      <c r="I12" s="105">
        <f t="shared" si="2"/>
        <v>43275</v>
      </c>
      <c r="J12" s="105">
        <f t="shared" ref="J12:J23" si="3">I12+15</f>
        <v>43290</v>
      </c>
      <c r="K12" s="105">
        <f>J12+4</f>
        <v>43294</v>
      </c>
    </row>
    <row r="13" spans="1:11" ht="20.399999999999999" customHeight="1" x14ac:dyDescent="0.25">
      <c r="A13" s="34">
        <v>18</v>
      </c>
      <c r="B13" s="136" t="s">
        <v>246</v>
      </c>
      <c r="C13" s="136" t="s">
        <v>252</v>
      </c>
      <c r="D13" s="104">
        <f t="shared" si="1"/>
        <v>43279</v>
      </c>
      <c r="E13" s="105">
        <f t="shared" si="0"/>
        <v>43280</v>
      </c>
      <c r="F13" s="105" t="s">
        <v>194</v>
      </c>
      <c r="G13" s="136" t="s">
        <v>280</v>
      </c>
      <c r="H13" s="133" t="s">
        <v>266</v>
      </c>
      <c r="I13" s="105">
        <f t="shared" si="2"/>
        <v>43282</v>
      </c>
      <c r="J13" s="105">
        <f t="shared" si="3"/>
        <v>43297</v>
      </c>
      <c r="K13" s="105">
        <f t="shared" ref="K13:K24" si="4">J13+4</f>
        <v>43301</v>
      </c>
    </row>
    <row r="14" spans="1:11" ht="20.399999999999999" customHeight="1" x14ac:dyDescent="0.25">
      <c r="A14" s="34">
        <v>19</v>
      </c>
      <c r="B14" s="136" t="s">
        <v>248</v>
      </c>
      <c r="C14" s="136" t="s">
        <v>253</v>
      </c>
      <c r="D14" s="104">
        <f t="shared" si="1"/>
        <v>43286</v>
      </c>
      <c r="E14" s="105">
        <f t="shared" si="0"/>
        <v>43287</v>
      </c>
      <c r="F14" s="105" t="s">
        <v>194</v>
      </c>
      <c r="G14" s="136" t="s">
        <v>281</v>
      </c>
      <c r="H14" s="133" t="s">
        <v>267</v>
      </c>
      <c r="I14" s="105">
        <f t="shared" si="2"/>
        <v>43289</v>
      </c>
      <c r="J14" s="105">
        <f t="shared" si="3"/>
        <v>43304</v>
      </c>
      <c r="K14" s="105">
        <f t="shared" si="4"/>
        <v>43308</v>
      </c>
    </row>
    <row r="15" spans="1:11" ht="20.399999999999999" customHeight="1" x14ac:dyDescent="0.25">
      <c r="A15" s="34">
        <v>20</v>
      </c>
      <c r="B15" s="136" t="s">
        <v>250</v>
      </c>
      <c r="C15" s="136" t="s">
        <v>254</v>
      </c>
      <c r="D15" s="104">
        <f t="shared" si="1"/>
        <v>43293</v>
      </c>
      <c r="E15" s="105">
        <f t="shared" si="0"/>
        <v>43294</v>
      </c>
      <c r="F15" s="105" t="s">
        <v>194</v>
      </c>
      <c r="G15" s="136" t="s">
        <v>282</v>
      </c>
      <c r="H15" s="133" t="s">
        <v>268</v>
      </c>
      <c r="I15" s="105">
        <f t="shared" si="2"/>
        <v>43296</v>
      </c>
      <c r="J15" s="105">
        <f t="shared" si="3"/>
        <v>43311</v>
      </c>
      <c r="K15" s="105">
        <f t="shared" si="4"/>
        <v>43315</v>
      </c>
    </row>
    <row r="16" spans="1:11" ht="20.399999999999999" customHeight="1" x14ac:dyDescent="0.25">
      <c r="A16" s="34">
        <v>21</v>
      </c>
      <c r="B16" s="136" t="s">
        <v>246</v>
      </c>
      <c r="C16" s="136" t="s">
        <v>255</v>
      </c>
      <c r="D16" s="104">
        <f t="shared" si="1"/>
        <v>43300</v>
      </c>
      <c r="E16" s="105">
        <f t="shared" si="0"/>
        <v>43301</v>
      </c>
      <c r="F16" s="105" t="s">
        <v>194</v>
      </c>
      <c r="G16" s="136" t="s">
        <v>278</v>
      </c>
      <c r="H16" s="133" t="s">
        <v>269</v>
      </c>
      <c r="I16" s="105">
        <f t="shared" si="2"/>
        <v>43303</v>
      </c>
      <c r="J16" s="105">
        <f t="shared" si="3"/>
        <v>43318</v>
      </c>
      <c r="K16" s="105">
        <f t="shared" si="4"/>
        <v>43322</v>
      </c>
    </row>
    <row r="17" spans="1:11" ht="20.399999999999999" customHeight="1" x14ac:dyDescent="0.25">
      <c r="A17" s="34">
        <v>22</v>
      </c>
      <c r="B17" s="136" t="s">
        <v>248</v>
      </c>
      <c r="C17" s="136" t="s">
        <v>256</v>
      </c>
      <c r="D17" s="104">
        <f t="shared" si="1"/>
        <v>43307</v>
      </c>
      <c r="E17" s="105">
        <f t="shared" si="0"/>
        <v>43308</v>
      </c>
      <c r="F17" s="105" t="s">
        <v>194</v>
      </c>
      <c r="G17" s="136" t="s">
        <v>79</v>
      </c>
      <c r="H17" s="133" t="s">
        <v>270</v>
      </c>
      <c r="I17" s="105">
        <f t="shared" si="2"/>
        <v>43310</v>
      </c>
      <c r="J17" s="105">
        <f t="shared" si="3"/>
        <v>43325</v>
      </c>
      <c r="K17" s="105">
        <f t="shared" si="4"/>
        <v>43329</v>
      </c>
    </row>
    <row r="18" spans="1:11" ht="20.399999999999999" customHeight="1" x14ac:dyDescent="0.25">
      <c r="A18" s="34">
        <v>23</v>
      </c>
      <c r="B18" s="136" t="s">
        <v>250</v>
      </c>
      <c r="C18" s="136" t="s">
        <v>257</v>
      </c>
      <c r="D18" s="104">
        <f t="shared" si="1"/>
        <v>43314</v>
      </c>
      <c r="E18" s="105">
        <f t="shared" si="0"/>
        <v>43315</v>
      </c>
      <c r="F18" s="105" t="s">
        <v>194</v>
      </c>
      <c r="G18" s="136" t="s">
        <v>279</v>
      </c>
      <c r="H18" s="133" t="s">
        <v>271</v>
      </c>
      <c r="I18" s="105">
        <f t="shared" si="2"/>
        <v>43317</v>
      </c>
      <c r="J18" s="105">
        <f t="shared" si="3"/>
        <v>43332</v>
      </c>
      <c r="K18" s="105">
        <f t="shared" si="4"/>
        <v>43336</v>
      </c>
    </row>
    <row r="19" spans="1:11" ht="20.399999999999999" customHeight="1" x14ac:dyDescent="0.25">
      <c r="A19" s="34">
        <v>24</v>
      </c>
      <c r="B19" s="136" t="s">
        <v>246</v>
      </c>
      <c r="C19" s="136" t="s">
        <v>258</v>
      </c>
      <c r="D19" s="104">
        <f t="shared" si="1"/>
        <v>43321</v>
      </c>
      <c r="E19" s="105">
        <f t="shared" si="0"/>
        <v>43322</v>
      </c>
      <c r="F19" s="105" t="s">
        <v>194</v>
      </c>
      <c r="G19" s="136" t="s">
        <v>280</v>
      </c>
      <c r="H19" s="133" t="s">
        <v>272</v>
      </c>
      <c r="I19" s="105">
        <f t="shared" si="2"/>
        <v>43324</v>
      </c>
      <c r="J19" s="105">
        <f t="shared" si="3"/>
        <v>43339</v>
      </c>
      <c r="K19" s="105">
        <f t="shared" si="4"/>
        <v>43343</v>
      </c>
    </row>
    <row r="20" spans="1:11" ht="20.399999999999999" customHeight="1" x14ac:dyDescent="0.25">
      <c r="A20" s="34">
        <v>25</v>
      </c>
      <c r="B20" s="136" t="s">
        <v>248</v>
      </c>
      <c r="C20" s="136" t="s">
        <v>259</v>
      </c>
      <c r="D20" s="104">
        <f t="shared" si="1"/>
        <v>43328</v>
      </c>
      <c r="E20" s="105">
        <f t="shared" si="0"/>
        <v>43329</v>
      </c>
      <c r="F20" s="105" t="s">
        <v>194</v>
      </c>
      <c r="G20" s="136" t="s">
        <v>281</v>
      </c>
      <c r="H20" s="133" t="s">
        <v>273</v>
      </c>
      <c r="I20" s="105">
        <f t="shared" si="2"/>
        <v>43331</v>
      </c>
      <c r="J20" s="105">
        <f t="shared" si="3"/>
        <v>43346</v>
      </c>
      <c r="K20" s="105">
        <f t="shared" si="4"/>
        <v>43350</v>
      </c>
    </row>
    <row r="21" spans="1:11" ht="20.399999999999999" customHeight="1" x14ac:dyDescent="0.25">
      <c r="A21" s="34">
        <v>26</v>
      </c>
      <c r="B21" s="136" t="s">
        <v>250</v>
      </c>
      <c r="C21" s="136" t="s">
        <v>260</v>
      </c>
      <c r="D21" s="104">
        <f t="shared" si="1"/>
        <v>43335</v>
      </c>
      <c r="E21" s="105">
        <f t="shared" si="0"/>
        <v>43336</v>
      </c>
      <c r="F21" s="105" t="s">
        <v>194</v>
      </c>
      <c r="G21" s="136" t="s">
        <v>282</v>
      </c>
      <c r="H21" s="133" t="s">
        <v>274</v>
      </c>
      <c r="I21" s="105">
        <f t="shared" si="2"/>
        <v>43338</v>
      </c>
      <c r="J21" s="105">
        <f t="shared" si="3"/>
        <v>43353</v>
      </c>
      <c r="K21" s="105">
        <f t="shared" si="4"/>
        <v>43357</v>
      </c>
    </row>
    <row r="22" spans="1:11" ht="20.399999999999999" customHeight="1" x14ac:dyDescent="0.25">
      <c r="A22" s="34">
        <v>27</v>
      </c>
      <c r="B22" s="136" t="s">
        <v>246</v>
      </c>
      <c r="C22" s="136" t="s">
        <v>261</v>
      </c>
      <c r="D22" s="104">
        <f t="shared" si="1"/>
        <v>43342</v>
      </c>
      <c r="E22" s="105">
        <f t="shared" si="0"/>
        <v>43343</v>
      </c>
      <c r="F22" s="105" t="s">
        <v>194</v>
      </c>
      <c r="G22" s="136" t="s">
        <v>278</v>
      </c>
      <c r="H22" s="133" t="s">
        <v>275</v>
      </c>
      <c r="I22" s="105">
        <f t="shared" si="2"/>
        <v>43345</v>
      </c>
      <c r="J22" s="105">
        <f t="shared" si="3"/>
        <v>43360</v>
      </c>
      <c r="K22" s="105">
        <f t="shared" si="4"/>
        <v>43364</v>
      </c>
    </row>
    <row r="23" spans="1:11" ht="20.399999999999999" customHeight="1" x14ac:dyDescent="0.25">
      <c r="A23" s="34">
        <v>28</v>
      </c>
      <c r="B23" s="136" t="s">
        <v>248</v>
      </c>
      <c r="C23" s="136" t="s">
        <v>247</v>
      </c>
      <c r="D23" s="104">
        <f t="shared" si="1"/>
        <v>43349</v>
      </c>
      <c r="E23" s="105">
        <f t="shared" si="0"/>
        <v>43350</v>
      </c>
      <c r="F23" s="105" t="s">
        <v>194</v>
      </c>
      <c r="G23" s="136" t="s">
        <v>79</v>
      </c>
      <c r="H23" s="133" t="s">
        <v>276</v>
      </c>
      <c r="I23" s="105">
        <f t="shared" si="2"/>
        <v>43352</v>
      </c>
      <c r="J23" s="105">
        <f t="shared" si="3"/>
        <v>43367</v>
      </c>
      <c r="K23" s="105">
        <f t="shared" si="4"/>
        <v>43371</v>
      </c>
    </row>
    <row r="24" spans="1:11" ht="20.399999999999999" customHeight="1" x14ac:dyDescent="0.25">
      <c r="A24" s="34">
        <v>29</v>
      </c>
      <c r="B24" s="35" t="s">
        <v>250</v>
      </c>
      <c r="C24" s="35" t="s">
        <v>262</v>
      </c>
      <c r="D24" s="158">
        <f t="shared" si="1"/>
        <v>43356</v>
      </c>
      <c r="E24" s="29">
        <f t="shared" si="0"/>
        <v>43357</v>
      </c>
      <c r="F24" s="29" t="s">
        <v>194</v>
      </c>
      <c r="G24" s="35" t="s">
        <v>279</v>
      </c>
      <c r="H24" s="31" t="s">
        <v>277</v>
      </c>
      <c r="I24" s="29">
        <f t="shared" si="2"/>
        <v>43359</v>
      </c>
      <c r="J24" s="29">
        <f>I24+15</f>
        <v>43374</v>
      </c>
      <c r="K24" s="29">
        <f t="shared" si="4"/>
        <v>43378</v>
      </c>
    </row>
    <row r="25" spans="1:11" ht="15.6" x14ac:dyDescent="0.3">
      <c r="A25" s="39" t="s">
        <v>25</v>
      </c>
      <c r="B25" s="39" t="s">
        <v>25</v>
      </c>
      <c r="C25" s="41"/>
      <c r="D25" s="41"/>
      <c r="E25" s="42"/>
      <c r="F25" s="42"/>
      <c r="G25" s="46"/>
      <c r="H25" s="42"/>
      <c r="I25" s="42"/>
    </row>
    <row r="26" spans="1:11" ht="15.6" x14ac:dyDescent="0.3">
      <c r="A26" s="43" t="s">
        <v>26</v>
      </c>
      <c r="B26" s="43" t="s">
        <v>244</v>
      </c>
      <c r="C26" s="45"/>
      <c r="D26" s="45"/>
      <c r="E26" s="46"/>
      <c r="F26" s="46"/>
      <c r="G26" s="46"/>
      <c r="H26" s="47"/>
      <c r="I26" s="85" t="s">
        <v>158</v>
      </c>
    </row>
    <row r="27" spans="1:11" ht="15.6" x14ac:dyDescent="0.3">
      <c r="A27" s="48" t="s">
        <v>97</v>
      </c>
      <c r="B27" s="44" t="s">
        <v>245</v>
      </c>
      <c r="C27" s="43"/>
      <c r="D27" s="43"/>
      <c r="E27" s="46"/>
      <c r="F27" s="46"/>
      <c r="G27" s="52"/>
      <c r="H27" s="49"/>
      <c r="I27" s="86" t="s">
        <v>159</v>
      </c>
    </row>
    <row r="28" spans="1:11" ht="15.6" x14ac:dyDescent="0.3">
      <c r="A28" s="50"/>
      <c r="B28" s="51"/>
      <c r="C28" s="46"/>
      <c r="D28" s="52"/>
      <c r="E28" s="52"/>
      <c r="F28" s="52"/>
      <c r="G28" s="52"/>
      <c r="H28" s="53"/>
      <c r="I28" s="86" t="s">
        <v>160</v>
      </c>
    </row>
    <row r="29" spans="1:11" ht="15.6" x14ac:dyDescent="0.3">
      <c r="A29" s="50"/>
      <c r="B29" s="54"/>
      <c r="C29" s="46"/>
      <c r="D29" s="52"/>
      <c r="E29" s="52"/>
      <c r="F29" s="52"/>
      <c r="G29" s="46"/>
      <c r="H29" s="55"/>
      <c r="I29" s="86" t="s">
        <v>161</v>
      </c>
    </row>
    <row r="30" spans="1:11" ht="15.6" x14ac:dyDescent="0.3">
      <c r="A30" s="50"/>
      <c r="B30" s="50"/>
      <c r="C30" s="46"/>
      <c r="D30" s="46"/>
      <c r="E30" s="46"/>
      <c r="F30" s="46"/>
      <c r="G30" s="46"/>
      <c r="H30" s="56"/>
      <c r="I30" s="97" t="s">
        <v>144</v>
      </c>
    </row>
    <row r="31" spans="1:11" x14ac:dyDescent="0.25">
      <c r="A31" s="46"/>
      <c r="B31" s="46"/>
      <c r="C31" s="46"/>
      <c r="D31" s="46"/>
      <c r="E31" s="46"/>
      <c r="F31" s="46"/>
      <c r="G31" s="46"/>
      <c r="H31" s="46"/>
      <c r="I31" s="86" t="s">
        <v>195</v>
      </c>
    </row>
    <row r="32" spans="1:11" x14ac:dyDescent="0.25">
      <c r="A32" s="46"/>
      <c r="B32" s="46"/>
      <c r="C32" s="46"/>
      <c r="D32" s="46"/>
      <c r="E32" s="46"/>
      <c r="F32" s="46"/>
      <c r="H32" s="46"/>
      <c r="I32" s="46"/>
    </row>
  </sheetData>
  <mergeCells count="6">
    <mergeCell ref="G6:G7"/>
    <mergeCell ref="H6:H7"/>
    <mergeCell ref="A6:A7"/>
    <mergeCell ref="B6:B7"/>
    <mergeCell ref="C6:C7"/>
    <mergeCell ref="F6:F7"/>
  </mergeCells>
  <conditionalFormatting sqref="G9:H9 H10:H24">
    <cfRule type="expression" dxfId="512" priority="4">
      <formula>#REF!="ONE"</formula>
    </cfRule>
  </conditionalFormatting>
  <pageMargins left="0.27" right="0.17" top="0.17" bottom="0.2" header="0.18" footer="0.17"/>
  <pageSetup scale="78" orientation="landscape" r:id="rId1"/>
  <headerFooter alignWithMargins="0"/>
  <rowBreaks count="1" manualBreakCount="1">
    <brk id="2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L32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G12" sqref="G12"/>
    </sheetView>
  </sheetViews>
  <sheetFormatPr defaultRowHeight="13.2" x14ac:dyDescent="0.25"/>
  <cols>
    <col min="1" max="1" width="8.44140625" style="8" customWidth="1"/>
    <col min="2" max="2" width="22.109375" style="8" customWidth="1"/>
    <col min="3" max="3" width="9.109375" style="8" customWidth="1"/>
    <col min="4" max="4" width="10.44140625" style="8" customWidth="1"/>
    <col min="5" max="5" width="11.109375" style="8" customWidth="1"/>
    <col min="6" max="6" width="17.44140625" style="8" customWidth="1"/>
    <col min="7" max="7" width="24" style="8" customWidth="1"/>
    <col min="8" max="8" width="10.109375" style="8" customWidth="1"/>
    <col min="9" max="9" width="10.5546875" style="8" customWidth="1"/>
    <col min="10" max="10" width="15.109375" style="8" customWidth="1"/>
    <col min="11" max="11" width="24.44140625" style="8" bestFit="1" customWidth="1"/>
    <col min="12" max="12" width="19.5546875" style="8" customWidth="1"/>
    <col min="13" max="252" width="8.88671875" style="8"/>
    <col min="253" max="253" width="10.44140625" style="8" customWidth="1"/>
    <col min="254" max="254" width="26.5546875" style="8" customWidth="1"/>
    <col min="255" max="256" width="12.5546875" style="8" customWidth="1"/>
    <col min="257" max="257" width="15" style="8" customWidth="1"/>
    <col min="258" max="258" width="11.109375" style="8" customWidth="1"/>
    <col min="259" max="259" width="12" style="8" customWidth="1"/>
    <col min="260" max="260" width="34.109375" style="8" customWidth="1"/>
    <col min="261" max="261" width="9.88671875" style="8" customWidth="1"/>
    <col min="262" max="262" width="8.88671875" style="8"/>
    <col min="263" max="263" width="14.5546875" style="8" customWidth="1"/>
    <col min="264" max="264" width="12" style="8" customWidth="1"/>
    <col min="265" max="265" width="10.88671875" style="8" customWidth="1"/>
    <col min="266" max="266" width="18" style="8" customWidth="1"/>
    <col min="267" max="267" width="16.109375" style="8" customWidth="1"/>
    <col min="268" max="508" width="8.88671875" style="8"/>
    <col min="509" max="509" width="10.44140625" style="8" customWidth="1"/>
    <col min="510" max="510" width="26.5546875" style="8" customWidth="1"/>
    <col min="511" max="512" width="12.5546875" style="8" customWidth="1"/>
    <col min="513" max="513" width="15" style="8" customWidth="1"/>
    <col min="514" max="514" width="11.109375" style="8" customWidth="1"/>
    <col min="515" max="515" width="12" style="8" customWidth="1"/>
    <col min="516" max="516" width="34.109375" style="8" customWidth="1"/>
    <col min="517" max="517" width="9.88671875" style="8" customWidth="1"/>
    <col min="518" max="518" width="8.88671875" style="8"/>
    <col min="519" max="519" width="14.5546875" style="8" customWidth="1"/>
    <col min="520" max="520" width="12" style="8" customWidth="1"/>
    <col min="521" max="521" width="10.88671875" style="8" customWidth="1"/>
    <col min="522" max="522" width="18" style="8" customWidth="1"/>
    <col min="523" max="523" width="16.109375" style="8" customWidth="1"/>
    <col min="524" max="764" width="8.88671875" style="8"/>
    <col min="765" max="765" width="10.44140625" style="8" customWidth="1"/>
    <col min="766" max="766" width="26.5546875" style="8" customWidth="1"/>
    <col min="767" max="768" width="12.5546875" style="8" customWidth="1"/>
    <col min="769" max="769" width="15" style="8" customWidth="1"/>
    <col min="770" max="770" width="11.109375" style="8" customWidth="1"/>
    <col min="771" max="771" width="12" style="8" customWidth="1"/>
    <col min="772" max="772" width="34.109375" style="8" customWidth="1"/>
    <col min="773" max="773" width="9.88671875" style="8" customWidth="1"/>
    <col min="774" max="774" width="8.88671875" style="8"/>
    <col min="775" max="775" width="14.5546875" style="8" customWidth="1"/>
    <col min="776" max="776" width="12" style="8" customWidth="1"/>
    <col min="777" max="777" width="10.88671875" style="8" customWidth="1"/>
    <col min="778" max="778" width="18" style="8" customWidth="1"/>
    <col min="779" max="779" width="16.109375" style="8" customWidth="1"/>
    <col min="780" max="1020" width="8.88671875" style="8"/>
    <col min="1021" max="1021" width="10.44140625" style="8" customWidth="1"/>
    <col min="1022" max="1022" width="26.5546875" style="8" customWidth="1"/>
    <col min="1023" max="1024" width="12.5546875" style="8" customWidth="1"/>
    <col min="1025" max="1025" width="15" style="8" customWidth="1"/>
    <col min="1026" max="1026" width="11.109375" style="8" customWidth="1"/>
    <col min="1027" max="1027" width="12" style="8" customWidth="1"/>
    <col min="1028" max="1028" width="34.109375" style="8" customWidth="1"/>
    <col min="1029" max="1029" width="9.88671875" style="8" customWidth="1"/>
    <col min="1030" max="1030" width="8.88671875" style="8"/>
    <col min="1031" max="1031" width="14.5546875" style="8" customWidth="1"/>
    <col min="1032" max="1032" width="12" style="8" customWidth="1"/>
    <col min="1033" max="1033" width="10.88671875" style="8" customWidth="1"/>
    <col min="1034" max="1034" width="18" style="8" customWidth="1"/>
    <col min="1035" max="1035" width="16.109375" style="8" customWidth="1"/>
    <col min="1036" max="1276" width="8.88671875" style="8"/>
    <col min="1277" max="1277" width="10.44140625" style="8" customWidth="1"/>
    <col min="1278" max="1278" width="26.5546875" style="8" customWidth="1"/>
    <col min="1279" max="1280" width="12.5546875" style="8" customWidth="1"/>
    <col min="1281" max="1281" width="15" style="8" customWidth="1"/>
    <col min="1282" max="1282" width="11.109375" style="8" customWidth="1"/>
    <col min="1283" max="1283" width="12" style="8" customWidth="1"/>
    <col min="1284" max="1284" width="34.109375" style="8" customWidth="1"/>
    <col min="1285" max="1285" width="9.88671875" style="8" customWidth="1"/>
    <col min="1286" max="1286" width="8.88671875" style="8"/>
    <col min="1287" max="1287" width="14.5546875" style="8" customWidth="1"/>
    <col min="1288" max="1288" width="12" style="8" customWidth="1"/>
    <col min="1289" max="1289" width="10.88671875" style="8" customWidth="1"/>
    <col min="1290" max="1290" width="18" style="8" customWidth="1"/>
    <col min="1291" max="1291" width="16.109375" style="8" customWidth="1"/>
    <col min="1292" max="1532" width="8.88671875" style="8"/>
    <col min="1533" max="1533" width="10.44140625" style="8" customWidth="1"/>
    <col min="1534" max="1534" width="26.5546875" style="8" customWidth="1"/>
    <col min="1535" max="1536" width="12.5546875" style="8" customWidth="1"/>
    <col min="1537" max="1537" width="15" style="8" customWidth="1"/>
    <col min="1538" max="1538" width="11.109375" style="8" customWidth="1"/>
    <col min="1539" max="1539" width="12" style="8" customWidth="1"/>
    <col min="1540" max="1540" width="34.109375" style="8" customWidth="1"/>
    <col min="1541" max="1541" width="9.88671875" style="8" customWidth="1"/>
    <col min="1542" max="1542" width="8.88671875" style="8"/>
    <col min="1543" max="1543" width="14.5546875" style="8" customWidth="1"/>
    <col min="1544" max="1544" width="12" style="8" customWidth="1"/>
    <col min="1545" max="1545" width="10.88671875" style="8" customWidth="1"/>
    <col min="1546" max="1546" width="18" style="8" customWidth="1"/>
    <col min="1547" max="1547" width="16.109375" style="8" customWidth="1"/>
    <col min="1548" max="1788" width="8.88671875" style="8"/>
    <col min="1789" max="1789" width="10.44140625" style="8" customWidth="1"/>
    <col min="1790" max="1790" width="26.5546875" style="8" customWidth="1"/>
    <col min="1791" max="1792" width="12.5546875" style="8" customWidth="1"/>
    <col min="1793" max="1793" width="15" style="8" customWidth="1"/>
    <col min="1794" max="1794" width="11.109375" style="8" customWidth="1"/>
    <col min="1795" max="1795" width="12" style="8" customWidth="1"/>
    <col min="1796" max="1796" width="34.109375" style="8" customWidth="1"/>
    <col min="1797" max="1797" width="9.88671875" style="8" customWidth="1"/>
    <col min="1798" max="1798" width="8.88671875" style="8"/>
    <col min="1799" max="1799" width="14.5546875" style="8" customWidth="1"/>
    <col min="1800" max="1800" width="12" style="8" customWidth="1"/>
    <col min="1801" max="1801" width="10.88671875" style="8" customWidth="1"/>
    <col min="1802" max="1802" width="18" style="8" customWidth="1"/>
    <col min="1803" max="1803" width="16.109375" style="8" customWidth="1"/>
    <col min="1804" max="2044" width="8.88671875" style="8"/>
    <col min="2045" max="2045" width="10.44140625" style="8" customWidth="1"/>
    <col min="2046" max="2046" width="26.5546875" style="8" customWidth="1"/>
    <col min="2047" max="2048" width="12.5546875" style="8" customWidth="1"/>
    <col min="2049" max="2049" width="15" style="8" customWidth="1"/>
    <col min="2050" max="2050" width="11.109375" style="8" customWidth="1"/>
    <col min="2051" max="2051" width="12" style="8" customWidth="1"/>
    <col min="2052" max="2052" width="34.109375" style="8" customWidth="1"/>
    <col min="2053" max="2053" width="9.88671875" style="8" customWidth="1"/>
    <col min="2054" max="2054" width="8.88671875" style="8"/>
    <col min="2055" max="2055" width="14.5546875" style="8" customWidth="1"/>
    <col min="2056" max="2056" width="12" style="8" customWidth="1"/>
    <col min="2057" max="2057" width="10.88671875" style="8" customWidth="1"/>
    <col min="2058" max="2058" width="18" style="8" customWidth="1"/>
    <col min="2059" max="2059" width="16.109375" style="8" customWidth="1"/>
    <col min="2060" max="2300" width="8.88671875" style="8"/>
    <col min="2301" max="2301" width="10.44140625" style="8" customWidth="1"/>
    <col min="2302" max="2302" width="26.5546875" style="8" customWidth="1"/>
    <col min="2303" max="2304" width="12.5546875" style="8" customWidth="1"/>
    <col min="2305" max="2305" width="15" style="8" customWidth="1"/>
    <col min="2306" max="2306" width="11.109375" style="8" customWidth="1"/>
    <col min="2307" max="2307" width="12" style="8" customWidth="1"/>
    <col min="2308" max="2308" width="34.109375" style="8" customWidth="1"/>
    <col min="2309" max="2309" width="9.88671875" style="8" customWidth="1"/>
    <col min="2310" max="2310" width="8.88671875" style="8"/>
    <col min="2311" max="2311" width="14.5546875" style="8" customWidth="1"/>
    <col min="2312" max="2312" width="12" style="8" customWidth="1"/>
    <col min="2313" max="2313" width="10.88671875" style="8" customWidth="1"/>
    <col min="2314" max="2314" width="18" style="8" customWidth="1"/>
    <col min="2315" max="2315" width="16.109375" style="8" customWidth="1"/>
    <col min="2316" max="2556" width="8.88671875" style="8"/>
    <col min="2557" max="2557" width="10.44140625" style="8" customWidth="1"/>
    <col min="2558" max="2558" width="26.5546875" style="8" customWidth="1"/>
    <col min="2559" max="2560" width="12.5546875" style="8" customWidth="1"/>
    <col min="2561" max="2561" width="15" style="8" customWidth="1"/>
    <col min="2562" max="2562" width="11.109375" style="8" customWidth="1"/>
    <col min="2563" max="2563" width="12" style="8" customWidth="1"/>
    <col min="2564" max="2564" width="34.109375" style="8" customWidth="1"/>
    <col min="2565" max="2565" width="9.88671875" style="8" customWidth="1"/>
    <col min="2566" max="2566" width="8.88671875" style="8"/>
    <col min="2567" max="2567" width="14.5546875" style="8" customWidth="1"/>
    <col min="2568" max="2568" width="12" style="8" customWidth="1"/>
    <col min="2569" max="2569" width="10.88671875" style="8" customWidth="1"/>
    <col min="2570" max="2570" width="18" style="8" customWidth="1"/>
    <col min="2571" max="2571" width="16.109375" style="8" customWidth="1"/>
    <col min="2572" max="2812" width="8.88671875" style="8"/>
    <col min="2813" max="2813" width="10.44140625" style="8" customWidth="1"/>
    <col min="2814" max="2814" width="26.5546875" style="8" customWidth="1"/>
    <col min="2815" max="2816" width="12.5546875" style="8" customWidth="1"/>
    <col min="2817" max="2817" width="15" style="8" customWidth="1"/>
    <col min="2818" max="2818" width="11.109375" style="8" customWidth="1"/>
    <col min="2819" max="2819" width="12" style="8" customWidth="1"/>
    <col min="2820" max="2820" width="34.109375" style="8" customWidth="1"/>
    <col min="2821" max="2821" width="9.88671875" style="8" customWidth="1"/>
    <col min="2822" max="2822" width="8.88671875" style="8"/>
    <col min="2823" max="2823" width="14.5546875" style="8" customWidth="1"/>
    <col min="2824" max="2824" width="12" style="8" customWidth="1"/>
    <col min="2825" max="2825" width="10.88671875" style="8" customWidth="1"/>
    <col min="2826" max="2826" width="18" style="8" customWidth="1"/>
    <col min="2827" max="2827" width="16.109375" style="8" customWidth="1"/>
    <col min="2828" max="3068" width="8.88671875" style="8"/>
    <col min="3069" max="3069" width="10.44140625" style="8" customWidth="1"/>
    <col min="3070" max="3070" width="26.5546875" style="8" customWidth="1"/>
    <col min="3071" max="3072" width="12.5546875" style="8" customWidth="1"/>
    <col min="3073" max="3073" width="15" style="8" customWidth="1"/>
    <col min="3074" max="3074" width="11.109375" style="8" customWidth="1"/>
    <col min="3075" max="3075" width="12" style="8" customWidth="1"/>
    <col min="3076" max="3076" width="34.109375" style="8" customWidth="1"/>
    <col min="3077" max="3077" width="9.88671875" style="8" customWidth="1"/>
    <col min="3078" max="3078" width="8.88671875" style="8"/>
    <col min="3079" max="3079" width="14.5546875" style="8" customWidth="1"/>
    <col min="3080" max="3080" width="12" style="8" customWidth="1"/>
    <col min="3081" max="3081" width="10.88671875" style="8" customWidth="1"/>
    <col min="3082" max="3082" width="18" style="8" customWidth="1"/>
    <col min="3083" max="3083" width="16.109375" style="8" customWidth="1"/>
    <col min="3084" max="3324" width="8.88671875" style="8"/>
    <col min="3325" max="3325" width="10.44140625" style="8" customWidth="1"/>
    <col min="3326" max="3326" width="26.5546875" style="8" customWidth="1"/>
    <col min="3327" max="3328" width="12.5546875" style="8" customWidth="1"/>
    <col min="3329" max="3329" width="15" style="8" customWidth="1"/>
    <col min="3330" max="3330" width="11.109375" style="8" customWidth="1"/>
    <col min="3331" max="3331" width="12" style="8" customWidth="1"/>
    <col min="3332" max="3332" width="34.109375" style="8" customWidth="1"/>
    <col min="3333" max="3333" width="9.88671875" style="8" customWidth="1"/>
    <col min="3334" max="3334" width="8.88671875" style="8"/>
    <col min="3335" max="3335" width="14.5546875" style="8" customWidth="1"/>
    <col min="3336" max="3336" width="12" style="8" customWidth="1"/>
    <col min="3337" max="3337" width="10.88671875" style="8" customWidth="1"/>
    <col min="3338" max="3338" width="18" style="8" customWidth="1"/>
    <col min="3339" max="3339" width="16.109375" style="8" customWidth="1"/>
    <col min="3340" max="3580" width="8.88671875" style="8"/>
    <col min="3581" max="3581" width="10.44140625" style="8" customWidth="1"/>
    <col min="3582" max="3582" width="26.5546875" style="8" customWidth="1"/>
    <col min="3583" max="3584" width="12.5546875" style="8" customWidth="1"/>
    <col min="3585" max="3585" width="15" style="8" customWidth="1"/>
    <col min="3586" max="3586" width="11.109375" style="8" customWidth="1"/>
    <col min="3587" max="3587" width="12" style="8" customWidth="1"/>
    <col min="3588" max="3588" width="34.109375" style="8" customWidth="1"/>
    <col min="3589" max="3589" width="9.88671875" style="8" customWidth="1"/>
    <col min="3590" max="3590" width="8.88671875" style="8"/>
    <col min="3591" max="3591" width="14.5546875" style="8" customWidth="1"/>
    <col min="3592" max="3592" width="12" style="8" customWidth="1"/>
    <col min="3593" max="3593" width="10.88671875" style="8" customWidth="1"/>
    <col min="3594" max="3594" width="18" style="8" customWidth="1"/>
    <col min="3595" max="3595" width="16.109375" style="8" customWidth="1"/>
    <col min="3596" max="3836" width="8.88671875" style="8"/>
    <col min="3837" max="3837" width="10.44140625" style="8" customWidth="1"/>
    <col min="3838" max="3838" width="26.5546875" style="8" customWidth="1"/>
    <col min="3839" max="3840" width="12.5546875" style="8" customWidth="1"/>
    <col min="3841" max="3841" width="15" style="8" customWidth="1"/>
    <col min="3842" max="3842" width="11.109375" style="8" customWidth="1"/>
    <col min="3843" max="3843" width="12" style="8" customWidth="1"/>
    <col min="3844" max="3844" width="34.109375" style="8" customWidth="1"/>
    <col min="3845" max="3845" width="9.88671875" style="8" customWidth="1"/>
    <col min="3846" max="3846" width="8.88671875" style="8"/>
    <col min="3847" max="3847" width="14.5546875" style="8" customWidth="1"/>
    <col min="3848" max="3848" width="12" style="8" customWidth="1"/>
    <col min="3849" max="3849" width="10.88671875" style="8" customWidth="1"/>
    <col min="3850" max="3850" width="18" style="8" customWidth="1"/>
    <col min="3851" max="3851" width="16.109375" style="8" customWidth="1"/>
    <col min="3852" max="4092" width="8.88671875" style="8"/>
    <col min="4093" max="4093" width="10.44140625" style="8" customWidth="1"/>
    <col min="4094" max="4094" width="26.5546875" style="8" customWidth="1"/>
    <col min="4095" max="4096" width="12.5546875" style="8" customWidth="1"/>
    <col min="4097" max="4097" width="15" style="8" customWidth="1"/>
    <col min="4098" max="4098" width="11.109375" style="8" customWidth="1"/>
    <col min="4099" max="4099" width="12" style="8" customWidth="1"/>
    <col min="4100" max="4100" width="34.109375" style="8" customWidth="1"/>
    <col min="4101" max="4101" width="9.88671875" style="8" customWidth="1"/>
    <col min="4102" max="4102" width="8.88671875" style="8"/>
    <col min="4103" max="4103" width="14.5546875" style="8" customWidth="1"/>
    <col min="4104" max="4104" width="12" style="8" customWidth="1"/>
    <col min="4105" max="4105" width="10.88671875" style="8" customWidth="1"/>
    <col min="4106" max="4106" width="18" style="8" customWidth="1"/>
    <col min="4107" max="4107" width="16.109375" style="8" customWidth="1"/>
    <col min="4108" max="4348" width="8.88671875" style="8"/>
    <col min="4349" max="4349" width="10.44140625" style="8" customWidth="1"/>
    <col min="4350" max="4350" width="26.5546875" style="8" customWidth="1"/>
    <col min="4351" max="4352" width="12.5546875" style="8" customWidth="1"/>
    <col min="4353" max="4353" width="15" style="8" customWidth="1"/>
    <col min="4354" max="4354" width="11.109375" style="8" customWidth="1"/>
    <col min="4355" max="4355" width="12" style="8" customWidth="1"/>
    <col min="4356" max="4356" width="34.109375" style="8" customWidth="1"/>
    <col min="4357" max="4357" width="9.88671875" style="8" customWidth="1"/>
    <col min="4358" max="4358" width="8.88671875" style="8"/>
    <col min="4359" max="4359" width="14.5546875" style="8" customWidth="1"/>
    <col min="4360" max="4360" width="12" style="8" customWidth="1"/>
    <col min="4361" max="4361" width="10.88671875" style="8" customWidth="1"/>
    <col min="4362" max="4362" width="18" style="8" customWidth="1"/>
    <col min="4363" max="4363" width="16.109375" style="8" customWidth="1"/>
    <col min="4364" max="4604" width="8.88671875" style="8"/>
    <col min="4605" max="4605" width="10.44140625" style="8" customWidth="1"/>
    <col min="4606" max="4606" width="26.5546875" style="8" customWidth="1"/>
    <col min="4607" max="4608" width="12.5546875" style="8" customWidth="1"/>
    <col min="4609" max="4609" width="15" style="8" customWidth="1"/>
    <col min="4610" max="4610" width="11.109375" style="8" customWidth="1"/>
    <col min="4611" max="4611" width="12" style="8" customWidth="1"/>
    <col min="4612" max="4612" width="34.109375" style="8" customWidth="1"/>
    <col min="4613" max="4613" width="9.88671875" style="8" customWidth="1"/>
    <col min="4614" max="4614" width="8.88671875" style="8"/>
    <col min="4615" max="4615" width="14.5546875" style="8" customWidth="1"/>
    <col min="4616" max="4616" width="12" style="8" customWidth="1"/>
    <col min="4617" max="4617" width="10.88671875" style="8" customWidth="1"/>
    <col min="4618" max="4618" width="18" style="8" customWidth="1"/>
    <col min="4619" max="4619" width="16.109375" style="8" customWidth="1"/>
    <col min="4620" max="4860" width="8.88671875" style="8"/>
    <col min="4861" max="4861" width="10.44140625" style="8" customWidth="1"/>
    <col min="4862" max="4862" width="26.5546875" style="8" customWidth="1"/>
    <col min="4863" max="4864" width="12.5546875" style="8" customWidth="1"/>
    <col min="4865" max="4865" width="15" style="8" customWidth="1"/>
    <col min="4866" max="4866" width="11.109375" style="8" customWidth="1"/>
    <col min="4867" max="4867" width="12" style="8" customWidth="1"/>
    <col min="4868" max="4868" width="34.109375" style="8" customWidth="1"/>
    <col min="4869" max="4869" width="9.88671875" style="8" customWidth="1"/>
    <col min="4870" max="4870" width="8.88671875" style="8"/>
    <col min="4871" max="4871" width="14.5546875" style="8" customWidth="1"/>
    <col min="4872" max="4872" width="12" style="8" customWidth="1"/>
    <col min="4873" max="4873" width="10.88671875" style="8" customWidth="1"/>
    <col min="4874" max="4874" width="18" style="8" customWidth="1"/>
    <col min="4875" max="4875" width="16.109375" style="8" customWidth="1"/>
    <col min="4876" max="5116" width="8.88671875" style="8"/>
    <col min="5117" max="5117" width="10.44140625" style="8" customWidth="1"/>
    <col min="5118" max="5118" width="26.5546875" style="8" customWidth="1"/>
    <col min="5119" max="5120" width="12.5546875" style="8" customWidth="1"/>
    <col min="5121" max="5121" width="15" style="8" customWidth="1"/>
    <col min="5122" max="5122" width="11.109375" style="8" customWidth="1"/>
    <col min="5123" max="5123" width="12" style="8" customWidth="1"/>
    <col min="5124" max="5124" width="34.109375" style="8" customWidth="1"/>
    <col min="5125" max="5125" width="9.88671875" style="8" customWidth="1"/>
    <col min="5126" max="5126" width="8.88671875" style="8"/>
    <col min="5127" max="5127" width="14.5546875" style="8" customWidth="1"/>
    <col min="5128" max="5128" width="12" style="8" customWidth="1"/>
    <col min="5129" max="5129" width="10.88671875" style="8" customWidth="1"/>
    <col min="5130" max="5130" width="18" style="8" customWidth="1"/>
    <col min="5131" max="5131" width="16.109375" style="8" customWidth="1"/>
    <col min="5132" max="5372" width="8.88671875" style="8"/>
    <col min="5373" max="5373" width="10.44140625" style="8" customWidth="1"/>
    <col min="5374" max="5374" width="26.5546875" style="8" customWidth="1"/>
    <col min="5375" max="5376" width="12.5546875" style="8" customWidth="1"/>
    <col min="5377" max="5377" width="15" style="8" customWidth="1"/>
    <col min="5378" max="5378" width="11.109375" style="8" customWidth="1"/>
    <col min="5379" max="5379" width="12" style="8" customWidth="1"/>
    <col min="5380" max="5380" width="34.109375" style="8" customWidth="1"/>
    <col min="5381" max="5381" width="9.88671875" style="8" customWidth="1"/>
    <col min="5382" max="5382" width="8.88671875" style="8"/>
    <col min="5383" max="5383" width="14.5546875" style="8" customWidth="1"/>
    <col min="5384" max="5384" width="12" style="8" customWidth="1"/>
    <col min="5385" max="5385" width="10.88671875" style="8" customWidth="1"/>
    <col min="5386" max="5386" width="18" style="8" customWidth="1"/>
    <col min="5387" max="5387" width="16.109375" style="8" customWidth="1"/>
    <col min="5388" max="5628" width="8.88671875" style="8"/>
    <col min="5629" max="5629" width="10.44140625" style="8" customWidth="1"/>
    <col min="5630" max="5630" width="26.5546875" style="8" customWidth="1"/>
    <col min="5631" max="5632" width="12.5546875" style="8" customWidth="1"/>
    <col min="5633" max="5633" width="15" style="8" customWidth="1"/>
    <col min="5634" max="5634" width="11.109375" style="8" customWidth="1"/>
    <col min="5635" max="5635" width="12" style="8" customWidth="1"/>
    <col min="5636" max="5636" width="34.109375" style="8" customWidth="1"/>
    <col min="5637" max="5637" width="9.88671875" style="8" customWidth="1"/>
    <col min="5638" max="5638" width="8.88671875" style="8"/>
    <col min="5639" max="5639" width="14.5546875" style="8" customWidth="1"/>
    <col min="5640" max="5640" width="12" style="8" customWidth="1"/>
    <col min="5641" max="5641" width="10.88671875" style="8" customWidth="1"/>
    <col min="5642" max="5642" width="18" style="8" customWidth="1"/>
    <col min="5643" max="5643" width="16.109375" style="8" customWidth="1"/>
    <col min="5644" max="5884" width="8.88671875" style="8"/>
    <col min="5885" max="5885" width="10.44140625" style="8" customWidth="1"/>
    <col min="5886" max="5886" width="26.5546875" style="8" customWidth="1"/>
    <col min="5887" max="5888" width="12.5546875" style="8" customWidth="1"/>
    <col min="5889" max="5889" width="15" style="8" customWidth="1"/>
    <col min="5890" max="5890" width="11.109375" style="8" customWidth="1"/>
    <col min="5891" max="5891" width="12" style="8" customWidth="1"/>
    <col min="5892" max="5892" width="34.109375" style="8" customWidth="1"/>
    <col min="5893" max="5893" width="9.88671875" style="8" customWidth="1"/>
    <col min="5894" max="5894" width="8.88671875" style="8"/>
    <col min="5895" max="5895" width="14.5546875" style="8" customWidth="1"/>
    <col min="5896" max="5896" width="12" style="8" customWidth="1"/>
    <col min="5897" max="5897" width="10.88671875" style="8" customWidth="1"/>
    <col min="5898" max="5898" width="18" style="8" customWidth="1"/>
    <col min="5899" max="5899" width="16.109375" style="8" customWidth="1"/>
    <col min="5900" max="6140" width="8.88671875" style="8"/>
    <col min="6141" max="6141" width="10.44140625" style="8" customWidth="1"/>
    <col min="6142" max="6142" width="26.5546875" style="8" customWidth="1"/>
    <col min="6143" max="6144" width="12.5546875" style="8" customWidth="1"/>
    <col min="6145" max="6145" width="15" style="8" customWidth="1"/>
    <col min="6146" max="6146" width="11.109375" style="8" customWidth="1"/>
    <col min="6147" max="6147" width="12" style="8" customWidth="1"/>
    <col min="6148" max="6148" width="34.109375" style="8" customWidth="1"/>
    <col min="6149" max="6149" width="9.88671875" style="8" customWidth="1"/>
    <col min="6150" max="6150" width="8.88671875" style="8"/>
    <col min="6151" max="6151" width="14.5546875" style="8" customWidth="1"/>
    <col min="6152" max="6152" width="12" style="8" customWidth="1"/>
    <col min="6153" max="6153" width="10.88671875" style="8" customWidth="1"/>
    <col min="6154" max="6154" width="18" style="8" customWidth="1"/>
    <col min="6155" max="6155" width="16.109375" style="8" customWidth="1"/>
    <col min="6156" max="6396" width="8.88671875" style="8"/>
    <col min="6397" max="6397" width="10.44140625" style="8" customWidth="1"/>
    <col min="6398" max="6398" width="26.5546875" style="8" customWidth="1"/>
    <col min="6399" max="6400" width="12.5546875" style="8" customWidth="1"/>
    <col min="6401" max="6401" width="15" style="8" customWidth="1"/>
    <col min="6402" max="6402" width="11.109375" style="8" customWidth="1"/>
    <col min="6403" max="6403" width="12" style="8" customWidth="1"/>
    <col min="6404" max="6404" width="34.109375" style="8" customWidth="1"/>
    <col min="6405" max="6405" width="9.88671875" style="8" customWidth="1"/>
    <col min="6406" max="6406" width="8.88671875" style="8"/>
    <col min="6407" max="6407" width="14.5546875" style="8" customWidth="1"/>
    <col min="6408" max="6408" width="12" style="8" customWidth="1"/>
    <col min="6409" max="6409" width="10.88671875" style="8" customWidth="1"/>
    <col min="6410" max="6410" width="18" style="8" customWidth="1"/>
    <col min="6411" max="6411" width="16.109375" style="8" customWidth="1"/>
    <col min="6412" max="6652" width="8.88671875" style="8"/>
    <col min="6653" max="6653" width="10.44140625" style="8" customWidth="1"/>
    <col min="6654" max="6654" width="26.5546875" style="8" customWidth="1"/>
    <col min="6655" max="6656" width="12.5546875" style="8" customWidth="1"/>
    <col min="6657" max="6657" width="15" style="8" customWidth="1"/>
    <col min="6658" max="6658" width="11.109375" style="8" customWidth="1"/>
    <col min="6659" max="6659" width="12" style="8" customWidth="1"/>
    <col min="6660" max="6660" width="34.109375" style="8" customWidth="1"/>
    <col min="6661" max="6661" width="9.88671875" style="8" customWidth="1"/>
    <col min="6662" max="6662" width="8.88671875" style="8"/>
    <col min="6663" max="6663" width="14.5546875" style="8" customWidth="1"/>
    <col min="6664" max="6664" width="12" style="8" customWidth="1"/>
    <col min="6665" max="6665" width="10.88671875" style="8" customWidth="1"/>
    <col min="6666" max="6666" width="18" style="8" customWidth="1"/>
    <col min="6667" max="6667" width="16.109375" style="8" customWidth="1"/>
    <col min="6668" max="6908" width="8.88671875" style="8"/>
    <col min="6909" max="6909" width="10.44140625" style="8" customWidth="1"/>
    <col min="6910" max="6910" width="26.5546875" style="8" customWidth="1"/>
    <col min="6911" max="6912" width="12.5546875" style="8" customWidth="1"/>
    <col min="6913" max="6913" width="15" style="8" customWidth="1"/>
    <col min="6914" max="6914" width="11.109375" style="8" customWidth="1"/>
    <col min="6915" max="6915" width="12" style="8" customWidth="1"/>
    <col min="6916" max="6916" width="34.109375" style="8" customWidth="1"/>
    <col min="6917" max="6917" width="9.88671875" style="8" customWidth="1"/>
    <col min="6918" max="6918" width="8.88671875" style="8"/>
    <col min="6919" max="6919" width="14.5546875" style="8" customWidth="1"/>
    <col min="6920" max="6920" width="12" style="8" customWidth="1"/>
    <col min="6921" max="6921" width="10.88671875" style="8" customWidth="1"/>
    <col min="6922" max="6922" width="18" style="8" customWidth="1"/>
    <col min="6923" max="6923" width="16.109375" style="8" customWidth="1"/>
    <col min="6924" max="7164" width="8.88671875" style="8"/>
    <col min="7165" max="7165" width="10.44140625" style="8" customWidth="1"/>
    <col min="7166" max="7166" width="26.5546875" style="8" customWidth="1"/>
    <col min="7167" max="7168" width="12.5546875" style="8" customWidth="1"/>
    <col min="7169" max="7169" width="15" style="8" customWidth="1"/>
    <col min="7170" max="7170" width="11.109375" style="8" customWidth="1"/>
    <col min="7171" max="7171" width="12" style="8" customWidth="1"/>
    <col min="7172" max="7172" width="34.109375" style="8" customWidth="1"/>
    <col min="7173" max="7173" width="9.88671875" style="8" customWidth="1"/>
    <col min="7174" max="7174" width="8.88671875" style="8"/>
    <col min="7175" max="7175" width="14.5546875" style="8" customWidth="1"/>
    <col min="7176" max="7176" width="12" style="8" customWidth="1"/>
    <col min="7177" max="7177" width="10.88671875" style="8" customWidth="1"/>
    <col min="7178" max="7178" width="18" style="8" customWidth="1"/>
    <col min="7179" max="7179" width="16.109375" style="8" customWidth="1"/>
    <col min="7180" max="7420" width="8.88671875" style="8"/>
    <col min="7421" max="7421" width="10.44140625" style="8" customWidth="1"/>
    <col min="7422" max="7422" width="26.5546875" style="8" customWidth="1"/>
    <col min="7423" max="7424" width="12.5546875" style="8" customWidth="1"/>
    <col min="7425" max="7425" width="15" style="8" customWidth="1"/>
    <col min="7426" max="7426" width="11.109375" style="8" customWidth="1"/>
    <col min="7427" max="7427" width="12" style="8" customWidth="1"/>
    <col min="7428" max="7428" width="34.109375" style="8" customWidth="1"/>
    <col min="7429" max="7429" width="9.88671875" style="8" customWidth="1"/>
    <col min="7430" max="7430" width="8.88671875" style="8"/>
    <col min="7431" max="7431" width="14.5546875" style="8" customWidth="1"/>
    <col min="7432" max="7432" width="12" style="8" customWidth="1"/>
    <col min="7433" max="7433" width="10.88671875" style="8" customWidth="1"/>
    <col min="7434" max="7434" width="18" style="8" customWidth="1"/>
    <col min="7435" max="7435" width="16.109375" style="8" customWidth="1"/>
    <col min="7436" max="7676" width="8.88671875" style="8"/>
    <col min="7677" max="7677" width="10.44140625" style="8" customWidth="1"/>
    <col min="7678" max="7678" width="26.5546875" style="8" customWidth="1"/>
    <col min="7679" max="7680" width="12.5546875" style="8" customWidth="1"/>
    <col min="7681" max="7681" width="15" style="8" customWidth="1"/>
    <col min="7682" max="7682" width="11.109375" style="8" customWidth="1"/>
    <col min="7683" max="7683" width="12" style="8" customWidth="1"/>
    <col min="7684" max="7684" width="34.109375" style="8" customWidth="1"/>
    <col min="7685" max="7685" width="9.88671875" style="8" customWidth="1"/>
    <col min="7686" max="7686" width="8.88671875" style="8"/>
    <col min="7687" max="7687" width="14.5546875" style="8" customWidth="1"/>
    <col min="7688" max="7688" width="12" style="8" customWidth="1"/>
    <col min="7689" max="7689" width="10.88671875" style="8" customWidth="1"/>
    <col min="7690" max="7690" width="18" style="8" customWidth="1"/>
    <col min="7691" max="7691" width="16.109375" style="8" customWidth="1"/>
    <col min="7692" max="7932" width="8.88671875" style="8"/>
    <col min="7933" max="7933" width="10.44140625" style="8" customWidth="1"/>
    <col min="7934" max="7934" width="26.5546875" style="8" customWidth="1"/>
    <col min="7935" max="7936" width="12.5546875" style="8" customWidth="1"/>
    <col min="7937" max="7937" width="15" style="8" customWidth="1"/>
    <col min="7938" max="7938" width="11.109375" style="8" customWidth="1"/>
    <col min="7939" max="7939" width="12" style="8" customWidth="1"/>
    <col min="7940" max="7940" width="34.109375" style="8" customWidth="1"/>
    <col min="7941" max="7941" width="9.88671875" style="8" customWidth="1"/>
    <col min="7942" max="7942" width="8.88671875" style="8"/>
    <col min="7943" max="7943" width="14.5546875" style="8" customWidth="1"/>
    <col min="7944" max="7944" width="12" style="8" customWidth="1"/>
    <col min="7945" max="7945" width="10.88671875" style="8" customWidth="1"/>
    <col min="7946" max="7946" width="18" style="8" customWidth="1"/>
    <col min="7947" max="7947" width="16.109375" style="8" customWidth="1"/>
    <col min="7948" max="8188" width="8.88671875" style="8"/>
    <col min="8189" max="8189" width="10.44140625" style="8" customWidth="1"/>
    <col min="8190" max="8190" width="26.5546875" style="8" customWidth="1"/>
    <col min="8191" max="8192" width="12.5546875" style="8" customWidth="1"/>
    <col min="8193" max="8193" width="15" style="8" customWidth="1"/>
    <col min="8194" max="8194" width="11.109375" style="8" customWidth="1"/>
    <col min="8195" max="8195" width="12" style="8" customWidth="1"/>
    <col min="8196" max="8196" width="34.109375" style="8" customWidth="1"/>
    <col min="8197" max="8197" width="9.88671875" style="8" customWidth="1"/>
    <col min="8198" max="8198" width="8.88671875" style="8"/>
    <col min="8199" max="8199" width="14.5546875" style="8" customWidth="1"/>
    <col min="8200" max="8200" width="12" style="8" customWidth="1"/>
    <col min="8201" max="8201" width="10.88671875" style="8" customWidth="1"/>
    <col min="8202" max="8202" width="18" style="8" customWidth="1"/>
    <col min="8203" max="8203" width="16.109375" style="8" customWidth="1"/>
    <col min="8204" max="8444" width="8.88671875" style="8"/>
    <col min="8445" max="8445" width="10.44140625" style="8" customWidth="1"/>
    <col min="8446" max="8446" width="26.5546875" style="8" customWidth="1"/>
    <col min="8447" max="8448" width="12.5546875" style="8" customWidth="1"/>
    <col min="8449" max="8449" width="15" style="8" customWidth="1"/>
    <col min="8450" max="8450" width="11.109375" style="8" customWidth="1"/>
    <col min="8451" max="8451" width="12" style="8" customWidth="1"/>
    <col min="8452" max="8452" width="34.109375" style="8" customWidth="1"/>
    <col min="8453" max="8453" width="9.88671875" style="8" customWidth="1"/>
    <col min="8454" max="8454" width="8.88671875" style="8"/>
    <col min="8455" max="8455" width="14.5546875" style="8" customWidth="1"/>
    <col min="8456" max="8456" width="12" style="8" customWidth="1"/>
    <col min="8457" max="8457" width="10.88671875" style="8" customWidth="1"/>
    <col min="8458" max="8458" width="18" style="8" customWidth="1"/>
    <col min="8459" max="8459" width="16.109375" style="8" customWidth="1"/>
    <col min="8460" max="8700" width="8.88671875" style="8"/>
    <col min="8701" max="8701" width="10.44140625" style="8" customWidth="1"/>
    <col min="8702" max="8702" width="26.5546875" style="8" customWidth="1"/>
    <col min="8703" max="8704" width="12.5546875" style="8" customWidth="1"/>
    <col min="8705" max="8705" width="15" style="8" customWidth="1"/>
    <col min="8706" max="8706" width="11.109375" style="8" customWidth="1"/>
    <col min="8707" max="8707" width="12" style="8" customWidth="1"/>
    <col min="8708" max="8708" width="34.109375" style="8" customWidth="1"/>
    <col min="8709" max="8709" width="9.88671875" style="8" customWidth="1"/>
    <col min="8710" max="8710" width="8.88671875" style="8"/>
    <col min="8711" max="8711" width="14.5546875" style="8" customWidth="1"/>
    <col min="8712" max="8712" width="12" style="8" customWidth="1"/>
    <col min="8713" max="8713" width="10.88671875" style="8" customWidth="1"/>
    <col min="8714" max="8714" width="18" style="8" customWidth="1"/>
    <col min="8715" max="8715" width="16.109375" style="8" customWidth="1"/>
    <col min="8716" max="8956" width="8.88671875" style="8"/>
    <col min="8957" max="8957" width="10.44140625" style="8" customWidth="1"/>
    <col min="8958" max="8958" width="26.5546875" style="8" customWidth="1"/>
    <col min="8959" max="8960" width="12.5546875" style="8" customWidth="1"/>
    <col min="8961" max="8961" width="15" style="8" customWidth="1"/>
    <col min="8962" max="8962" width="11.109375" style="8" customWidth="1"/>
    <col min="8963" max="8963" width="12" style="8" customWidth="1"/>
    <col min="8964" max="8964" width="34.109375" style="8" customWidth="1"/>
    <col min="8965" max="8965" width="9.88671875" style="8" customWidth="1"/>
    <col min="8966" max="8966" width="8.88671875" style="8"/>
    <col min="8967" max="8967" width="14.5546875" style="8" customWidth="1"/>
    <col min="8968" max="8968" width="12" style="8" customWidth="1"/>
    <col min="8969" max="8969" width="10.88671875" style="8" customWidth="1"/>
    <col min="8970" max="8970" width="18" style="8" customWidth="1"/>
    <col min="8971" max="8971" width="16.109375" style="8" customWidth="1"/>
    <col min="8972" max="9212" width="8.88671875" style="8"/>
    <col min="9213" max="9213" width="10.44140625" style="8" customWidth="1"/>
    <col min="9214" max="9214" width="26.5546875" style="8" customWidth="1"/>
    <col min="9215" max="9216" width="12.5546875" style="8" customWidth="1"/>
    <col min="9217" max="9217" width="15" style="8" customWidth="1"/>
    <col min="9218" max="9218" width="11.109375" style="8" customWidth="1"/>
    <col min="9219" max="9219" width="12" style="8" customWidth="1"/>
    <col min="9220" max="9220" width="34.109375" style="8" customWidth="1"/>
    <col min="9221" max="9221" width="9.88671875" style="8" customWidth="1"/>
    <col min="9222" max="9222" width="8.88671875" style="8"/>
    <col min="9223" max="9223" width="14.5546875" style="8" customWidth="1"/>
    <col min="9224" max="9224" width="12" style="8" customWidth="1"/>
    <col min="9225" max="9225" width="10.88671875" style="8" customWidth="1"/>
    <col min="9226" max="9226" width="18" style="8" customWidth="1"/>
    <col min="9227" max="9227" width="16.109375" style="8" customWidth="1"/>
    <col min="9228" max="9468" width="8.88671875" style="8"/>
    <col min="9469" max="9469" width="10.44140625" style="8" customWidth="1"/>
    <col min="9470" max="9470" width="26.5546875" style="8" customWidth="1"/>
    <col min="9471" max="9472" width="12.5546875" style="8" customWidth="1"/>
    <col min="9473" max="9473" width="15" style="8" customWidth="1"/>
    <col min="9474" max="9474" width="11.109375" style="8" customWidth="1"/>
    <col min="9475" max="9475" width="12" style="8" customWidth="1"/>
    <col min="9476" max="9476" width="34.109375" style="8" customWidth="1"/>
    <col min="9477" max="9477" width="9.88671875" style="8" customWidth="1"/>
    <col min="9478" max="9478" width="8.88671875" style="8"/>
    <col min="9479" max="9479" width="14.5546875" style="8" customWidth="1"/>
    <col min="9480" max="9480" width="12" style="8" customWidth="1"/>
    <col min="9481" max="9481" width="10.88671875" style="8" customWidth="1"/>
    <col min="9482" max="9482" width="18" style="8" customWidth="1"/>
    <col min="9483" max="9483" width="16.109375" style="8" customWidth="1"/>
    <col min="9484" max="9724" width="8.88671875" style="8"/>
    <col min="9725" max="9725" width="10.44140625" style="8" customWidth="1"/>
    <col min="9726" max="9726" width="26.5546875" style="8" customWidth="1"/>
    <col min="9727" max="9728" width="12.5546875" style="8" customWidth="1"/>
    <col min="9729" max="9729" width="15" style="8" customWidth="1"/>
    <col min="9730" max="9730" width="11.109375" style="8" customWidth="1"/>
    <col min="9731" max="9731" width="12" style="8" customWidth="1"/>
    <col min="9732" max="9732" width="34.109375" style="8" customWidth="1"/>
    <col min="9733" max="9733" width="9.88671875" style="8" customWidth="1"/>
    <col min="9734" max="9734" width="8.88671875" style="8"/>
    <col min="9735" max="9735" width="14.5546875" style="8" customWidth="1"/>
    <col min="9736" max="9736" width="12" style="8" customWidth="1"/>
    <col min="9737" max="9737" width="10.88671875" style="8" customWidth="1"/>
    <col min="9738" max="9738" width="18" style="8" customWidth="1"/>
    <col min="9739" max="9739" width="16.109375" style="8" customWidth="1"/>
    <col min="9740" max="9980" width="8.88671875" style="8"/>
    <col min="9981" max="9981" width="10.44140625" style="8" customWidth="1"/>
    <col min="9982" max="9982" width="26.5546875" style="8" customWidth="1"/>
    <col min="9983" max="9984" width="12.5546875" style="8" customWidth="1"/>
    <col min="9985" max="9985" width="15" style="8" customWidth="1"/>
    <col min="9986" max="9986" width="11.109375" style="8" customWidth="1"/>
    <col min="9987" max="9987" width="12" style="8" customWidth="1"/>
    <col min="9988" max="9988" width="34.109375" style="8" customWidth="1"/>
    <col min="9989" max="9989" width="9.88671875" style="8" customWidth="1"/>
    <col min="9990" max="9990" width="8.88671875" style="8"/>
    <col min="9991" max="9991" width="14.5546875" style="8" customWidth="1"/>
    <col min="9992" max="9992" width="12" style="8" customWidth="1"/>
    <col min="9993" max="9993" width="10.88671875" style="8" customWidth="1"/>
    <col min="9994" max="9994" width="18" style="8" customWidth="1"/>
    <col min="9995" max="9995" width="16.109375" style="8" customWidth="1"/>
    <col min="9996" max="10236" width="8.88671875" style="8"/>
    <col min="10237" max="10237" width="10.44140625" style="8" customWidth="1"/>
    <col min="10238" max="10238" width="26.5546875" style="8" customWidth="1"/>
    <col min="10239" max="10240" width="12.5546875" style="8" customWidth="1"/>
    <col min="10241" max="10241" width="15" style="8" customWidth="1"/>
    <col min="10242" max="10242" width="11.109375" style="8" customWidth="1"/>
    <col min="10243" max="10243" width="12" style="8" customWidth="1"/>
    <col min="10244" max="10244" width="34.109375" style="8" customWidth="1"/>
    <col min="10245" max="10245" width="9.88671875" style="8" customWidth="1"/>
    <col min="10246" max="10246" width="8.88671875" style="8"/>
    <col min="10247" max="10247" width="14.5546875" style="8" customWidth="1"/>
    <col min="10248" max="10248" width="12" style="8" customWidth="1"/>
    <col min="10249" max="10249" width="10.88671875" style="8" customWidth="1"/>
    <col min="10250" max="10250" width="18" style="8" customWidth="1"/>
    <col min="10251" max="10251" width="16.109375" style="8" customWidth="1"/>
    <col min="10252" max="10492" width="8.88671875" style="8"/>
    <col min="10493" max="10493" width="10.44140625" style="8" customWidth="1"/>
    <col min="10494" max="10494" width="26.5546875" style="8" customWidth="1"/>
    <col min="10495" max="10496" width="12.5546875" style="8" customWidth="1"/>
    <col min="10497" max="10497" width="15" style="8" customWidth="1"/>
    <col min="10498" max="10498" width="11.109375" style="8" customWidth="1"/>
    <col min="10499" max="10499" width="12" style="8" customWidth="1"/>
    <col min="10500" max="10500" width="34.109375" style="8" customWidth="1"/>
    <col min="10501" max="10501" width="9.88671875" style="8" customWidth="1"/>
    <col min="10502" max="10502" width="8.88671875" style="8"/>
    <col min="10503" max="10503" width="14.5546875" style="8" customWidth="1"/>
    <col min="10504" max="10504" width="12" style="8" customWidth="1"/>
    <col min="10505" max="10505" width="10.88671875" style="8" customWidth="1"/>
    <col min="10506" max="10506" width="18" style="8" customWidth="1"/>
    <col min="10507" max="10507" width="16.109375" style="8" customWidth="1"/>
    <col min="10508" max="10748" width="8.88671875" style="8"/>
    <col min="10749" max="10749" width="10.44140625" style="8" customWidth="1"/>
    <col min="10750" max="10750" width="26.5546875" style="8" customWidth="1"/>
    <col min="10751" max="10752" width="12.5546875" style="8" customWidth="1"/>
    <col min="10753" max="10753" width="15" style="8" customWidth="1"/>
    <col min="10754" max="10754" width="11.109375" style="8" customWidth="1"/>
    <col min="10755" max="10755" width="12" style="8" customWidth="1"/>
    <col min="10756" max="10756" width="34.109375" style="8" customWidth="1"/>
    <col min="10757" max="10757" width="9.88671875" style="8" customWidth="1"/>
    <col min="10758" max="10758" width="8.88671875" style="8"/>
    <col min="10759" max="10759" width="14.5546875" style="8" customWidth="1"/>
    <col min="10760" max="10760" width="12" style="8" customWidth="1"/>
    <col min="10761" max="10761" width="10.88671875" style="8" customWidth="1"/>
    <col min="10762" max="10762" width="18" style="8" customWidth="1"/>
    <col min="10763" max="10763" width="16.109375" style="8" customWidth="1"/>
    <col min="10764" max="11004" width="8.88671875" style="8"/>
    <col min="11005" max="11005" width="10.44140625" style="8" customWidth="1"/>
    <col min="11006" max="11006" width="26.5546875" style="8" customWidth="1"/>
    <col min="11007" max="11008" width="12.5546875" style="8" customWidth="1"/>
    <col min="11009" max="11009" width="15" style="8" customWidth="1"/>
    <col min="11010" max="11010" width="11.109375" style="8" customWidth="1"/>
    <col min="11011" max="11011" width="12" style="8" customWidth="1"/>
    <col min="11012" max="11012" width="34.109375" style="8" customWidth="1"/>
    <col min="11013" max="11013" width="9.88671875" style="8" customWidth="1"/>
    <col min="11014" max="11014" width="8.88671875" style="8"/>
    <col min="11015" max="11015" width="14.5546875" style="8" customWidth="1"/>
    <col min="11016" max="11016" width="12" style="8" customWidth="1"/>
    <col min="11017" max="11017" width="10.88671875" style="8" customWidth="1"/>
    <col min="11018" max="11018" width="18" style="8" customWidth="1"/>
    <col min="11019" max="11019" width="16.109375" style="8" customWidth="1"/>
    <col min="11020" max="11260" width="8.88671875" style="8"/>
    <col min="11261" max="11261" width="10.44140625" style="8" customWidth="1"/>
    <col min="11262" max="11262" width="26.5546875" style="8" customWidth="1"/>
    <col min="11263" max="11264" width="12.5546875" style="8" customWidth="1"/>
    <col min="11265" max="11265" width="15" style="8" customWidth="1"/>
    <col min="11266" max="11266" width="11.109375" style="8" customWidth="1"/>
    <col min="11267" max="11267" width="12" style="8" customWidth="1"/>
    <col min="11268" max="11268" width="34.109375" style="8" customWidth="1"/>
    <col min="11269" max="11269" width="9.88671875" style="8" customWidth="1"/>
    <col min="11270" max="11270" width="8.88671875" style="8"/>
    <col min="11271" max="11271" width="14.5546875" style="8" customWidth="1"/>
    <col min="11272" max="11272" width="12" style="8" customWidth="1"/>
    <col min="11273" max="11273" width="10.88671875" style="8" customWidth="1"/>
    <col min="11274" max="11274" width="18" style="8" customWidth="1"/>
    <col min="11275" max="11275" width="16.109375" style="8" customWidth="1"/>
    <col min="11276" max="11516" width="8.88671875" style="8"/>
    <col min="11517" max="11517" width="10.44140625" style="8" customWidth="1"/>
    <col min="11518" max="11518" width="26.5546875" style="8" customWidth="1"/>
    <col min="11519" max="11520" width="12.5546875" style="8" customWidth="1"/>
    <col min="11521" max="11521" width="15" style="8" customWidth="1"/>
    <col min="11522" max="11522" width="11.109375" style="8" customWidth="1"/>
    <col min="11523" max="11523" width="12" style="8" customWidth="1"/>
    <col min="11524" max="11524" width="34.109375" style="8" customWidth="1"/>
    <col min="11525" max="11525" width="9.88671875" style="8" customWidth="1"/>
    <col min="11526" max="11526" width="8.88671875" style="8"/>
    <col min="11527" max="11527" width="14.5546875" style="8" customWidth="1"/>
    <col min="11528" max="11528" width="12" style="8" customWidth="1"/>
    <col min="11529" max="11529" width="10.88671875" style="8" customWidth="1"/>
    <col min="11530" max="11530" width="18" style="8" customWidth="1"/>
    <col min="11531" max="11531" width="16.109375" style="8" customWidth="1"/>
    <col min="11532" max="11772" width="8.88671875" style="8"/>
    <col min="11773" max="11773" width="10.44140625" style="8" customWidth="1"/>
    <col min="11774" max="11774" width="26.5546875" style="8" customWidth="1"/>
    <col min="11775" max="11776" width="12.5546875" style="8" customWidth="1"/>
    <col min="11777" max="11777" width="15" style="8" customWidth="1"/>
    <col min="11778" max="11778" width="11.109375" style="8" customWidth="1"/>
    <col min="11779" max="11779" width="12" style="8" customWidth="1"/>
    <col min="11780" max="11780" width="34.109375" style="8" customWidth="1"/>
    <col min="11781" max="11781" width="9.88671875" style="8" customWidth="1"/>
    <col min="11782" max="11782" width="8.88671875" style="8"/>
    <col min="11783" max="11783" width="14.5546875" style="8" customWidth="1"/>
    <col min="11784" max="11784" width="12" style="8" customWidth="1"/>
    <col min="11785" max="11785" width="10.88671875" style="8" customWidth="1"/>
    <col min="11786" max="11786" width="18" style="8" customWidth="1"/>
    <col min="11787" max="11787" width="16.109375" style="8" customWidth="1"/>
    <col min="11788" max="12028" width="8.88671875" style="8"/>
    <col min="12029" max="12029" width="10.44140625" style="8" customWidth="1"/>
    <col min="12030" max="12030" width="26.5546875" style="8" customWidth="1"/>
    <col min="12031" max="12032" width="12.5546875" style="8" customWidth="1"/>
    <col min="12033" max="12033" width="15" style="8" customWidth="1"/>
    <col min="12034" max="12034" width="11.109375" style="8" customWidth="1"/>
    <col min="12035" max="12035" width="12" style="8" customWidth="1"/>
    <col min="12036" max="12036" width="34.109375" style="8" customWidth="1"/>
    <col min="12037" max="12037" width="9.88671875" style="8" customWidth="1"/>
    <col min="12038" max="12038" width="8.88671875" style="8"/>
    <col min="12039" max="12039" width="14.5546875" style="8" customWidth="1"/>
    <col min="12040" max="12040" width="12" style="8" customWidth="1"/>
    <col min="12041" max="12041" width="10.88671875" style="8" customWidth="1"/>
    <col min="12042" max="12042" width="18" style="8" customWidth="1"/>
    <col min="12043" max="12043" width="16.109375" style="8" customWidth="1"/>
    <col min="12044" max="12284" width="8.88671875" style="8"/>
    <col min="12285" max="12285" width="10.44140625" style="8" customWidth="1"/>
    <col min="12286" max="12286" width="26.5546875" style="8" customWidth="1"/>
    <col min="12287" max="12288" width="12.5546875" style="8" customWidth="1"/>
    <col min="12289" max="12289" width="15" style="8" customWidth="1"/>
    <col min="12290" max="12290" width="11.109375" style="8" customWidth="1"/>
    <col min="12291" max="12291" width="12" style="8" customWidth="1"/>
    <col min="12292" max="12292" width="34.109375" style="8" customWidth="1"/>
    <col min="12293" max="12293" width="9.88671875" style="8" customWidth="1"/>
    <col min="12294" max="12294" width="8.88671875" style="8"/>
    <col min="12295" max="12295" width="14.5546875" style="8" customWidth="1"/>
    <col min="12296" max="12296" width="12" style="8" customWidth="1"/>
    <col min="12297" max="12297" width="10.88671875" style="8" customWidth="1"/>
    <col min="12298" max="12298" width="18" style="8" customWidth="1"/>
    <col min="12299" max="12299" width="16.109375" style="8" customWidth="1"/>
    <col min="12300" max="12540" width="8.88671875" style="8"/>
    <col min="12541" max="12541" width="10.44140625" style="8" customWidth="1"/>
    <col min="12542" max="12542" width="26.5546875" style="8" customWidth="1"/>
    <col min="12543" max="12544" width="12.5546875" style="8" customWidth="1"/>
    <col min="12545" max="12545" width="15" style="8" customWidth="1"/>
    <col min="12546" max="12546" width="11.109375" style="8" customWidth="1"/>
    <col min="12547" max="12547" width="12" style="8" customWidth="1"/>
    <col min="12548" max="12548" width="34.109375" style="8" customWidth="1"/>
    <col min="12549" max="12549" width="9.88671875" style="8" customWidth="1"/>
    <col min="12550" max="12550" width="8.88671875" style="8"/>
    <col min="12551" max="12551" width="14.5546875" style="8" customWidth="1"/>
    <col min="12552" max="12552" width="12" style="8" customWidth="1"/>
    <col min="12553" max="12553" width="10.88671875" style="8" customWidth="1"/>
    <col min="12554" max="12554" width="18" style="8" customWidth="1"/>
    <col min="12555" max="12555" width="16.109375" style="8" customWidth="1"/>
    <col min="12556" max="12796" width="8.88671875" style="8"/>
    <col min="12797" max="12797" width="10.44140625" style="8" customWidth="1"/>
    <col min="12798" max="12798" width="26.5546875" style="8" customWidth="1"/>
    <col min="12799" max="12800" width="12.5546875" style="8" customWidth="1"/>
    <col min="12801" max="12801" width="15" style="8" customWidth="1"/>
    <col min="12802" max="12802" width="11.109375" style="8" customWidth="1"/>
    <col min="12803" max="12803" width="12" style="8" customWidth="1"/>
    <col min="12804" max="12804" width="34.109375" style="8" customWidth="1"/>
    <col min="12805" max="12805" width="9.88671875" style="8" customWidth="1"/>
    <col min="12806" max="12806" width="8.88671875" style="8"/>
    <col min="12807" max="12807" width="14.5546875" style="8" customWidth="1"/>
    <col min="12808" max="12808" width="12" style="8" customWidth="1"/>
    <col min="12809" max="12809" width="10.88671875" style="8" customWidth="1"/>
    <col min="12810" max="12810" width="18" style="8" customWidth="1"/>
    <col min="12811" max="12811" width="16.109375" style="8" customWidth="1"/>
    <col min="12812" max="13052" width="8.88671875" style="8"/>
    <col min="13053" max="13053" width="10.44140625" style="8" customWidth="1"/>
    <col min="13054" max="13054" width="26.5546875" style="8" customWidth="1"/>
    <col min="13055" max="13056" width="12.5546875" style="8" customWidth="1"/>
    <col min="13057" max="13057" width="15" style="8" customWidth="1"/>
    <col min="13058" max="13058" width="11.109375" style="8" customWidth="1"/>
    <col min="13059" max="13059" width="12" style="8" customWidth="1"/>
    <col min="13060" max="13060" width="34.109375" style="8" customWidth="1"/>
    <col min="13061" max="13061" width="9.88671875" style="8" customWidth="1"/>
    <col min="13062" max="13062" width="8.88671875" style="8"/>
    <col min="13063" max="13063" width="14.5546875" style="8" customWidth="1"/>
    <col min="13064" max="13064" width="12" style="8" customWidth="1"/>
    <col min="13065" max="13065" width="10.88671875" style="8" customWidth="1"/>
    <col min="13066" max="13066" width="18" style="8" customWidth="1"/>
    <col min="13067" max="13067" width="16.109375" style="8" customWidth="1"/>
    <col min="13068" max="13308" width="8.88671875" style="8"/>
    <col min="13309" max="13309" width="10.44140625" style="8" customWidth="1"/>
    <col min="13310" max="13310" width="26.5546875" style="8" customWidth="1"/>
    <col min="13311" max="13312" width="12.5546875" style="8" customWidth="1"/>
    <col min="13313" max="13313" width="15" style="8" customWidth="1"/>
    <col min="13314" max="13314" width="11.109375" style="8" customWidth="1"/>
    <col min="13315" max="13315" width="12" style="8" customWidth="1"/>
    <col min="13316" max="13316" width="34.109375" style="8" customWidth="1"/>
    <col min="13317" max="13317" width="9.88671875" style="8" customWidth="1"/>
    <col min="13318" max="13318" width="8.88671875" style="8"/>
    <col min="13319" max="13319" width="14.5546875" style="8" customWidth="1"/>
    <col min="13320" max="13320" width="12" style="8" customWidth="1"/>
    <col min="13321" max="13321" width="10.88671875" style="8" customWidth="1"/>
    <col min="13322" max="13322" width="18" style="8" customWidth="1"/>
    <col min="13323" max="13323" width="16.109375" style="8" customWidth="1"/>
    <col min="13324" max="13564" width="8.88671875" style="8"/>
    <col min="13565" max="13565" width="10.44140625" style="8" customWidth="1"/>
    <col min="13566" max="13566" width="26.5546875" style="8" customWidth="1"/>
    <col min="13567" max="13568" width="12.5546875" style="8" customWidth="1"/>
    <col min="13569" max="13569" width="15" style="8" customWidth="1"/>
    <col min="13570" max="13570" width="11.109375" style="8" customWidth="1"/>
    <col min="13571" max="13571" width="12" style="8" customWidth="1"/>
    <col min="13572" max="13572" width="34.109375" style="8" customWidth="1"/>
    <col min="13573" max="13573" width="9.88671875" style="8" customWidth="1"/>
    <col min="13574" max="13574" width="8.88671875" style="8"/>
    <col min="13575" max="13575" width="14.5546875" style="8" customWidth="1"/>
    <col min="13576" max="13576" width="12" style="8" customWidth="1"/>
    <col min="13577" max="13577" width="10.88671875" style="8" customWidth="1"/>
    <col min="13578" max="13578" width="18" style="8" customWidth="1"/>
    <col min="13579" max="13579" width="16.109375" style="8" customWidth="1"/>
    <col min="13580" max="13820" width="8.88671875" style="8"/>
    <col min="13821" max="13821" width="10.44140625" style="8" customWidth="1"/>
    <col min="13822" max="13822" width="26.5546875" style="8" customWidth="1"/>
    <col min="13823" max="13824" width="12.5546875" style="8" customWidth="1"/>
    <col min="13825" max="13825" width="15" style="8" customWidth="1"/>
    <col min="13826" max="13826" width="11.109375" style="8" customWidth="1"/>
    <col min="13827" max="13827" width="12" style="8" customWidth="1"/>
    <col min="13828" max="13828" width="34.109375" style="8" customWidth="1"/>
    <col min="13829" max="13829" width="9.88671875" style="8" customWidth="1"/>
    <col min="13830" max="13830" width="8.88671875" style="8"/>
    <col min="13831" max="13831" width="14.5546875" style="8" customWidth="1"/>
    <col min="13832" max="13832" width="12" style="8" customWidth="1"/>
    <col min="13833" max="13833" width="10.88671875" style="8" customWidth="1"/>
    <col min="13834" max="13834" width="18" style="8" customWidth="1"/>
    <col min="13835" max="13835" width="16.109375" style="8" customWidth="1"/>
    <col min="13836" max="14076" width="8.88671875" style="8"/>
    <col min="14077" max="14077" width="10.44140625" style="8" customWidth="1"/>
    <col min="14078" max="14078" width="26.5546875" style="8" customWidth="1"/>
    <col min="14079" max="14080" width="12.5546875" style="8" customWidth="1"/>
    <col min="14081" max="14081" width="15" style="8" customWidth="1"/>
    <col min="14082" max="14082" width="11.109375" style="8" customWidth="1"/>
    <col min="14083" max="14083" width="12" style="8" customWidth="1"/>
    <col min="14084" max="14084" width="34.109375" style="8" customWidth="1"/>
    <col min="14085" max="14085" width="9.88671875" style="8" customWidth="1"/>
    <col min="14086" max="14086" width="8.88671875" style="8"/>
    <col min="14087" max="14087" width="14.5546875" style="8" customWidth="1"/>
    <col min="14088" max="14088" width="12" style="8" customWidth="1"/>
    <col min="14089" max="14089" width="10.88671875" style="8" customWidth="1"/>
    <col min="14090" max="14090" width="18" style="8" customWidth="1"/>
    <col min="14091" max="14091" width="16.109375" style="8" customWidth="1"/>
    <col min="14092" max="14332" width="8.88671875" style="8"/>
    <col min="14333" max="14333" width="10.44140625" style="8" customWidth="1"/>
    <col min="14334" max="14334" width="26.5546875" style="8" customWidth="1"/>
    <col min="14335" max="14336" width="12.5546875" style="8" customWidth="1"/>
    <col min="14337" max="14337" width="15" style="8" customWidth="1"/>
    <col min="14338" max="14338" width="11.109375" style="8" customWidth="1"/>
    <col min="14339" max="14339" width="12" style="8" customWidth="1"/>
    <col min="14340" max="14340" width="34.109375" style="8" customWidth="1"/>
    <col min="14341" max="14341" width="9.88671875" style="8" customWidth="1"/>
    <col min="14342" max="14342" width="8.88671875" style="8"/>
    <col min="14343" max="14343" width="14.5546875" style="8" customWidth="1"/>
    <col min="14344" max="14344" width="12" style="8" customWidth="1"/>
    <col min="14345" max="14345" width="10.88671875" style="8" customWidth="1"/>
    <col min="14346" max="14346" width="18" style="8" customWidth="1"/>
    <col min="14347" max="14347" width="16.109375" style="8" customWidth="1"/>
    <col min="14348" max="14588" width="8.88671875" style="8"/>
    <col min="14589" max="14589" width="10.44140625" style="8" customWidth="1"/>
    <col min="14590" max="14590" width="26.5546875" style="8" customWidth="1"/>
    <col min="14591" max="14592" width="12.5546875" style="8" customWidth="1"/>
    <col min="14593" max="14593" width="15" style="8" customWidth="1"/>
    <col min="14594" max="14594" width="11.109375" style="8" customWidth="1"/>
    <col min="14595" max="14595" width="12" style="8" customWidth="1"/>
    <col min="14596" max="14596" width="34.109375" style="8" customWidth="1"/>
    <col min="14597" max="14597" width="9.88671875" style="8" customWidth="1"/>
    <col min="14598" max="14598" width="8.88671875" style="8"/>
    <col min="14599" max="14599" width="14.5546875" style="8" customWidth="1"/>
    <col min="14600" max="14600" width="12" style="8" customWidth="1"/>
    <col min="14601" max="14601" width="10.88671875" style="8" customWidth="1"/>
    <col min="14602" max="14602" width="18" style="8" customWidth="1"/>
    <col min="14603" max="14603" width="16.109375" style="8" customWidth="1"/>
    <col min="14604" max="14844" width="8.88671875" style="8"/>
    <col min="14845" max="14845" width="10.44140625" style="8" customWidth="1"/>
    <col min="14846" max="14846" width="26.5546875" style="8" customWidth="1"/>
    <col min="14847" max="14848" width="12.5546875" style="8" customWidth="1"/>
    <col min="14849" max="14849" width="15" style="8" customWidth="1"/>
    <col min="14850" max="14850" width="11.109375" style="8" customWidth="1"/>
    <col min="14851" max="14851" width="12" style="8" customWidth="1"/>
    <col min="14852" max="14852" width="34.109375" style="8" customWidth="1"/>
    <col min="14853" max="14853" width="9.88671875" style="8" customWidth="1"/>
    <col min="14854" max="14854" width="8.88671875" style="8"/>
    <col min="14855" max="14855" width="14.5546875" style="8" customWidth="1"/>
    <col min="14856" max="14856" width="12" style="8" customWidth="1"/>
    <col min="14857" max="14857" width="10.88671875" style="8" customWidth="1"/>
    <col min="14858" max="14858" width="18" style="8" customWidth="1"/>
    <col min="14859" max="14859" width="16.109375" style="8" customWidth="1"/>
    <col min="14860" max="15100" width="8.88671875" style="8"/>
    <col min="15101" max="15101" width="10.44140625" style="8" customWidth="1"/>
    <col min="15102" max="15102" width="26.5546875" style="8" customWidth="1"/>
    <col min="15103" max="15104" width="12.5546875" style="8" customWidth="1"/>
    <col min="15105" max="15105" width="15" style="8" customWidth="1"/>
    <col min="15106" max="15106" width="11.109375" style="8" customWidth="1"/>
    <col min="15107" max="15107" width="12" style="8" customWidth="1"/>
    <col min="15108" max="15108" width="34.109375" style="8" customWidth="1"/>
    <col min="15109" max="15109" width="9.88671875" style="8" customWidth="1"/>
    <col min="15110" max="15110" width="8.88671875" style="8"/>
    <col min="15111" max="15111" width="14.5546875" style="8" customWidth="1"/>
    <col min="15112" max="15112" width="12" style="8" customWidth="1"/>
    <col min="15113" max="15113" width="10.88671875" style="8" customWidth="1"/>
    <col min="15114" max="15114" width="18" style="8" customWidth="1"/>
    <col min="15115" max="15115" width="16.109375" style="8" customWidth="1"/>
    <col min="15116" max="15356" width="8.88671875" style="8"/>
    <col min="15357" max="15357" width="10.44140625" style="8" customWidth="1"/>
    <col min="15358" max="15358" width="26.5546875" style="8" customWidth="1"/>
    <col min="15359" max="15360" width="12.5546875" style="8" customWidth="1"/>
    <col min="15361" max="15361" width="15" style="8" customWidth="1"/>
    <col min="15362" max="15362" width="11.109375" style="8" customWidth="1"/>
    <col min="15363" max="15363" width="12" style="8" customWidth="1"/>
    <col min="15364" max="15364" width="34.109375" style="8" customWidth="1"/>
    <col min="15365" max="15365" width="9.88671875" style="8" customWidth="1"/>
    <col min="15366" max="15366" width="8.88671875" style="8"/>
    <col min="15367" max="15367" width="14.5546875" style="8" customWidth="1"/>
    <col min="15368" max="15368" width="12" style="8" customWidth="1"/>
    <col min="15369" max="15369" width="10.88671875" style="8" customWidth="1"/>
    <col min="15370" max="15370" width="18" style="8" customWidth="1"/>
    <col min="15371" max="15371" width="16.109375" style="8" customWidth="1"/>
    <col min="15372" max="15612" width="8.88671875" style="8"/>
    <col min="15613" max="15613" width="10.44140625" style="8" customWidth="1"/>
    <col min="15614" max="15614" width="26.5546875" style="8" customWidth="1"/>
    <col min="15615" max="15616" width="12.5546875" style="8" customWidth="1"/>
    <col min="15617" max="15617" width="15" style="8" customWidth="1"/>
    <col min="15618" max="15618" width="11.109375" style="8" customWidth="1"/>
    <col min="15619" max="15619" width="12" style="8" customWidth="1"/>
    <col min="15620" max="15620" width="34.109375" style="8" customWidth="1"/>
    <col min="15621" max="15621" width="9.88671875" style="8" customWidth="1"/>
    <col min="15622" max="15622" width="8.88671875" style="8"/>
    <col min="15623" max="15623" width="14.5546875" style="8" customWidth="1"/>
    <col min="15624" max="15624" width="12" style="8" customWidth="1"/>
    <col min="15625" max="15625" width="10.88671875" style="8" customWidth="1"/>
    <col min="15626" max="15626" width="18" style="8" customWidth="1"/>
    <col min="15627" max="15627" width="16.109375" style="8" customWidth="1"/>
    <col min="15628" max="15868" width="8.88671875" style="8"/>
    <col min="15869" max="15869" width="10.44140625" style="8" customWidth="1"/>
    <col min="15870" max="15870" width="26.5546875" style="8" customWidth="1"/>
    <col min="15871" max="15872" width="12.5546875" style="8" customWidth="1"/>
    <col min="15873" max="15873" width="15" style="8" customWidth="1"/>
    <col min="15874" max="15874" width="11.109375" style="8" customWidth="1"/>
    <col min="15875" max="15875" width="12" style="8" customWidth="1"/>
    <col min="15876" max="15876" width="34.109375" style="8" customWidth="1"/>
    <col min="15877" max="15877" width="9.88671875" style="8" customWidth="1"/>
    <col min="15878" max="15878" width="8.88671875" style="8"/>
    <col min="15879" max="15879" width="14.5546875" style="8" customWidth="1"/>
    <col min="15880" max="15880" width="12" style="8" customWidth="1"/>
    <col min="15881" max="15881" width="10.88671875" style="8" customWidth="1"/>
    <col min="15882" max="15882" width="18" style="8" customWidth="1"/>
    <col min="15883" max="15883" width="16.109375" style="8" customWidth="1"/>
    <col min="15884" max="16124" width="8.88671875" style="8"/>
    <col min="16125" max="16125" width="10.44140625" style="8" customWidth="1"/>
    <col min="16126" max="16126" width="26.5546875" style="8" customWidth="1"/>
    <col min="16127" max="16128" width="12.5546875" style="8" customWidth="1"/>
    <col min="16129" max="16129" width="15" style="8" customWidth="1"/>
    <col min="16130" max="16130" width="11.109375" style="8" customWidth="1"/>
    <col min="16131" max="16131" width="12" style="8" customWidth="1"/>
    <col min="16132" max="16132" width="34.109375" style="8" customWidth="1"/>
    <col min="16133" max="16133" width="9.88671875" style="8" customWidth="1"/>
    <col min="16134" max="16134" width="8.88671875" style="8"/>
    <col min="16135" max="16135" width="14.5546875" style="8" customWidth="1"/>
    <col min="16136" max="16136" width="12" style="8" customWidth="1"/>
    <col min="16137" max="16137" width="10.88671875" style="8" customWidth="1"/>
    <col min="16138" max="16138" width="18" style="8" customWidth="1"/>
    <col min="16139" max="16139" width="16.109375" style="8" customWidth="1"/>
    <col min="16140" max="16375" width="8.88671875" style="8"/>
    <col min="16376" max="16384" width="9.109375" style="8" customWidth="1"/>
  </cols>
  <sheetData>
    <row r="3" spans="1:12" ht="46.5" customHeight="1" x14ac:dyDescent="0.3">
      <c r="A3" s="3"/>
      <c r="B3" s="4"/>
      <c r="C3" s="4"/>
      <c r="D3" s="5"/>
      <c r="E3" s="5"/>
      <c r="F3" s="6"/>
      <c r="G3" s="6"/>
      <c r="H3" s="6"/>
      <c r="I3" s="6"/>
      <c r="J3" s="7"/>
      <c r="K3" s="7"/>
      <c r="L3" s="7"/>
    </row>
    <row r="4" spans="1:12" ht="46.5" customHeight="1" x14ac:dyDescent="0.3">
      <c r="A4" s="3"/>
      <c r="B4" s="9"/>
      <c r="C4" s="9"/>
      <c r="D4" s="5"/>
      <c r="F4" s="90"/>
      <c r="G4" s="90"/>
      <c r="H4" s="90"/>
      <c r="I4" s="90"/>
      <c r="J4" s="12"/>
      <c r="K4" s="91"/>
      <c r="L4" s="12"/>
    </row>
    <row r="5" spans="1:12" ht="53.1" customHeight="1" thickBot="1" x14ac:dyDescent="0.45">
      <c r="A5" s="13" t="s">
        <v>27</v>
      </c>
      <c r="B5" s="14"/>
      <c r="C5" s="9"/>
      <c r="D5" s="5"/>
      <c r="E5" s="5"/>
      <c r="F5" s="7"/>
      <c r="G5" s="7"/>
      <c r="H5" s="7"/>
      <c r="I5" s="7"/>
      <c r="J5" s="7"/>
      <c r="K5" s="7"/>
      <c r="L5" s="7"/>
    </row>
    <row r="6" spans="1:12" s="19" customFormat="1" ht="20.25" customHeight="1" x14ac:dyDescent="0.3">
      <c r="A6" s="307" t="s">
        <v>8</v>
      </c>
      <c r="B6" s="300" t="s">
        <v>9</v>
      </c>
      <c r="C6" s="302" t="s">
        <v>10</v>
      </c>
      <c r="D6" s="300" t="s">
        <v>0</v>
      </c>
      <c r="E6" s="15" t="s">
        <v>2</v>
      </c>
      <c r="F6" s="309" t="s">
        <v>11</v>
      </c>
      <c r="G6" s="304" t="s">
        <v>12</v>
      </c>
      <c r="H6" s="302" t="s">
        <v>10</v>
      </c>
      <c r="I6" s="300" t="s">
        <v>0</v>
      </c>
      <c r="J6" s="16" t="s">
        <v>2</v>
      </c>
      <c r="K6" s="17" t="s">
        <v>125</v>
      </c>
      <c r="L6" s="18" t="s">
        <v>126</v>
      </c>
    </row>
    <row r="7" spans="1:12" s="19" customFormat="1" ht="20.25" customHeight="1" thickBot="1" x14ac:dyDescent="0.35">
      <c r="A7" s="308"/>
      <c r="B7" s="301"/>
      <c r="C7" s="303"/>
      <c r="D7" s="301"/>
      <c r="E7" s="20" t="s">
        <v>13</v>
      </c>
      <c r="F7" s="301"/>
      <c r="G7" s="305"/>
      <c r="H7" s="303"/>
      <c r="I7" s="301"/>
      <c r="J7" s="21" t="s">
        <v>14</v>
      </c>
      <c r="K7" s="17" t="s">
        <v>15</v>
      </c>
      <c r="L7" s="18" t="s">
        <v>16</v>
      </c>
    </row>
    <row r="8" spans="1:12" ht="20.399999999999999" customHeight="1" x14ac:dyDescent="0.3">
      <c r="A8" s="22"/>
      <c r="B8" s="23"/>
      <c r="C8" s="24"/>
      <c r="D8" s="25"/>
      <c r="E8" s="26" t="s">
        <v>17</v>
      </c>
      <c r="F8" s="27" t="s">
        <v>18</v>
      </c>
      <c r="G8" s="27"/>
      <c r="H8" s="27"/>
      <c r="I8" s="27"/>
      <c r="J8" s="27" t="s">
        <v>28</v>
      </c>
      <c r="K8" s="27" t="s">
        <v>29</v>
      </c>
      <c r="L8" s="27" t="s">
        <v>30</v>
      </c>
    </row>
    <row r="9" spans="1:12" ht="20.399999999999999" hidden="1" customHeight="1" x14ac:dyDescent="0.3">
      <c r="A9" s="22"/>
      <c r="B9" s="23"/>
      <c r="C9" s="24"/>
      <c r="D9" s="25"/>
      <c r="E9" s="28">
        <v>43195</v>
      </c>
      <c r="F9" s="29">
        <f>E9+2</f>
        <v>43197</v>
      </c>
      <c r="G9" s="30" t="s">
        <v>31</v>
      </c>
      <c r="H9" s="30" t="s">
        <v>32</v>
      </c>
      <c r="I9" s="57">
        <v>22</v>
      </c>
      <c r="J9" s="29">
        <f>F9+4</f>
        <v>43201</v>
      </c>
      <c r="K9" s="29">
        <f>J9+13</f>
        <v>43214</v>
      </c>
      <c r="L9" s="29">
        <f>K9+6</f>
        <v>43220</v>
      </c>
    </row>
    <row r="10" spans="1:12" ht="20.399999999999999" customHeight="1" x14ac:dyDescent="0.25">
      <c r="A10" s="34">
        <v>15</v>
      </c>
      <c r="B10" s="35" t="s">
        <v>23</v>
      </c>
      <c r="C10" s="36" t="s">
        <v>24</v>
      </c>
      <c r="D10" s="37">
        <v>815</v>
      </c>
      <c r="E10" s="28">
        <f>E9+7</f>
        <v>43202</v>
      </c>
      <c r="F10" s="29">
        <f>E10+2</f>
        <v>43204</v>
      </c>
      <c r="G10" s="30" t="s">
        <v>33</v>
      </c>
      <c r="H10" s="30" t="s">
        <v>34</v>
      </c>
      <c r="I10" s="57">
        <v>21</v>
      </c>
      <c r="J10" s="29">
        <f>F10+4</f>
        <v>43208</v>
      </c>
      <c r="K10" s="29">
        <f>J10+13</f>
        <v>43221</v>
      </c>
      <c r="L10" s="29">
        <f>K10+6</f>
        <v>43227</v>
      </c>
    </row>
    <row r="11" spans="1:12" ht="20.399999999999999" customHeight="1" x14ac:dyDescent="0.25">
      <c r="A11" s="34">
        <v>16</v>
      </c>
      <c r="B11" s="35" t="s">
        <v>23</v>
      </c>
      <c r="C11" s="36" t="s">
        <v>24</v>
      </c>
      <c r="D11" s="37">
        <f>D10+1</f>
        <v>816</v>
      </c>
      <c r="E11" s="28">
        <f>E10+7</f>
        <v>43209</v>
      </c>
      <c r="F11" s="29">
        <f>E11+2</f>
        <v>43211</v>
      </c>
      <c r="G11" s="30" t="s">
        <v>35</v>
      </c>
      <c r="H11" s="30" t="s">
        <v>36</v>
      </c>
      <c r="I11" s="58">
        <v>23</v>
      </c>
      <c r="J11" s="29">
        <f t="shared" ref="J11:J24" si="0">F11+4</f>
        <v>43215</v>
      </c>
      <c r="K11" s="29">
        <f t="shared" ref="K11:K24" si="1">J11+13</f>
        <v>43228</v>
      </c>
      <c r="L11" s="29">
        <f t="shared" ref="L11:L24" si="2">K11+6</f>
        <v>43234</v>
      </c>
    </row>
    <row r="12" spans="1:12" ht="20.399999999999999" customHeight="1" x14ac:dyDescent="0.25">
      <c r="A12" s="34">
        <v>17</v>
      </c>
      <c r="B12" s="35" t="s">
        <v>23</v>
      </c>
      <c r="C12" s="36" t="s">
        <v>24</v>
      </c>
      <c r="D12" s="37">
        <f t="shared" ref="D12:D24" si="3">D11+1</f>
        <v>817</v>
      </c>
      <c r="E12" s="28">
        <f>E11+7</f>
        <v>43216</v>
      </c>
      <c r="F12" s="29">
        <f>E12+2</f>
        <v>43218</v>
      </c>
      <c r="G12" s="30" t="s">
        <v>37</v>
      </c>
      <c r="H12" s="30" t="s">
        <v>38</v>
      </c>
      <c r="I12" s="58">
        <v>21</v>
      </c>
      <c r="J12" s="29">
        <f t="shared" si="0"/>
        <v>43222</v>
      </c>
      <c r="K12" s="29">
        <f t="shared" si="1"/>
        <v>43235</v>
      </c>
      <c r="L12" s="29">
        <f t="shared" si="2"/>
        <v>43241</v>
      </c>
    </row>
    <row r="13" spans="1:12" ht="20.399999999999999" customHeight="1" x14ac:dyDescent="0.25">
      <c r="A13" s="34">
        <v>18</v>
      </c>
      <c r="B13" s="35" t="s">
        <v>23</v>
      </c>
      <c r="C13" s="36" t="s">
        <v>24</v>
      </c>
      <c r="D13" s="37">
        <f t="shared" si="3"/>
        <v>818</v>
      </c>
      <c r="E13" s="28">
        <f t="shared" ref="E13:E21" si="4">E12+7</f>
        <v>43223</v>
      </c>
      <c r="F13" s="29">
        <f t="shared" ref="F13:F24" si="5">E13+2</f>
        <v>43225</v>
      </c>
      <c r="G13" s="30" t="s">
        <v>39</v>
      </c>
      <c r="H13" s="30" t="s">
        <v>40</v>
      </c>
      <c r="I13" s="58">
        <v>19</v>
      </c>
      <c r="J13" s="29">
        <f t="shared" si="0"/>
        <v>43229</v>
      </c>
      <c r="K13" s="29">
        <f t="shared" si="1"/>
        <v>43242</v>
      </c>
      <c r="L13" s="29">
        <f t="shared" si="2"/>
        <v>43248</v>
      </c>
    </row>
    <row r="14" spans="1:12" ht="20.399999999999999" customHeight="1" x14ac:dyDescent="0.25">
      <c r="A14" s="34">
        <v>19</v>
      </c>
      <c r="B14" s="35" t="s">
        <v>23</v>
      </c>
      <c r="C14" s="36" t="s">
        <v>24</v>
      </c>
      <c r="D14" s="37">
        <f t="shared" si="3"/>
        <v>819</v>
      </c>
      <c r="E14" s="28">
        <f t="shared" si="4"/>
        <v>43230</v>
      </c>
      <c r="F14" s="29">
        <f t="shared" si="5"/>
        <v>43232</v>
      </c>
      <c r="G14" s="30" t="s">
        <v>41</v>
      </c>
      <c r="H14" s="30" t="s">
        <v>42</v>
      </c>
      <c r="I14" s="58">
        <v>21</v>
      </c>
      <c r="J14" s="29">
        <f t="shared" si="0"/>
        <v>43236</v>
      </c>
      <c r="K14" s="29">
        <f t="shared" si="1"/>
        <v>43249</v>
      </c>
      <c r="L14" s="29">
        <f t="shared" si="2"/>
        <v>43255</v>
      </c>
    </row>
    <row r="15" spans="1:12" ht="20.399999999999999" customHeight="1" x14ac:dyDescent="0.25">
      <c r="A15" s="34">
        <v>20</v>
      </c>
      <c r="B15" s="35" t="s">
        <v>23</v>
      </c>
      <c r="C15" s="36" t="s">
        <v>24</v>
      </c>
      <c r="D15" s="37">
        <f t="shared" si="3"/>
        <v>820</v>
      </c>
      <c r="E15" s="28">
        <f t="shared" si="4"/>
        <v>43237</v>
      </c>
      <c r="F15" s="29">
        <f t="shared" si="5"/>
        <v>43239</v>
      </c>
      <c r="G15" s="30" t="s">
        <v>31</v>
      </c>
      <c r="H15" s="30" t="s">
        <v>32</v>
      </c>
      <c r="I15" s="58">
        <v>23</v>
      </c>
      <c r="J15" s="29">
        <f t="shared" si="0"/>
        <v>43243</v>
      </c>
      <c r="K15" s="29">
        <f t="shared" si="1"/>
        <v>43256</v>
      </c>
      <c r="L15" s="29">
        <f t="shared" si="2"/>
        <v>43262</v>
      </c>
    </row>
    <row r="16" spans="1:12" ht="20.399999999999999" customHeight="1" x14ac:dyDescent="0.25">
      <c r="A16" s="34">
        <v>21</v>
      </c>
      <c r="B16" s="35" t="s">
        <v>23</v>
      </c>
      <c r="C16" s="36" t="s">
        <v>24</v>
      </c>
      <c r="D16" s="37">
        <f t="shared" si="3"/>
        <v>821</v>
      </c>
      <c r="E16" s="28">
        <f t="shared" si="4"/>
        <v>43244</v>
      </c>
      <c r="F16" s="29">
        <f t="shared" si="5"/>
        <v>43246</v>
      </c>
      <c r="G16" s="30" t="s">
        <v>33</v>
      </c>
      <c r="H16" s="30" t="s">
        <v>34</v>
      </c>
      <c r="I16" s="58">
        <v>22</v>
      </c>
      <c r="J16" s="29">
        <f t="shared" si="0"/>
        <v>43250</v>
      </c>
      <c r="K16" s="29">
        <f t="shared" si="1"/>
        <v>43263</v>
      </c>
      <c r="L16" s="29">
        <f t="shared" si="2"/>
        <v>43269</v>
      </c>
    </row>
    <row r="17" spans="1:12" ht="20.399999999999999" customHeight="1" x14ac:dyDescent="0.25">
      <c r="A17" s="34">
        <v>22</v>
      </c>
      <c r="B17" s="35" t="s">
        <v>23</v>
      </c>
      <c r="C17" s="36" t="s">
        <v>24</v>
      </c>
      <c r="D17" s="37">
        <f t="shared" si="3"/>
        <v>822</v>
      </c>
      <c r="E17" s="28">
        <f t="shared" si="4"/>
        <v>43251</v>
      </c>
      <c r="F17" s="29">
        <f t="shared" si="5"/>
        <v>43253</v>
      </c>
      <c r="G17" s="30" t="s">
        <v>35</v>
      </c>
      <c r="H17" s="30" t="s">
        <v>36</v>
      </c>
      <c r="I17" s="58">
        <v>24</v>
      </c>
      <c r="J17" s="29">
        <f t="shared" si="0"/>
        <v>43257</v>
      </c>
      <c r="K17" s="29">
        <f t="shared" si="1"/>
        <v>43270</v>
      </c>
      <c r="L17" s="29">
        <f t="shared" si="2"/>
        <v>43276</v>
      </c>
    </row>
    <row r="18" spans="1:12" ht="20.399999999999999" customHeight="1" x14ac:dyDescent="0.25">
      <c r="A18" s="34">
        <v>23</v>
      </c>
      <c r="B18" s="35" t="s">
        <v>23</v>
      </c>
      <c r="C18" s="36" t="s">
        <v>24</v>
      </c>
      <c r="D18" s="37">
        <f t="shared" si="3"/>
        <v>823</v>
      </c>
      <c r="E18" s="28">
        <f t="shared" si="4"/>
        <v>43258</v>
      </c>
      <c r="F18" s="29">
        <f t="shared" si="5"/>
        <v>43260</v>
      </c>
      <c r="G18" s="30" t="s">
        <v>37</v>
      </c>
      <c r="H18" s="30" t="s">
        <v>38</v>
      </c>
      <c r="I18" s="58">
        <v>22</v>
      </c>
      <c r="J18" s="29">
        <f t="shared" si="0"/>
        <v>43264</v>
      </c>
      <c r="K18" s="29">
        <f t="shared" si="1"/>
        <v>43277</v>
      </c>
      <c r="L18" s="29">
        <f t="shared" si="2"/>
        <v>43283</v>
      </c>
    </row>
    <row r="19" spans="1:12" ht="20.399999999999999" customHeight="1" x14ac:dyDescent="0.25">
      <c r="A19" s="34">
        <v>24</v>
      </c>
      <c r="B19" s="35" t="s">
        <v>23</v>
      </c>
      <c r="C19" s="36" t="s">
        <v>24</v>
      </c>
      <c r="D19" s="37">
        <f t="shared" si="3"/>
        <v>824</v>
      </c>
      <c r="E19" s="28">
        <f t="shared" si="4"/>
        <v>43265</v>
      </c>
      <c r="F19" s="29">
        <f t="shared" si="5"/>
        <v>43267</v>
      </c>
      <c r="G19" s="30" t="s">
        <v>39</v>
      </c>
      <c r="H19" s="30" t="s">
        <v>40</v>
      </c>
      <c r="I19" s="58">
        <v>20</v>
      </c>
      <c r="J19" s="29">
        <f t="shared" si="0"/>
        <v>43271</v>
      </c>
      <c r="K19" s="29">
        <f t="shared" si="1"/>
        <v>43284</v>
      </c>
      <c r="L19" s="29">
        <f t="shared" si="2"/>
        <v>43290</v>
      </c>
    </row>
    <row r="20" spans="1:12" ht="20.399999999999999" customHeight="1" x14ac:dyDescent="0.25">
      <c r="A20" s="34">
        <v>25</v>
      </c>
      <c r="B20" s="35" t="s">
        <v>23</v>
      </c>
      <c r="C20" s="36" t="s">
        <v>24</v>
      </c>
      <c r="D20" s="37">
        <f t="shared" si="3"/>
        <v>825</v>
      </c>
      <c r="E20" s="28">
        <f t="shared" si="4"/>
        <v>43272</v>
      </c>
      <c r="F20" s="29">
        <f t="shared" si="5"/>
        <v>43274</v>
      </c>
      <c r="G20" s="30" t="s">
        <v>41</v>
      </c>
      <c r="H20" s="30" t="s">
        <v>42</v>
      </c>
      <c r="I20" s="58">
        <v>22</v>
      </c>
      <c r="J20" s="29">
        <f t="shared" si="0"/>
        <v>43278</v>
      </c>
      <c r="K20" s="29">
        <f t="shared" si="1"/>
        <v>43291</v>
      </c>
      <c r="L20" s="29">
        <f t="shared" si="2"/>
        <v>43297</v>
      </c>
    </row>
    <row r="21" spans="1:12" ht="20.399999999999999" customHeight="1" x14ac:dyDescent="0.25">
      <c r="A21" s="34">
        <v>26</v>
      </c>
      <c r="B21" s="35" t="s">
        <v>23</v>
      </c>
      <c r="C21" s="36" t="s">
        <v>24</v>
      </c>
      <c r="D21" s="37">
        <f t="shared" si="3"/>
        <v>826</v>
      </c>
      <c r="E21" s="28">
        <f t="shared" si="4"/>
        <v>43279</v>
      </c>
      <c r="F21" s="29">
        <f t="shared" si="5"/>
        <v>43281</v>
      </c>
      <c r="G21" s="30" t="s">
        <v>31</v>
      </c>
      <c r="H21" s="30" t="s">
        <v>32</v>
      </c>
      <c r="I21" s="58">
        <v>24</v>
      </c>
      <c r="J21" s="29">
        <f t="shared" si="0"/>
        <v>43285</v>
      </c>
      <c r="K21" s="29">
        <f t="shared" si="1"/>
        <v>43298</v>
      </c>
      <c r="L21" s="29">
        <f t="shared" si="2"/>
        <v>43304</v>
      </c>
    </row>
    <row r="22" spans="1:12" ht="20.399999999999999" customHeight="1" x14ac:dyDescent="0.25">
      <c r="A22" s="34">
        <v>27</v>
      </c>
      <c r="B22" s="35" t="s">
        <v>23</v>
      </c>
      <c r="C22" s="36" t="s">
        <v>24</v>
      </c>
      <c r="D22" s="37">
        <f t="shared" si="3"/>
        <v>827</v>
      </c>
      <c r="E22" s="28">
        <f>E21+7</f>
        <v>43286</v>
      </c>
      <c r="F22" s="29">
        <f>E22+2</f>
        <v>43288</v>
      </c>
      <c r="G22" s="30" t="s">
        <v>33</v>
      </c>
      <c r="H22" s="30" t="s">
        <v>34</v>
      </c>
      <c r="I22" s="58">
        <v>23</v>
      </c>
      <c r="J22" s="29">
        <f t="shared" si="0"/>
        <v>43292</v>
      </c>
      <c r="K22" s="29">
        <f t="shared" si="1"/>
        <v>43305</v>
      </c>
      <c r="L22" s="29">
        <f t="shared" si="2"/>
        <v>43311</v>
      </c>
    </row>
    <row r="23" spans="1:12" ht="20.399999999999999" customHeight="1" x14ac:dyDescent="0.25">
      <c r="A23" s="34">
        <v>28</v>
      </c>
      <c r="B23" s="35" t="s">
        <v>23</v>
      </c>
      <c r="C23" s="36" t="s">
        <v>24</v>
      </c>
      <c r="D23" s="37">
        <f t="shared" si="3"/>
        <v>828</v>
      </c>
      <c r="E23" s="28">
        <f t="shared" ref="E23:E24" si="6">E22+7</f>
        <v>43293</v>
      </c>
      <c r="F23" s="29">
        <f t="shared" si="5"/>
        <v>43295</v>
      </c>
      <c r="G23" s="30" t="s">
        <v>35</v>
      </c>
      <c r="H23" s="30" t="s">
        <v>36</v>
      </c>
      <c r="I23" s="58">
        <v>25</v>
      </c>
      <c r="J23" s="29">
        <f t="shared" si="0"/>
        <v>43299</v>
      </c>
      <c r="K23" s="29">
        <f t="shared" si="1"/>
        <v>43312</v>
      </c>
      <c r="L23" s="29">
        <f t="shared" si="2"/>
        <v>43318</v>
      </c>
    </row>
    <row r="24" spans="1:12" ht="20.399999999999999" customHeight="1" x14ac:dyDescent="0.25">
      <c r="A24" s="34">
        <v>29</v>
      </c>
      <c r="B24" s="35" t="s">
        <v>23</v>
      </c>
      <c r="C24" s="36" t="s">
        <v>24</v>
      </c>
      <c r="D24" s="37">
        <f t="shared" si="3"/>
        <v>829</v>
      </c>
      <c r="E24" s="28">
        <f t="shared" si="6"/>
        <v>43300</v>
      </c>
      <c r="F24" s="29">
        <f t="shared" si="5"/>
        <v>43302</v>
      </c>
      <c r="G24" s="30" t="s">
        <v>37</v>
      </c>
      <c r="H24" s="30" t="s">
        <v>38</v>
      </c>
      <c r="I24" s="58">
        <v>23</v>
      </c>
      <c r="J24" s="29">
        <f t="shared" si="0"/>
        <v>43306</v>
      </c>
      <c r="K24" s="29">
        <f t="shared" si="1"/>
        <v>43319</v>
      </c>
      <c r="L24" s="29">
        <f t="shared" si="2"/>
        <v>43325</v>
      </c>
    </row>
    <row r="25" spans="1:12" ht="15.6" x14ac:dyDescent="0.3">
      <c r="A25" s="39" t="s">
        <v>25</v>
      </c>
      <c r="B25" s="40"/>
      <c r="C25" s="40"/>
      <c r="D25" s="41"/>
      <c r="E25" s="41"/>
      <c r="F25" s="42"/>
      <c r="G25" s="42"/>
      <c r="H25" s="42"/>
      <c r="I25" s="42"/>
      <c r="J25" s="42"/>
      <c r="K25" s="42"/>
      <c r="L25" s="42"/>
    </row>
    <row r="26" spans="1:12" ht="15.6" x14ac:dyDescent="0.3">
      <c r="A26" s="43" t="s">
        <v>26</v>
      </c>
      <c r="B26" s="44"/>
      <c r="C26" s="44"/>
      <c r="D26" s="45"/>
      <c r="E26" s="45"/>
      <c r="F26" s="46"/>
      <c r="G26" s="46"/>
      <c r="H26" s="46"/>
      <c r="I26" s="46"/>
      <c r="J26" s="47"/>
      <c r="K26" s="47"/>
      <c r="L26" s="47"/>
    </row>
    <row r="27" spans="1:12" ht="15.6" x14ac:dyDescent="0.3">
      <c r="A27" s="48" t="s">
        <v>97</v>
      </c>
      <c r="B27" s="46"/>
      <c r="C27" s="46"/>
      <c r="D27" s="43"/>
      <c r="E27" s="43"/>
      <c r="F27" s="46"/>
      <c r="G27" s="46"/>
      <c r="H27" s="46"/>
      <c r="I27" s="46"/>
      <c r="J27" s="49"/>
      <c r="K27" s="49"/>
      <c r="L27" s="49"/>
    </row>
    <row r="28" spans="1:12" ht="15.6" x14ac:dyDescent="0.3">
      <c r="A28" s="50"/>
      <c r="B28" s="51"/>
      <c r="C28" s="51"/>
      <c r="D28" s="46"/>
      <c r="E28" s="52"/>
      <c r="F28" s="52"/>
      <c r="G28" s="52"/>
      <c r="H28" s="52"/>
      <c r="I28" s="52"/>
      <c r="J28" s="53"/>
      <c r="K28" s="53"/>
      <c r="L28" s="53"/>
    </row>
    <row r="29" spans="1:12" ht="15.6" x14ac:dyDescent="0.3">
      <c r="A29" s="50"/>
      <c r="B29" s="54"/>
      <c r="C29" s="54"/>
      <c r="D29" s="46"/>
      <c r="E29" s="52"/>
      <c r="F29" s="52"/>
      <c r="G29" s="52"/>
      <c r="H29" s="52"/>
      <c r="I29" s="52"/>
      <c r="J29" s="55"/>
      <c r="K29" s="55"/>
      <c r="L29" s="55"/>
    </row>
    <row r="30" spans="1:12" ht="15.6" x14ac:dyDescent="0.3">
      <c r="A30" s="50"/>
      <c r="B30" s="50"/>
      <c r="C30" s="50"/>
      <c r="D30" s="46"/>
      <c r="E30" s="46"/>
      <c r="F30" s="46"/>
      <c r="G30" s="46"/>
      <c r="H30" s="46"/>
      <c r="I30" s="46"/>
      <c r="J30" s="56"/>
      <c r="K30" s="56"/>
      <c r="L30" s="56"/>
    </row>
    <row r="31" spans="1:12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</sheetData>
  <mergeCells count="8">
    <mergeCell ref="G6:G7"/>
    <mergeCell ref="H6:H7"/>
    <mergeCell ref="I6:I7"/>
    <mergeCell ref="A6:A7"/>
    <mergeCell ref="B6:B7"/>
    <mergeCell ref="C6:C7"/>
    <mergeCell ref="D6:D7"/>
    <mergeCell ref="F6:F7"/>
  </mergeCells>
  <conditionalFormatting sqref="C10 C12 C14 C16 C18 C20 C22 C24">
    <cfRule type="expression" dxfId="511" priority="2">
      <formula>#REF!="ONE"</formula>
    </cfRule>
  </conditionalFormatting>
  <conditionalFormatting sqref="C11 C13 C15 C17 C19 C21 C23">
    <cfRule type="expression" dxfId="510" priority="1">
      <formula>#REF!="ONE"</formula>
    </cfRule>
  </conditionalFormatting>
  <conditionalFormatting sqref="D10:D24 G9:I24">
    <cfRule type="expression" dxfId="509" priority="3">
      <formula>#REF!="ONE"</formula>
    </cfRule>
  </conditionalFormatting>
  <pageMargins left="0.27" right="0.17" top="0.17" bottom="0.2" header="0.18" footer="0.17"/>
  <pageSetup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1:M45"/>
  <sheetViews>
    <sheetView view="pageBreakPreview" zoomScale="85" zoomScaleNormal="60" zoomScaleSheetLayoutView="85" workbookViewId="0">
      <pane ySplit="5" topLeftCell="A6" activePane="bottomLeft" state="frozen"/>
      <selection activeCell="O20" sqref="O20"/>
      <selection pane="bottomLeft" activeCell="F21" sqref="F21"/>
    </sheetView>
  </sheetViews>
  <sheetFormatPr defaultRowHeight="13.2" x14ac:dyDescent="0.25"/>
  <cols>
    <col min="1" max="1" width="27.109375" style="8" bestFit="1" customWidth="1"/>
    <col min="2" max="2" width="13.21875" style="8" bestFit="1" customWidth="1"/>
    <col min="3" max="3" width="14" style="8" hidden="1" customWidth="1"/>
    <col min="4" max="4" width="15" style="8" customWidth="1"/>
    <col min="5" max="5" width="13.109375" style="8" customWidth="1"/>
    <col min="6" max="6" width="17.44140625" style="8" customWidth="1"/>
    <col min="7" max="7" width="7" style="8" customWidth="1"/>
    <col min="8" max="8" width="24" style="8" customWidth="1"/>
    <col min="9" max="9" width="14.5546875" style="8" customWidth="1"/>
    <col min="10" max="10" width="13.109375" style="8" customWidth="1"/>
    <col min="11" max="12" width="27.5546875" style="8" customWidth="1"/>
    <col min="13" max="13" width="24.88671875" style="8" customWidth="1"/>
    <col min="14" max="253" width="8.88671875" style="8"/>
    <col min="254" max="254" width="10.44140625" style="8" customWidth="1"/>
    <col min="255" max="255" width="26.5546875" style="8" customWidth="1"/>
    <col min="256" max="257" width="12.5546875" style="8" customWidth="1"/>
    <col min="258" max="258" width="15" style="8" customWidth="1"/>
    <col min="259" max="259" width="11.109375" style="8" customWidth="1"/>
    <col min="260" max="260" width="12" style="8" customWidth="1"/>
    <col min="261" max="261" width="34.109375" style="8" customWidth="1"/>
    <col min="262" max="262" width="9.88671875" style="8" customWidth="1"/>
    <col min="263" max="263" width="8.88671875" style="8"/>
    <col min="264" max="264" width="14.5546875" style="8" customWidth="1"/>
    <col min="265" max="265" width="12" style="8" customWidth="1"/>
    <col min="266" max="266" width="10.88671875" style="8" customWidth="1"/>
    <col min="267" max="267" width="18" style="8" customWidth="1"/>
    <col min="268" max="268" width="16.109375" style="8" customWidth="1"/>
    <col min="269" max="509" width="8.88671875" style="8"/>
    <col min="510" max="510" width="10.44140625" style="8" customWidth="1"/>
    <col min="511" max="511" width="26.5546875" style="8" customWidth="1"/>
    <col min="512" max="513" width="12.5546875" style="8" customWidth="1"/>
    <col min="514" max="514" width="15" style="8" customWidth="1"/>
    <col min="515" max="515" width="11.109375" style="8" customWidth="1"/>
    <col min="516" max="516" width="12" style="8" customWidth="1"/>
    <col min="517" max="517" width="34.109375" style="8" customWidth="1"/>
    <col min="518" max="518" width="9.88671875" style="8" customWidth="1"/>
    <col min="519" max="519" width="8.88671875" style="8"/>
    <col min="520" max="520" width="14.5546875" style="8" customWidth="1"/>
    <col min="521" max="521" width="12" style="8" customWidth="1"/>
    <col min="522" max="522" width="10.88671875" style="8" customWidth="1"/>
    <col min="523" max="523" width="18" style="8" customWidth="1"/>
    <col min="524" max="524" width="16.109375" style="8" customWidth="1"/>
    <col min="525" max="765" width="8.88671875" style="8"/>
    <col min="766" max="766" width="10.44140625" style="8" customWidth="1"/>
    <col min="767" max="767" width="26.5546875" style="8" customWidth="1"/>
    <col min="768" max="769" width="12.5546875" style="8" customWidth="1"/>
    <col min="770" max="770" width="15" style="8" customWidth="1"/>
    <col min="771" max="771" width="11.109375" style="8" customWidth="1"/>
    <col min="772" max="772" width="12" style="8" customWidth="1"/>
    <col min="773" max="773" width="34.109375" style="8" customWidth="1"/>
    <col min="774" max="774" width="9.88671875" style="8" customWidth="1"/>
    <col min="775" max="775" width="8.88671875" style="8"/>
    <col min="776" max="776" width="14.5546875" style="8" customWidth="1"/>
    <col min="777" max="777" width="12" style="8" customWidth="1"/>
    <col min="778" max="778" width="10.88671875" style="8" customWidth="1"/>
    <col min="779" max="779" width="18" style="8" customWidth="1"/>
    <col min="780" max="780" width="16.109375" style="8" customWidth="1"/>
    <col min="781" max="1021" width="8.88671875" style="8"/>
    <col min="1022" max="1022" width="10.44140625" style="8" customWidth="1"/>
    <col min="1023" max="1023" width="26.5546875" style="8" customWidth="1"/>
    <col min="1024" max="1025" width="12.5546875" style="8" customWidth="1"/>
    <col min="1026" max="1026" width="15" style="8" customWidth="1"/>
    <col min="1027" max="1027" width="11.109375" style="8" customWidth="1"/>
    <col min="1028" max="1028" width="12" style="8" customWidth="1"/>
    <col min="1029" max="1029" width="34.109375" style="8" customWidth="1"/>
    <col min="1030" max="1030" width="9.88671875" style="8" customWidth="1"/>
    <col min="1031" max="1031" width="8.88671875" style="8"/>
    <col min="1032" max="1032" width="14.5546875" style="8" customWidth="1"/>
    <col min="1033" max="1033" width="12" style="8" customWidth="1"/>
    <col min="1034" max="1034" width="10.88671875" style="8" customWidth="1"/>
    <col min="1035" max="1035" width="18" style="8" customWidth="1"/>
    <col min="1036" max="1036" width="16.109375" style="8" customWidth="1"/>
    <col min="1037" max="1277" width="8.88671875" style="8"/>
    <col min="1278" max="1278" width="10.44140625" style="8" customWidth="1"/>
    <col min="1279" max="1279" width="26.5546875" style="8" customWidth="1"/>
    <col min="1280" max="1281" width="12.5546875" style="8" customWidth="1"/>
    <col min="1282" max="1282" width="15" style="8" customWidth="1"/>
    <col min="1283" max="1283" width="11.109375" style="8" customWidth="1"/>
    <col min="1284" max="1284" width="12" style="8" customWidth="1"/>
    <col min="1285" max="1285" width="34.109375" style="8" customWidth="1"/>
    <col min="1286" max="1286" width="9.88671875" style="8" customWidth="1"/>
    <col min="1287" max="1287" width="8.88671875" style="8"/>
    <col min="1288" max="1288" width="14.5546875" style="8" customWidth="1"/>
    <col min="1289" max="1289" width="12" style="8" customWidth="1"/>
    <col min="1290" max="1290" width="10.88671875" style="8" customWidth="1"/>
    <col min="1291" max="1291" width="18" style="8" customWidth="1"/>
    <col min="1292" max="1292" width="16.109375" style="8" customWidth="1"/>
    <col min="1293" max="1533" width="8.88671875" style="8"/>
    <col min="1534" max="1534" width="10.44140625" style="8" customWidth="1"/>
    <col min="1535" max="1535" width="26.5546875" style="8" customWidth="1"/>
    <col min="1536" max="1537" width="12.5546875" style="8" customWidth="1"/>
    <col min="1538" max="1538" width="15" style="8" customWidth="1"/>
    <col min="1539" max="1539" width="11.109375" style="8" customWidth="1"/>
    <col min="1540" max="1540" width="12" style="8" customWidth="1"/>
    <col min="1541" max="1541" width="34.109375" style="8" customWidth="1"/>
    <col min="1542" max="1542" width="9.88671875" style="8" customWidth="1"/>
    <col min="1543" max="1543" width="8.88671875" style="8"/>
    <col min="1544" max="1544" width="14.5546875" style="8" customWidth="1"/>
    <col min="1545" max="1545" width="12" style="8" customWidth="1"/>
    <col min="1546" max="1546" width="10.88671875" style="8" customWidth="1"/>
    <col min="1547" max="1547" width="18" style="8" customWidth="1"/>
    <col min="1548" max="1548" width="16.109375" style="8" customWidth="1"/>
    <col min="1549" max="1789" width="8.88671875" style="8"/>
    <col min="1790" max="1790" width="10.44140625" style="8" customWidth="1"/>
    <col min="1791" max="1791" width="26.5546875" style="8" customWidth="1"/>
    <col min="1792" max="1793" width="12.5546875" style="8" customWidth="1"/>
    <col min="1794" max="1794" width="15" style="8" customWidth="1"/>
    <col min="1795" max="1795" width="11.109375" style="8" customWidth="1"/>
    <col min="1796" max="1796" width="12" style="8" customWidth="1"/>
    <col min="1797" max="1797" width="34.109375" style="8" customWidth="1"/>
    <col min="1798" max="1798" width="9.88671875" style="8" customWidth="1"/>
    <col min="1799" max="1799" width="8.88671875" style="8"/>
    <col min="1800" max="1800" width="14.5546875" style="8" customWidth="1"/>
    <col min="1801" max="1801" width="12" style="8" customWidth="1"/>
    <col min="1802" max="1802" width="10.88671875" style="8" customWidth="1"/>
    <col min="1803" max="1803" width="18" style="8" customWidth="1"/>
    <col min="1804" max="1804" width="16.109375" style="8" customWidth="1"/>
    <col min="1805" max="2045" width="8.88671875" style="8"/>
    <col min="2046" max="2046" width="10.44140625" style="8" customWidth="1"/>
    <col min="2047" max="2047" width="26.5546875" style="8" customWidth="1"/>
    <col min="2048" max="2049" width="12.5546875" style="8" customWidth="1"/>
    <col min="2050" max="2050" width="15" style="8" customWidth="1"/>
    <col min="2051" max="2051" width="11.109375" style="8" customWidth="1"/>
    <col min="2052" max="2052" width="12" style="8" customWidth="1"/>
    <col min="2053" max="2053" width="34.109375" style="8" customWidth="1"/>
    <col min="2054" max="2054" width="9.88671875" style="8" customWidth="1"/>
    <col min="2055" max="2055" width="8.88671875" style="8"/>
    <col min="2056" max="2056" width="14.5546875" style="8" customWidth="1"/>
    <col min="2057" max="2057" width="12" style="8" customWidth="1"/>
    <col min="2058" max="2058" width="10.88671875" style="8" customWidth="1"/>
    <col min="2059" max="2059" width="18" style="8" customWidth="1"/>
    <col min="2060" max="2060" width="16.109375" style="8" customWidth="1"/>
    <col min="2061" max="2301" width="8.88671875" style="8"/>
    <col min="2302" max="2302" width="10.44140625" style="8" customWidth="1"/>
    <col min="2303" max="2303" width="26.5546875" style="8" customWidth="1"/>
    <col min="2304" max="2305" width="12.5546875" style="8" customWidth="1"/>
    <col min="2306" max="2306" width="15" style="8" customWidth="1"/>
    <col min="2307" max="2307" width="11.109375" style="8" customWidth="1"/>
    <col min="2308" max="2308" width="12" style="8" customWidth="1"/>
    <col min="2309" max="2309" width="34.109375" style="8" customWidth="1"/>
    <col min="2310" max="2310" width="9.88671875" style="8" customWidth="1"/>
    <col min="2311" max="2311" width="8.88671875" style="8"/>
    <col min="2312" max="2312" width="14.5546875" style="8" customWidth="1"/>
    <col min="2313" max="2313" width="12" style="8" customWidth="1"/>
    <col min="2314" max="2314" width="10.88671875" style="8" customWidth="1"/>
    <col min="2315" max="2315" width="18" style="8" customWidth="1"/>
    <col min="2316" max="2316" width="16.109375" style="8" customWidth="1"/>
    <col min="2317" max="2557" width="8.88671875" style="8"/>
    <col min="2558" max="2558" width="10.44140625" style="8" customWidth="1"/>
    <col min="2559" max="2559" width="26.5546875" style="8" customWidth="1"/>
    <col min="2560" max="2561" width="12.5546875" style="8" customWidth="1"/>
    <col min="2562" max="2562" width="15" style="8" customWidth="1"/>
    <col min="2563" max="2563" width="11.109375" style="8" customWidth="1"/>
    <col min="2564" max="2564" width="12" style="8" customWidth="1"/>
    <col min="2565" max="2565" width="34.109375" style="8" customWidth="1"/>
    <col min="2566" max="2566" width="9.88671875" style="8" customWidth="1"/>
    <col min="2567" max="2567" width="8.88671875" style="8"/>
    <col min="2568" max="2568" width="14.5546875" style="8" customWidth="1"/>
    <col min="2569" max="2569" width="12" style="8" customWidth="1"/>
    <col min="2570" max="2570" width="10.88671875" style="8" customWidth="1"/>
    <col min="2571" max="2571" width="18" style="8" customWidth="1"/>
    <col min="2572" max="2572" width="16.109375" style="8" customWidth="1"/>
    <col min="2573" max="2813" width="8.88671875" style="8"/>
    <col min="2814" max="2814" width="10.44140625" style="8" customWidth="1"/>
    <col min="2815" max="2815" width="26.5546875" style="8" customWidth="1"/>
    <col min="2816" max="2817" width="12.5546875" style="8" customWidth="1"/>
    <col min="2818" max="2818" width="15" style="8" customWidth="1"/>
    <col min="2819" max="2819" width="11.109375" style="8" customWidth="1"/>
    <col min="2820" max="2820" width="12" style="8" customWidth="1"/>
    <col min="2821" max="2821" width="34.109375" style="8" customWidth="1"/>
    <col min="2822" max="2822" width="9.88671875" style="8" customWidth="1"/>
    <col min="2823" max="2823" width="8.88671875" style="8"/>
    <col min="2824" max="2824" width="14.5546875" style="8" customWidth="1"/>
    <col min="2825" max="2825" width="12" style="8" customWidth="1"/>
    <col min="2826" max="2826" width="10.88671875" style="8" customWidth="1"/>
    <col min="2827" max="2827" width="18" style="8" customWidth="1"/>
    <col min="2828" max="2828" width="16.109375" style="8" customWidth="1"/>
    <col min="2829" max="3069" width="8.88671875" style="8"/>
    <col min="3070" max="3070" width="10.44140625" style="8" customWidth="1"/>
    <col min="3071" max="3071" width="26.5546875" style="8" customWidth="1"/>
    <col min="3072" max="3073" width="12.5546875" style="8" customWidth="1"/>
    <col min="3074" max="3074" width="15" style="8" customWidth="1"/>
    <col min="3075" max="3075" width="11.109375" style="8" customWidth="1"/>
    <col min="3076" max="3076" width="12" style="8" customWidth="1"/>
    <col min="3077" max="3077" width="34.109375" style="8" customWidth="1"/>
    <col min="3078" max="3078" width="9.88671875" style="8" customWidth="1"/>
    <col min="3079" max="3079" width="8.88671875" style="8"/>
    <col min="3080" max="3080" width="14.5546875" style="8" customWidth="1"/>
    <col min="3081" max="3081" width="12" style="8" customWidth="1"/>
    <col min="3082" max="3082" width="10.88671875" style="8" customWidth="1"/>
    <col min="3083" max="3083" width="18" style="8" customWidth="1"/>
    <col min="3084" max="3084" width="16.109375" style="8" customWidth="1"/>
    <col min="3085" max="3325" width="8.88671875" style="8"/>
    <col min="3326" max="3326" width="10.44140625" style="8" customWidth="1"/>
    <col min="3327" max="3327" width="26.5546875" style="8" customWidth="1"/>
    <col min="3328" max="3329" width="12.5546875" style="8" customWidth="1"/>
    <col min="3330" max="3330" width="15" style="8" customWidth="1"/>
    <col min="3331" max="3331" width="11.109375" style="8" customWidth="1"/>
    <col min="3332" max="3332" width="12" style="8" customWidth="1"/>
    <col min="3333" max="3333" width="34.109375" style="8" customWidth="1"/>
    <col min="3334" max="3334" width="9.88671875" style="8" customWidth="1"/>
    <col min="3335" max="3335" width="8.88671875" style="8"/>
    <col min="3336" max="3336" width="14.5546875" style="8" customWidth="1"/>
    <col min="3337" max="3337" width="12" style="8" customWidth="1"/>
    <col min="3338" max="3338" width="10.88671875" style="8" customWidth="1"/>
    <col min="3339" max="3339" width="18" style="8" customWidth="1"/>
    <col min="3340" max="3340" width="16.109375" style="8" customWidth="1"/>
    <col min="3341" max="3581" width="8.88671875" style="8"/>
    <col min="3582" max="3582" width="10.44140625" style="8" customWidth="1"/>
    <col min="3583" max="3583" width="26.5546875" style="8" customWidth="1"/>
    <col min="3584" max="3585" width="12.5546875" style="8" customWidth="1"/>
    <col min="3586" max="3586" width="15" style="8" customWidth="1"/>
    <col min="3587" max="3587" width="11.109375" style="8" customWidth="1"/>
    <col min="3588" max="3588" width="12" style="8" customWidth="1"/>
    <col min="3589" max="3589" width="34.109375" style="8" customWidth="1"/>
    <col min="3590" max="3590" width="9.88671875" style="8" customWidth="1"/>
    <col min="3591" max="3591" width="8.88671875" style="8"/>
    <col min="3592" max="3592" width="14.5546875" style="8" customWidth="1"/>
    <col min="3593" max="3593" width="12" style="8" customWidth="1"/>
    <col min="3594" max="3594" width="10.88671875" style="8" customWidth="1"/>
    <col min="3595" max="3595" width="18" style="8" customWidth="1"/>
    <col min="3596" max="3596" width="16.109375" style="8" customWidth="1"/>
    <col min="3597" max="3837" width="8.88671875" style="8"/>
    <col min="3838" max="3838" width="10.44140625" style="8" customWidth="1"/>
    <col min="3839" max="3839" width="26.5546875" style="8" customWidth="1"/>
    <col min="3840" max="3841" width="12.5546875" style="8" customWidth="1"/>
    <col min="3842" max="3842" width="15" style="8" customWidth="1"/>
    <col min="3843" max="3843" width="11.109375" style="8" customWidth="1"/>
    <col min="3844" max="3844" width="12" style="8" customWidth="1"/>
    <col min="3845" max="3845" width="34.109375" style="8" customWidth="1"/>
    <col min="3846" max="3846" width="9.88671875" style="8" customWidth="1"/>
    <col min="3847" max="3847" width="8.88671875" style="8"/>
    <col min="3848" max="3848" width="14.5546875" style="8" customWidth="1"/>
    <col min="3849" max="3849" width="12" style="8" customWidth="1"/>
    <col min="3850" max="3850" width="10.88671875" style="8" customWidth="1"/>
    <col min="3851" max="3851" width="18" style="8" customWidth="1"/>
    <col min="3852" max="3852" width="16.109375" style="8" customWidth="1"/>
    <col min="3853" max="4093" width="8.88671875" style="8"/>
    <col min="4094" max="4094" width="10.44140625" style="8" customWidth="1"/>
    <col min="4095" max="4095" width="26.5546875" style="8" customWidth="1"/>
    <col min="4096" max="4097" width="12.5546875" style="8" customWidth="1"/>
    <col min="4098" max="4098" width="15" style="8" customWidth="1"/>
    <col min="4099" max="4099" width="11.109375" style="8" customWidth="1"/>
    <col min="4100" max="4100" width="12" style="8" customWidth="1"/>
    <col min="4101" max="4101" width="34.109375" style="8" customWidth="1"/>
    <col min="4102" max="4102" width="9.88671875" style="8" customWidth="1"/>
    <col min="4103" max="4103" width="8.88671875" style="8"/>
    <col min="4104" max="4104" width="14.5546875" style="8" customWidth="1"/>
    <col min="4105" max="4105" width="12" style="8" customWidth="1"/>
    <col min="4106" max="4106" width="10.88671875" style="8" customWidth="1"/>
    <col min="4107" max="4107" width="18" style="8" customWidth="1"/>
    <col min="4108" max="4108" width="16.109375" style="8" customWidth="1"/>
    <col min="4109" max="4349" width="8.88671875" style="8"/>
    <col min="4350" max="4350" width="10.44140625" style="8" customWidth="1"/>
    <col min="4351" max="4351" width="26.5546875" style="8" customWidth="1"/>
    <col min="4352" max="4353" width="12.5546875" style="8" customWidth="1"/>
    <col min="4354" max="4354" width="15" style="8" customWidth="1"/>
    <col min="4355" max="4355" width="11.109375" style="8" customWidth="1"/>
    <col min="4356" max="4356" width="12" style="8" customWidth="1"/>
    <col min="4357" max="4357" width="34.109375" style="8" customWidth="1"/>
    <col min="4358" max="4358" width="9.88671875" style="8" customWidth="1"/>
    <col min="4359" max="4359" width="8.88671875" style="8"/>
    <col min="4360" max="4360" width="14.5546875" style="8" customWidth="1"/>
    <col min="4361" max="4361" width="12" style="8" customWidth="1"/>
    <col min="4362" max="4362" width="10.88671875" style="8" customWidth="1"/>
    <col min="4363" max="4363" width="18" style="8" customWidth="1"/>
    <col min="4364" max="4364" width="16.109375" style="8" customWidth="1"/>
    <col min="4365" max="4605" width="8.88671875" style="8"/>
    <col min="4606" max="4606" width="10.44140625" style="8" customWidth="1"/>
    <col min="4607" max="4607" width="26.5546875" style="8" customWidth="1"/>
    <col min="4608" max="4609" width="12.5546875" style="8" customWidth="1"/>
    <col min="4610" max="4610" width="15" style="8" customWidth="1"/>
    <col min="4611" max="4611" width="11.109375" style="8" customWidth="1"/>
    <col min="4612" max="4612" width="12" style="8" customWidth="1"/>
    <col min="4613" max="4613" width="34.109375" style="8" customWidth="1"/>
    <col min="4614" max="4614" width="9.88671875" style="8" customWidth="1"/>
    <col min="4615" max="4615" width="8.88671875" style="8"/>
    <col min="4616" max="4616" width="14.5546875" style="8" customWidth="1"/>
    <col min="4617" max="4617" width="12" style="8" customWidth="1"/>
    <col min="4618" max="4618" width="10.88671875" style="8" customWidth="1"/>
    <col min="4619" max="4619" width="18" style="8" customWidth="1"/>
    <col min="4620" max="4620" width="16.109375" style="8" customWidth="1"/>
    <col min="4621" max="4861" width="8.88671875" style="8"/>
    <col min="4862" max="4862" width="10.44140625" style="8" customWidth="1"/>
    <col min="4863" max="4863" width="26.5546875" style="8" customWidth="1"/>
    <col min="4864" max="4865" width="12.5546875" style="8" customWidth="1"/>
    <col min="4866" max="4866" width="15" style="8" customWidth="1"/>
    <col min="4867" max="4867" width="11.109375" style="8" customWidth="1"/>
    <col min="4868" max="4868" width="12" style="8" customWidth="1"/>
    <col min="4869" max="4869" width="34.109375" style="8" customWidth="1"/>
    <col min="4870" max="4870" width="9.88671875" style="8" customWidth="1"/>
    <col min="4871" max="4871" width="8.88671875" style="8"/>
    <col min="4872" max="4872" width="14.5546875" style="8" customWidth="1"/>
    <col min="4873" max="4873" width="12" style="8" customWidth="1"/>
    <col min="4874" max="4874" width="10.88671875" style="8" customWidth="1"/>
    <col min="4875" max="4875" width="18" style="8" customWidth="1"/>
    <col min="4876" max="4876" width="16.109375" style="8" customWidth="1"/>
    <col min="4877" max="5117" width="8.88671875" style="8"/>
    <col min="5118" max="5118" width="10.44140625" style="8" customWidth="1"/>
    <col min="5119" max="5119" width="26.5546875" style="8" customWidth="1"/>
    <col min="5120" max="5121" width="12.5546875" style="8" customWidth="1"/>
    <col min="5122" max="5122" width="15" style="8" customWidth="1"/>
    <col min="5123" max="5123" width="11.109375" style="8" customWidth="1"/>
    <col min="5124" max="5124" width="12" style="8" customWidth="1"/>
    <col min="5125" max="5125" width="34.109375" style="8" customWidth="1"/>
    <col min="5126" max="5126" width="9.88671875" style="8" customWidth="1"/>
    <col min="5127" max="5127" width="8.88671875" style="8"/>
    <col min="5128" max="5128" width="14.5546875" style="8" customWidth="1"/>
    <col min="5129" max="5129" width="12" style="8" customWidth="1"/>
    <col min="5130" max="5130" width="10.88671875" style="8" customWidth="1"/>
    <col min="5131" max="5131" width="18" style="8" customWidth="1"/>
    <col min="5132" max="5132" width="16.109375" style="8" customWidth="1"/>
    <col min="5133" max="5373" width="8.88671875" style="8"/>
    <col min="5374" max="5374" width="10.44140625" style="8" customWidth="1"/>
    <col min="5375" max="5375" width="26.5546875" style="8" customWidth="1"/>
    <col min="5376" max="5377" width="12.5546875" style="8" customWidth="1"/>
    <col min="5378" max="5378" width="15" style="8" customWidth="1"/>
    <col min="5379" max="5379" width="11.109375" style="8" customWidth="1"/>
    <col min="5380" max="5380" width="12" style="8" customWidth="1"/>
    <col min="5381" max="5381" width="34.109375" style="8" customWidth="1"/>
    <col min="5382" max="5382" width="9.88671875" style="8" customWidth="1"/>
    <col min="5383" max="5383" width="8.88671875" style="8"/>
    <col min="5384" max="5384" width="14.5546875" style="8" customWidth="1"/>
    <col min="5385" max="5385" width="12" style="8" customWidth="1"/>
    <col min="5386" max="5386" width="10.88671875" style="8" customWidth="1"/>
    <col min="5387" max="5387" width="18" style="8" customWidth="1"/>
    <col min="5388" max="5388" width="16.109375" style="8" customWidth="1"/>
    <col min="5389" max="5629" width="8.88671875" style="8"/>
    <col min="5630" max="5630" width="10.44140625" style="8" customWidth="1"/>
    <col min="5631" max="5631" width="26.5546875" style="8" customWidth="1"/>
    <col min="5632" max="5633" width="12.5546875" style="8" customWidth="1"/>
    <col min="5634" max="5634" width="15" style="8" customWidth="1"/>
    <col min="5635" max="5635" width="11.109375" style="8" customWidth="1"/>
    <col min="5636" max="5636" width="12" style="8" customWidth="1"/>
    <col min="5637" max="5637" width="34.109375" style="8" customWidth="1"/>
    <col min="5638" max="5638" width="9.88671875" style="8" customWidth="1"/>
    <col min="5639" max="5639" width="8.88671875" style="8"/>
    <col min="5640" max="5640" width="14.5546875" style="8" customWidth="1"/>
    <col min="5641" max="5641" width="12" style="8" customWidth="1"/>
    <col min="5642" max="5642" width="10.88671875" style="8" customWidth="1"/>
    <col min="5643" max="5643" width="18" style="8" customWidth="1"/>
    <col min="5644" max="5644" width="16.109375" style="8" customWidth="1"/>
    <col min="5645" max="5885" width="8.88671875" style="8"/>
    <col min="5886" max="5886" width="10.44140625" style="8" customWidth="1"/>
    <col min="5887" max="5887" width="26.5546875" style="8" customWidth="1"/>
    <col min="5888" max="5889" width="12.5546875" style="8" customWidth="1"/>
    <col min="5890" max="5890" width="15" style="8" customWidth="1"/>
    <col min="5891" max="5891" width="11.109375" style="8" customWidth="1"/>
    <col min="5892" max="5892" width="12" style="8" customWidth="1"/>
    <col min="5893" max="5893" width="34.109375" style="8" customWidth="1"/>
    <col min="5894" max="5894" width="9.88671875" style="8" customWidth="1"/>
    <col min="5895" max="5895" width="8.88671875" style="8"/>
    <col min="5896" max="5896" width="14.5546875" style="8" customWidth="1"/>
    <col min="5897" max="5897" width="12" style="8" customWidth="1"/>
    <col min="5898" max="5898" width="10.88671875" style="8" customWidth="1"/>
    <col min="5899" max="5899" width="18" style="8" customWidth="1"/>
    <col min="5900" max="5900" width="16.109375" style="8" customWidth="1"/>
    <col min="5901" max="6141" width="8.88671875" style="8"/>
    <col min="6142" max="6142" width="10.44140625" style="8" customWidth="1"/>
    <col min="6143" max="6143" width="26.5546875" style="8" customWidth="1"/>
    <col min="6144" max="6145" width="12.5546875" style="8" customWidth="1"/>
    <col min="6146" max="6146" width="15" style="8" customWidth="1"/>
    <col min="6147" max="6147" width="11.109375" style="8" customWidth="1"/>
    <col min="6148" max="6148" width="12" style="8" customWidth="1"/>
    <col min="6149" max="6149" width="34.109375" style="8" customWidth="1"/>
    <col min="6150" max="6150" width="9.88671875" style="8" customWidth="1"/>
    <col min="6151" max="6151" width="8.88671875" style="8"/>
    <col min="6152" max="6152" width="14.5546875" style="8" customWidth="1"/>
    <col min="6153" max="6153" width="12" style="8" customWidth="1"/>
    <col min="6154" max="6154" width="10.88671875" style="8" customWidth="1"/>
    <col min="6155" max="6155" width="18" style="8" customWidth="1"/>
    <col min="6156" max="6156" width="16.109375" style="8" customWidth="1"/>
    <col min="6157" max="6397" width="8.88671875" style="8"/>
    <col min="6398" max="6398" width="10.44140625" style="8" customWidth="1"/>
    <col min="6399" max="6399" width="26.5546875" style="8" customWidth="1"/>
    <col min="6400" max="6401" width="12.5546875" style="8" customWidth="1"/>
    <col min="6402" max="6402" width="15" style="8" customWidth="1"/>
    <col min="6403" max="6403" width="11.109375" style="8" customWidth="1"/>
    <col min="6404" max="6404" width="12" style="8" customWidth="1"/>
    <col min="6405" max="6405" width="34.109375" style="8" customWidth="1"/>
    <col min="6406" max="6406" width="9.88671875" style="8" customWidth="1"/>
    <col min="6407" max="6407" width="8.88671875" style="8"/>
    <col min="6408" max="6408" width="14.5546875" style="8" customWidth="1"/>
    <col min="6409" max="6409" width="12" style="8" customWidth="1"/>
    <col min="6410" max="6410" width="10.88671875" style="8" customWidth="1"/>
    <col min="6411" max="6411" width="18" style="8" customWidth="1"/>
    <col min="6412" max="6412" width="16.109375" style="8" customWidth="1"/>
    <col min="6413" max="6653" width="8.88671875" style="8"/>
    <col min="6654" max="6654" width="10.44140625" style="8" customWidth="1"/>
    <col min="6655" max="6655" width="26.5546875" style="8" customWidth="1"/>
    <col min="6656" max="6657" width="12.5546875" style="8" customWidth="1"/>
    <col min="6658" max="6658" width="15" style="8" customWidth="1"/>
    <col min="6659" max="6659" width="11.109375" style="8" customWidth="1"/>
    <col min="6660" max="6660" width="12" style="8" customWidth="1"/>
    <col min="6661" max="6661" width="34.109375" style="8" customWidth="1"/>
    <col min="6662" max="6662" width="9.88671875" style="8" customWidth="1"/>
    <col min="6663" max="6663" width="8.88671875" style="8"/>
    <col min="6664" max="6664" width="14.5546875" style="8" customWidth="1"/>
    <col min="6665" max="6665" width="12" style="8" customWidth="1"/>
    <col min="6666" max="6666" width="10.88671875" style="8" customWidth="1"/>
    <col min="6667" max="6667" width="18" style="8" customWidth="1"/>
    <col min="6668" max="6668" width="16.109375" style="8" customWidth="1"/>
    <col min="6669" max="6909" width="8.88671875" style="8"/>
    <col min="6910" max="6910" width="10.44140625" style="8" customWidth="1"/>
    <col min="6911" max="6911" width="26.5546875" style="8" customWidth="1"/>
    <col min="6912" max="6913" width="12.5546875" style="8" customWidth="1"/>
    <col min="6914" max="6914" width="15" style="8" customWidth="1"/>
    <col min="6915" max="6915" width="11.109375" style="8" customWidth="1"/>
    <col min="6916" max="6916" width="12" style="8" customWidth="1"/>
    <col min="6917" max="6917" width="34.109375" style="8" customWidth="1"/>
    <col min="6918" max="6918" width="9.88671875" style="8" customWidth="1"/>
    <col min="6919" max="6919" width="8.88671875" style="8"/>
    <col min="6920" max="6920" width="14.5546875" style="8" customWidth="1"/>
    <col min="6921" max="6921" width="12" style="8" customWidth="1"/>
    <col min="6922" max="6922" width="10.88671875" style="8" customWidth="1"/>
    <col min="6923" max="6923" width="18" style="8" customWidth="1"/>
    <col min="6924" max="6924" width="16.109375" style="8" customWidth="1"/>
    <col min="6925" max="7165" width="8.88671875" style="8"/>
    <col min="7166" max="7166" width="10.44140625" style="8" customWidth="1"/>
    <col min="7167" max="7167" width="26.5546875" style="8" customWidth="1"/>
    <col min="7168" max="7169" width="12.5546875" style="8" customWidth="1"/>
    <col min="7170" max="7170" width="15" style="8" customWidth="1"/>
    <col min="7171" max="7171" width="11.109375" style="8" customWidth="1"/>
    <col min="7172" max="7172" width="12" style="8" customWidth="1"/>
    <col min="7173" max="7173" width="34.109375" style="8" customWidth="1"/>
    <col min="7174" max="7174" width="9.88671875" style="8" customWidth="1"/>
    <col min="7175" max="7175" width="8.88671875" style="8"/>
    <col min="7176" max="7176" width="14.5546875" style="8" customWidth="1"/>
    <col min="7177" max="7177" width="12" style="8" customWidth="1"/>
    <col min="7178" max="7178" width="10.88671875" style="8" customWidth="1"/>
    <col min="7179" max="7179" width="18" style="8" customWidth="1"/>
    <col min="7180" max="7180" width="16.109375" style="8" customWidth="1"/>
    <col min="7181" max="7421" width="8.88671875" style="8"/>
    <col min="7422" max="7422" width="10.44140625" style="8" customWidth="1"/>
    <col min="7423" max="7423" width="26.5546875" style="8" customWidth="1"/>
    <col min="7424" max="7425" width="12.5546875" style="8" customWidth="1"/>
    <col min="7426" max="7426" width="15" style="8" customWidth="1"/>
    <col min="7427" max="7427" width="11.109375" style="8" customWidth="1"/>
    <col min="7428" max="7428" width="12" style="8" customWidth="1"/>
    <col min="7429" max="7429" width="34.109375" style="8" customWidth="1"/>
    <col min="7430" max="7430" width="9.88671875" style="8" customWidth="1"/>
    <col min="7431" max="7431" width="8.88671875" style="8"/>
    <col min="7432" max="7432" width="14.5546875" style="8" customWidth="1"/>
    <col min="7433" max="7433" width="12" style="8" customWidth="1"/>
    <col min="7434" max="7434" width="10.88671875" style="8" customWidth="1"/>
    <col min="7435" max="7435" width="18" style="8" customWidth="1"/>
    <col min="7436" max="7436" width="16.109375" style="8" customWidth="1"/>
    <col min="7437" max="7677" width="8.88671875" style="8"/>
    <col min="7678" max="7678" width="10.44140625" style="8" customWidth="1"/>
    <col min="7679" max="7679" width="26.5546875" style="8" customWidth="1"/>
    <col min="7680" max="7681" width="12.5546875" style="8" customWidth="1"/>
    <col min="7682" max="7682" width="15" style="8" customWidth="1"/>
    <col min="7683" max="7683" width="11.109375" style="8" customWidth="1"/>
    <col min="7684" max="7684" width="12" style="8" customWidth="1"/>
    <col min="7685" max="7685" width="34.109375" style="8" customWidth="1"/>
    <col min="7686" max="7686" width="9.88671875" style="8" customWidth="1"/>
    <col min="7687" max="7687" width="8.88671875" style="8"/>
    <col min="7688" max="7688" width="14.5546875" style="8" customWidth="1"/>
    <col min="7689" max="7689" width="12" style="8" customWidth="1"/>
    <col min="7690" max="7690" width="10.88671875" style="8" customWidth="1"/>
    <col min="7691" max="7691" width="18" style="8" customWidth="1"/>
    <col min="7692" max="7692" width="16.109375" style="8" customWidth="1"/>
    <col min="7693" max="7933" width="8.88671875" style="8"/>
    <col min="7934" max="7934" width="10.44140625" style="8" customWidth="1"/>
    <col min="7935" max="7935" width="26.5546875" style="8" customWidth="1"/>
    <col min="7936" max="7937" width="12.5546875" style="8" customWidth="1"/>
    <col min="7938" max="7938" width="15" style="8" customWidth="1"/>
    <col min="7939" max="7939" width="11.109375" style="8" customWidth="1"/>
    <col min="7940" max="7940" width="12" style="8" customWidth="1"/>
    <col min="7941" max="7941" width="34.109375" style="8" customWidth="1"/>
    <col min="7942" max="7942" width="9.88671875" style="8" customWidth="1"/>
    <col min="7943" max="7943" width="8.88671875" style="8"/>
    <col min="7944" max="7944" width="14.5546875" style="8" customWidth="1"/>
    <col min="7945" max="7945" width="12" style="8" customWidth="1"/>
    <col min="7946" max="7946" width="10.88671875" style="8" customWidth="1"/>
    <col min="7947" max="7947" width="18" style="8" customWidth="1"/>
    <col min="7948" max="7948" width="16.109375" style="8" customWidth="1"/>
    <col min="7949" max="8189" width="8.88671875" style="8"/>
    <col min="8190" max="8190" width="10.44140625" style="8" customWidth="1"/>
    <col min="8191" max="8191" width="26.5546875" style="8" customWidth="1"/>
    <col min="8192" max="8193" width="12.5546875" style="8" customWidth="1"/>
    <col min="8194" max="8194" width="15" style="8" customWidth="1"/>
    <col min="8195" max="8195" width="11.109375" style="8" customWidth="1"/>
    <col min="8196" max="8196" width="12" style="8" customWidth="1"/>
    <col min="8197" max="8197" width="34.109375" style="8" customWidth="1"/>
    <col min="8198" max="8198" width="9.88671875" style="8" customWidth="1"/>
    <col min="8199" max="8199" width="8.88671875" style="8"/>
    <col min="8200" max="8200" width="14.5546875" style="8" customWidth="1"/>
    <col min="8201" max="8201" width="12" style="8" customWidth="1"/>
    <col min="8202" max="8202" width="10.88671875" style="8" customWidth="1"/>
    <col min="8203" max="8203" width="18" style="8" customWidth="1"/>
    <col min="8204" max="8204" width="16.109375" style="8" customWidth="1"/>
    <col min="8205" max="8445" width="8.88671875" style="8"/>
    <col min="8446" max="8446" width="10.44140625" style="8" customWidth="1"/>
    <col min="8447" max="8447" width="26.5546875" style="8" customWidth="1"/>
    <col min="8448" max="8449" width="12.5546875" style="8" customWidth="1"/>
    <col min="8450" max="8450" width="15" style="8" customWidth="1"/>
    <col min="8451" max="8451" width="11.109375" style="8" customWidth="1"/>
    <col min="8452" max="8452" width="12" style="8" customWidth="1"/>
    <col min="8453" max="8453" width="34.109375" style="8" customWidth="1"/>
    <col min="8454" max="8454" width="9.88671875" style="8" customWidth="1"/>
    <col min="8455" max="8455" width="8.88671875" style="8"/>
    <col min="8456" max="8456" width="14.5546875" style="8" customWidth="1"/>
    <col min="8457" max="8457" width="12" style="8" customWidth="1"/>
    <col min="8458" max="8458" width="10.88671875" style="8" customWidth="1"/>
    <col min="8459" max="8459" width="18" style="8" customWidth="1"/>
    <col min="8460" max="8460" width="16.109375" style="8" customWidth="1"/>
    <col min="8461" max="8701" width="8.88671875" style="8"/>
    <col min="8702" max="8702" width="10.44140625" style="8" customWidth="1"/>
    <col min="8703" max="8703" width="26.5546875" style="8" customWidth="1"/>
    <col min="8704" max="8705" width="12.5546875" style="8" customWidth="1"/>
    <col min="8706" max="8706" width="15" style="8" customWidth="1"/>
    <col min="8707" max="8707" width="11.109375" style="8" customWidth="1"/>
    <col min="8708" max="8708" width="12" style="8" customWidth="1"/>
    <col min="8709" max="8709" width="34.109375" style="8" customWidth="1"/>
    <col min="8710" max="8710" width="9.88671875" style="8" customWidth="1"/>
    <col min="8711" max="8711" width="8.88671875" style="8"/>
    <col min="8712" max="8712" width="14.5546875" style="8" customWidth="1"/>
    <col min="8713" max="8713" width="12" style="8" customWidth="1"/>
    <col min="8714" max="8714" width="10.88671875" style="8" customWidth="1"/>
    <col min="8715" max="8715" width="18" style="8" customWidth="1"/>
    <col min="8716" max="8716" width="16.109375" style="8" customWidth="1"/>
    <col min="8717" max="8957" width="8.88671875" style="8"/>
    <col min="8958" max="8958" width="10.44140625" style="8" customWidth="1"/>
    <col min="8959" max="8959" width="26.5546875" style="8" customWidth="1"/>
    <col min="8960" max="8961" width="12.5546875" style="8" customWidth="1"/>
    <col min="8962" max="8962" width="15" style="8" customWidth="1"/>
    <col min="8963" max="8963" width="11.109375" style="8" customWidth="1"/>
    <col min="8964" max="8964" width="12" style="8" customWidth="1"/>
    <col min="8965" max="8965" width="34.109375" style="8" customWidth="1"/>
    <col min="8966" max="8966" width="9.88671875" style="8" customWidth="1"/>
    <col min="8967" max="8967" width="8.88671875" style="8"/>
    <col min="8968" max="8968" width="14.5546875" style="8" customWidth="1"/>
    <col min="8969" max="8969" width="12" style="8" customWidth="1"/>
    <col min="8970" max="8970" width="10.88671875" style="8" customWidth="1"/>
    <col min="8971" max="8971" width="18" style="8" customWidth="1"/>
    <col min="8972" max="8972" width="16.109375" style="8" customWidth="1"/>
    <col min="8973" max="9213" width="8.88671875" style="8"/>
    <col min="9214" max="9214" width="10.44140625" style="8" customWidth="1"/>
    <col min="9215" max="9215" width="26.5546875" style="8" customWidth="1"/>
    <col min="9216" max="9217" width="12.5546875" style="8" customWidth="1"/>
    <col min="9218" max="9218" width="15" style="8" customWidth="1"/>
    <col min="9219" max="9219" width="11.109375" style="8" customWidth="1"/>
    <col min="9220" max="9220" width="12" style="8" customWidth="1"/>
    <col min="9221" max="9221" width="34.109375" style="8" customWidth="1"/>
    <col min="9222" max="9222" width="9.88671875" style="8" customWidth="1"/>
    <col min="9223" max="9223" width="8.88671875" style="8"/>
    <col min="9224" max="9224" width="14.5546875" style="8" customWidth="1"/>
    <col min="9225" max="9225" width="12" style="8" customWidth="1"/>
    <col min="9226" max="9226" width="10.88671875" style="8" customWidth="1"/>
    <col min="9227" max="9227" width="18" style="8" customWidth="1"/>
    <col min="9228" max="9228" width="16.109375" style="8" customWidth="1"/>
    <col min="9229" max="9469" width="8.88671875" style="8"/>
    <col min="9470" max="9470" width="10.44140625" style="8" customWidth="1"/>
    <col min="9471" max="9471" width="26.5546875" style="8" customWidth="1"/>
    <col min="9472" max="9473" width="12.5546875" style="8" customWidth="1"/>
    <col min="9474" max="9474" width="15" style="8" customWidth="1"/>
    <col min="9475" max="9475" width="11.109375" style="8" customWidth="1"/>
    <col min="9476" max="9476" width="12" style="8" customWidth="1"/>
    <col min="9477" max="9477" width="34.109375" style="8" customWidth="1"/>
    <col min="9478" max="9478" width="9.88671875" style="8" customWidth="1"/>
    <col min="9479" max="9479" width="8.88671875" style="8"/>
    <col min="9480" max="9480" width="14.5546875" style="8" customWidth="1"/>
    <col min="9481" max="9481" width="12" style="8" customWidth="1"/>
    <col min="9482" max="9482" width="10.88671875" style="8" customWidth="1"/>
    <col min="9483" max="9483" width="18" style="8" customWidth="1"/>
    <col min="9484" max="9484" width="16.109375" style="8" customWidth="1"/>
    <col min="9485" max="9725" width="8.88671875" style="8"/>
    <col min="9726" max="9726" width="10.44140625" style="8" customWidth="1"/>
    <col min="9727" max="9727" width="26.5546875" style="8" customWidth="1"/>
    <col min="9728" max="9729" width="12.5546875" style="8" customWidth="1"/>
    <col min="9730" max="9730" width="15" style="8" customWidth="1"/>
    <col min="9731" max="9731" width="11.109375" style="8" customWidth="1"/>
    <col min="9732" max="9732" width="12" style="8" customWidth="1"/>
    <col min="9733" max="9733" width="34.109375" style="8" customWidth="1"/>
    <col min="9734" max="9734" width="9.88671875" style="8" customWidth="1"/>
    <col min="9735" max="9735" width="8.88671875" style="8"/>
    <col min="9736" max="9736" width="14.5546875" style="8" customWidth="1"/>
    <col min="9737" max="9737" width="12" style="8" customWidth="1"/>
    <col min="9738" max="9738" width="10.88671875" style="8" customWidth="1"/>
    <col min="9739" max="9739" width="18" style="8" customWidth="1"/>
    <col min="9740" max="9740" width="16.109375" style="8" customWidth="1"/>
    <col min="9741" max="9981" width="8.88671875" style="8"/>
    <col min="9982" max="9982" width="10.44140625" style="8" customWidth="1"/>
    <col min="9983" max="9983" width="26.5546875" style="8" customWidth="1"/>
    <col min="9984" max="9985" width="12.5546875" style="8" customWidth="1"/>
    <col min="9986" max="9986" width="15" style="8" customWidth="1"/>
    <col min="9987" max="9987" width="11.109375" style="8" customWidth="1"/>
    <col min="9988" max="9988" width="12" style="8" customWidth="1"/>
    <col min="9989" max="9989" width="34.109375" style="8" customWidth="1"/>
    <col min="9990" max="9990" width="9.88671875" style="8" customWidth="1"/>
    <col min="9991" max="9991" width="8.88671875" style="8"/>
    <col min="9992" max="9992" width="14.5546875" style="8" customWidth="1"/>
    <col min="9993" max="9993" width="12" style="8" customWidth="1"/>
    <col min="9994" max="9994" width="10.88671875" style="8" customWidth="1"/>
    <col min="9995" max="9995" width="18" style="8" customWidth="1"/>
    <col min="9996" max="9996" width="16.109375" style="8" customWidth="1"/>
    <col min="9997" max="10237" width="8.88671875" style="8"/>
    <col min="10238" max="10238" width="10.44140625" style="8" customWidth="1"/>
    <col min="10239" max="10239" width="26.5546875" style="8" customWidth="1"/>
    <col min="10240" max="10241" width="12.5546875" style="8" customWidth="1"/>
    <col min="10242" max="10242" width="15" style="8" customWidth="1"/>
    <col min="10243" max="10243" width="11.109375" style="8" customWidth="1"/>
    <col min="10244" max="10244" width="12" style="8" customWidth="1"/>
    <col min="10245" max="10245" width="34.109375" style="8" customWidth="1"/>
    <col min="10246" max="10246" width="9.88671875" style="8" customWidth="1"/>
    <col min="10247" max="10247" width="8.88671875" style="8"/>
    <col min="10248" max="10248" width="14.5546875" style="8" customWidth="1"/>
    <col min="10249" max="10249" width="12" style="8" customWidth="1"/>
    <col min="10250" max="10250" width="10.88671875" style="8" customWidth="1"/>
    <col min="10251" max="10251" width="18" style="8" customWidth="1"/>
    <col min="10252" max="10252" width="16.109375" style="8" customWidth="1"/>
    <col min="10253" max="10493" width="8.88671875" style="8"/>
    <col min="10494" max="10494" width="10.44140625" style="8" customWidth="1"/>
    <col min="10495" max="10495" width="26.5546875" style="8" customWidth="1"/>
    <col min="10496" max="10497" width="12.5546875" style="8" customWidth="1"/>
    <col min="10498" max="10498" width="15" style="8" customWidth="1"/>
    <col min="10499" max="10499" width="11.109375" style="8" customWidth="1"/>
    <col min="10500" max="10500" width="12" style="8" customWidth="1"/>
    <col min="10501" max="10501" width="34.109375" style="8" customWidth="1"/>
    <col min="10502" max="10502" width="9.88671875" style="8" customWidth="1"/>
    <col min="10503" max="10503" width="8.88671875" style="8"/>
    <col min="10504" max="10504" width="14.5546875" style="8" customWidth="1"/>
    <col min="10505" max="10505" width="12" style="8" customWidth="1"/>
    <col min="10506" max="10506" width="10.88671875" style="8" customWidth="1"/>
    <col min="10507" max="10507" width="18" style="8" customWidth="1"/>
    <col min="10508" max="10508" width="16.109375" style="8" customWidth="1"/>
    <col min="10509" max="10749" width="8.88671875" style="8"/>
    <col min="10750" max="10750" width="10.44140625" style="8" customWidth="1"/>
    <col min="10751" max="10751" width="26.5546875" style="8" customWidth="1"/>
    <col min="10752" max="10753" width="12.5546875" style="8" customWidth="1"/>
    <col min="10754" max="10754" width="15" style="8" customWidth="1"/>
    <col min="10755" max="10755" width="11.109375" style="8" customWidth="1"/>
    <col min="10756" max="10756" width="12" style="8" customWidth="1"/>
    <col min="10757" max="10757" width="34.109375" style="8" customWidth="1"/>
    <col min="10758" max="10758" width="9.88671875" style="8" customWidth="1"/>
    <col min="10759" max="10759" width="8.88671875" style="8"/>
    <col min="10760" max="10760" width="14.5546875" style="8" customWidth="1"/>
    <col min="10761" max="10761" width="12" style="8" customWidth="1"/>
    <col min="10762" max="10762" width="10.88671875" style="8" customWidth="1"/>
    <col min="10763" max="10763" width="18" style="8" customWidth="1"/>
    <col min="10764" max="10764" width="16.109375" style="8" customWidth="1"/>
    <col min="10765" max="11005" width="8.88671875" style="8"/>
    <col min="11006" max="11006" width="10.44140625" style="8" customWidth="1"/>
    <col min="11007" max="11007" width="26.5546875" style="8" customWidth="1"/>
    <col min="11008" max="11009" width="12.5546875" style="8" customWidth="1"/>
    <col min="11010" max="11010" width="15" style="8" customWidth="1"/>
    <col min="11011" max="11011" width="11.109375" style="8" customWidth="1"/>
    <col min="11012" max="11012" width="12" style="8" customWidth="1"/>
    <col min="11013" max="11013" width="34.109375" style="8" customWidth="1"/>
    <col min="11014" max="11014" width="9.88671875" style="8" customWidth="1"/>
    <col min="11015" max="11015" width="8.88671875" style="8"/>
    <col min="11016" max="11016" width="14.5546875" style="8" customWidth="1"/>
    <col min="11017" max="11017" width="12" style="8" customWidth="1"/>
    <col min="11018" max="11018" width="10.88671875" style="8" customWidth="1"/>
    <col min="11019" max="11019" width="18" style="8" customWidth="1"/>
    <col min="11020" max="11020" width="16.109375" style="8" customWidth="1"/>
    <col min="11021" max="11261" width="8.88671875" style="8"/>
    <col min="11262" max="11262" width="10.44140625" style="8" customWidth="1"/>
    <col min="11263" max="11263" width="26.5546875" style="8" customWidth="1"/>
    <col min="11264" max="11265" width="12.5546875" style="8" customWidth="1"/>
    <col min="11266" max="11266" width="15" style="8" customWidth="1"/>
    <col min="11267" max="11267" width="11.109375" style="8" customWidth="1"/>
    <col min="11268" max="11268" width="12" style="8" customWidth="1"/>
    <col min="11269" max="11269" width="34.109375" style="8" customWidth="1"/>
    <col min="11270" max="11270" width="9.88671875" style="8" customWidth="1"/>
    <col min="11271" max="11271" width="8.88671875" style="8"/>
    <col min="11272" max="11272" width="14.5546875" style="8" customWidth="1"/>
    <col min="11273" max="11273" width="12" style="8" customWidth="1"/>
    <col min="11274" max="11274" width="10.88671875" style="8" customWidth="1"/>
    <col min="11275" max="11275" width="18" style="8" customWidth="1"/>
    <col min="11276" max="11276" width="16.109375" style="8" customWidth="1"/>
    <col min="11277" max="11517" width="8.88671875" style="8"/>
    <col min="11518" max="11518" width="10.44140625" style="8" customWidth="1"/>
    <col min="11519" max="11519" width="26.5546875" style="8" customWidth="1"/>
    <col min="11520" max="11521" width="12.5546875" style="8" customWidth="1"/>
    <col min="11522" max="11522" width="15" style="8" customWidth="1"/>
    <col min="11523" max="11523" width="11.109375" style="8" customWidth="1"/>
    <col min="11524" max="11524" width="12" style="8" customWidth="1"/>
    <col min="11525" max="11525" width="34.109375" style="8" customWidth="1"/>
    <col min="11526" max="11526" width="9.88671875" style="8" customWidth="1"/>
    <col min="11527" max="11527" width="8.88671875" style="8"/>
    <col min="11528" max="11528" width="14.5546875" style="8" customWidth="1"/>
    <col min="11529" max="11529" width="12" style="8" customWidth="1"/>
    <col min="11530" max="11530" width="10.88671875" style="8" customWidth="1"/>
    <col min="11531" max="11531" width="18" style="8" customWidth="1"/>
    <col min="11532" max="11532" width="16.109375" style="8" customWidth="1"/>
    <col min="11533" max="11773" width="8.88671875" style="8"/>
    <col min="11774" max="11774" width="10.44140625" style="8" customWidth="1"/>
    <col min="11775" max="11775" width="26.5546875" style="8" customWidth="1"/>
    <col min="11776" max="11777" width="12.5546875" style="8" customWidth="1"/>
    <col min="11778" max="11778" width="15" style="8" customWidth="1"/>
    <col min="11779" max="11779" width="11.109375" style="8" customWidth="1"/>
    <col min="11780" max="11780" width="12" style="8" customWidth="1"/>
    <col min="11781" max="11781" width="34.109375" style="8" customWidth="1"/>
    <col min="11782" max="11782" width="9.88671875" style="8" customWidth="1"/>
    <col min="11783" max="11783" width="8.88671875" style="8"/>
    <col min="11784" max="11784" width="14.5546875" style="8" customWidth="1"/>
    <col min="11785" max="11785" width="12" style="8" customWidth="1"/>
    <col min="11786" max="11786" width="10.88671875" style="8" customWidth="1"/>
    <col min="11787" max="11787" width="18" style="8" customWidth="1"/>
    <col min="11788" max="11788" width="16.109375" style="8" customWidth="1"/>
    <col min="11789" max="12029" width="8.88671875" style="8"/>
    <col min="12030" max="12030" width="10.44140625" style="8" customWidth="1"/>
    <col min="12031" max="12031" width="26.5546875" style="8" customWidth="1"/>
    <col min="12032" max="12033" width="12.5546875" style="8" customWidth="1"/>
    <col min="12034" max="12034" width="15" style="8" customWidth="1"/>
    <col min="12035" max="12035" width="11.109375" style="8" customWidth="1"/>
    <col min="12036" max="12036" width="12" style="8" customWidth="1"/>
    <col min="12037" max="12037" width="34.109375" style="8" customWidth="1"/>
    <col min="12038" max="12038" width="9.88671875" style="8" customWidth="1"/>
    <col min="12039" max="12039" width="8.88671875" style="8"/>
    <col min="12040" max="12040" width="14.5546875" style="8" customWidth="1"/>
    <col min="12041" max="12041" width="12" style="8" customWidth="1"/>
    <col min="12042" max="12042" width="10.88671875" style="8" customWidth="1"/>
    <col min="12043" max="12043" width="18" style="8" customWidth="1"/>
    <col min="12044" max="12044" width="16.109375" style="8" customWidth="1"/>
    <col min="12045" max="12285" width="8.88671875" style="8"/>
    <col min="12286" max="12286" width="10.44140625" style="8" customWidth="1"/>
    <col min="12287" max="12287" width="26.5546875" style="8" customWidth="1"/>
    <col min="12288" max="12289" width="12.5546875" style="8" customWidth="1"/>
    <col min="12290" max="12290" width="15" style="8" customWidth="1"/>
    <col min="12291" max="12291" width="11.109375" style="8" customWidth="1"/>
    <col min="12292" max="12292" width="12" style="8" customWidth="1"/>
    <col min="12293" max="12293" width="34.109375" style="8" customWidth="1"/>
    <col min="12294" max="12294" width="9.88671875" style="8" customWidth="1"/>
    <col min="12295" max="12295" width="8.88671875" style="8"/>
    <col min="12296" max="12296" width="14.5546875" style="8" customWidth="1"/>
    <col min="12297" max="12297" width="12" style="8" customWidth="1"/>
    <col min="12298" max="12298" width="10.88671875" style="8" customWidth="1"/>
    <col min="12299" max="12299" width="18" style="8" customWidth="1"/>
    <col min="12300" max="12300" width="16.109375" style="8" customWidth="1"/>
    <col min="12301" max="12541" width="8.88671875" style="8"/>
    <col min="12542" max="12542" width="10.44140625" style="8" customWidth="1"/>
    <col min="12543" max="12543" width="26.5546875" style="8" customWidth="1"/>
    <col min="12544" max="12545" width="12.5546875" style="8" customWidth="1"/>
    <col min="12546" max="12546" width="15" style="8" customWidth="1"/>
    <col min="12547" max="12547" width="11.109375" style="8" customWidth="1"/>
    <col min="12548" max="12548" width="12" style="8" customWidth="1"/>
    <col min="12549" max="12549" width="34.109375" style="8" customWidth="1"/>
    <col min="12550" max="12550" width="9.88671875" style="8" customWidth="1"/>
    <col min="12551" max="12551" width="8.88671875" style="8"/>
    <col min="12552" max="12552" width="14.5546875" style="8" customWidth="1"/>
    <col min="12553" max="12553" width="12" style="8" customWidth="1"/>
    <col min="12554" max="12554" width="10.88671875" style="8" customWidth="1"/>
    <col min="12555" max="12555" width="18" style="8" customWidth="1"/>
    <col min="12556" max="12556" width="16.109375" style="8" customWidth="1"/>
    <col min="12557" max="12797" width="8.88671875" style="8"/>
    <col min="12798" max="12798" width="10.44140625" style="8" customWidth="1"/>
    <col min="12799" max="12799" width="26.5546875" style="8" customWidth="1"/>
    <col min="12800" max="12801" width="12.5546875" style="8" customWidth="1"/>
    <col min="12802" max="12802" width="15" style="8" customWidth="1"/>
    <col min="12803" max="12803" width="11.109375" style="8" customWidth="1"/>
    <col min="12804" max="12804" width="12" style="8" customWidth="1"/>
    <col min="12805" max="12805" width="34.109375" style="8" customWidth="1"/>
    <col min="12806" max="12806" width="9.88671875" style="8" customWidth="1"/>
    <col min="12807" max="12807" width="8.88671875" style="8"/>
    <col min="12808" max="12808" width="14.5546875" style="8" customWidth="1"/>
    <col min="12809" max="12809" width="12" style="8" customWidth="1"/>
    <col min="12810" max="12810" width="10.88671875" style="8" customWidth="1"/>
    <col min="12811" max="12811" width="18" style="8" customWidth="1"/>
    <col min="12812" max="12812" width="16.109375" style="8" customWidth="1"/>
    <col min="12813" max="13053" width="8.88671875" style="8"/>
    <col min="13054" max="13054" width="10.44140625" style="8" customWidth="1"/>
    <col min="13055" max="13055" width="26.5546875" style="8" customWidth="1"/>
    <col min="13056" max="13057" width="12.5546875" style="8" customWidth="1"/>
    <col min="13058" max="13058" width="15" style="8" customWidth="1"/>
    <col min="13059" max="13059" width="11.109375" style="8" customWidth="1"/>
    <col min="13060" max="13060" width="12" style="8" customWidth="1"/>
    <col min="13061" max="13061" width="34.109375" style="8" customWidth="1"/>
    <col min="13062" max="13062" width="9.88671875" style="8" customWidth="1"/>
    <col min="13063" max="13063" width="8.88671875" style="8"/>
    <col min="13064" max="13064" width="14.5546875" style="8" customWidth="1"/>
    <col min="13065" max="13065" width="12" style="8" customWidth="1"/>
    <col min="13066" max="13066" width="10.88671875" style="8" customWidth="1"/>
    <col min="13067" max="13067" width="18" style="8" customWidth="1"/>
    <col min="13068" max="13068" width="16.109375" style="8" customWidth="1"/>
    <col min="13069" max="13309" width="8.88671875" style="8"/>
    <col min="13310" max="13310" width="10.44140625" style="8" customWidth="1"/>
    <col min="13311" max="13311" width="26.5546875" style="8" customWidth="1"/>
    <col min="13312" max="13313" width="12.5546875" style="8" customWidth="1"/>
    <col min="13314" max="13314" width="15" style="8" customWidth="1"/>
    <col min="13315" max="13315" width="11.109375" style="8" customWidth="1"/>
    <col min="13316" max="13316" width="12" style="8" customWidth="1"/>
    <col min="13317" max="13317" width="34.109375" style="8" customWidth="1"/>
    <col min="13318" max="13318" width="9.88671875" style="8" customWidth="1"/>
    <col min="13319" max="13319" width="8.88671875" style="8"/>
    <col min="13320" max="13320" width="14.5546875" style="8" customWidth="1"/>
    <col min="13321" max="13321" width="12" style="8" customWidth="1"/>
    <col min="13322" max="13322" width="10.88671875" style="8" customWidth="1"/>
    <col min="13323" max="13323" width="18" style="8" customWidth="1"/>
    <col min="13324" max="13324" width="16.109375" style="8" customWidth="1"/>
    <col min="13325" max="13565" width="8.88671875" style="8"/>
    <col min="13566" max="13566" width="10.44140625" style="8" customWidth="1"/>
    <col min="13567" max="13567" width="26.5546875" style="8" customWidth="1"/>
    <col min="13568" max="13569" width="12.5546875" style="8" customWidth="1"/>
    <col min="13570" max="13570" width="15" style="8" customWidth="1"/>
    <col min="13571" max="13571" width="11.109375" style="8" customWidth="1"/>
    <col min="13572" max="13572" width="12" style="8" customWidth="1"/>
    <col min="13573" max="13573" width="34.109375" style="8" customWidth="1"/>
    <col min="13574" max="13574" width="9.88671875" style="8" customWidth="1"/>
    <col min="13575" max="13575" width="8.88671875" style="8"/>
    <col min="13576" max="13576" width="14.5546875" style="8" customWidth="1"/>
    <col min="13577" max="13577" width="12" style="8" customWidth="1"/>
    <col min="13578" max="13578" width="10.88671875" style="8" customWidth="1"/>
    <col min="13579" max="13579" width="18" style="8" customWidth="1"/>
    <col min="13580" max="13580" width="16.109375" style="8" customWidth="1"/>
    <col min="13581" max="13821" width="8.88671875" style="8"/>
    <col min="13822" max="13822" width="10.44140625" style="8" customWidth="1"/>
    <col min="13823" max="13823" width="26.5546875" style="8" customWidth="1"/>
    <col min="13824" max="13825" width="12.5546875" style="8" customWidth="1"/>
    <col min="13826" max="13826" width="15" style="8" customWidth="1"/>
    <col min="13827" max="13827" width="11.109375" style="8" customWidth="1"/>
    <col min="13828" max="13828" width="12" style="8" customWidth="1"/>
    <col min="13829" max="13829" width="34.109375" style="8" customWidth="1"/>
    <col min="13830" max="13830" width="9.88671875" style="8" customWidth="1"/>
    <col min="13831" max="13831" width="8.88671875" style="8"/>
    <col min="13832" max="13832" width="14.5546875" style="8" customWidth="1"/>
    <col min="13833" max="13833" width="12" style="8" customWidth="1"/>
    <col min="13834" max="13834" width="10.88671875" style="8" customWidth="1"/>
    <col min="13835" max="13835" width="18" style="8" customWidth="1"/>
    <col min="13836" max="13836" width="16.109375" style="8" customWidth="1"/>
    <col min="13837" max="14077" width="8.88671875" style="8"/>
    <col min="14078" max="14078" width="10.44140625" style="8" customWidth="1"/>
    <col min="14079" max="14079" width="26.5546875" style="8" customWidth="1"/>
    <col min="14080" max="14081" width="12.5546875" style="8" customWidth="1"/>
    <col min="14082" max="14082" width="15" style="8" customWidth="1"/>
    <col min="14083" max="14083" width="11.109375" style="8" customWidth="1"/>
    <col min="14084" max="14084" width="12" style="8" customWidth="1"/>
    <col min="14085" max="14085" width="34.109375" style="8" customWidth="1"/>
    <col min="14086" max="14086" width="9.88671875" style="8" customWidth="1"/>
    <col min="14087" max="14087" width="8.88671875" style="8"/>
    <col min="14088" max="14088" width="14.5546875" style="8" customWidth="1"/>
    <col min="14089" max="14089" width="12" style="8" customWidth="1"/>
    <col min="14090" max="14090" width="10.88671875" style="8" customWidth="1"/>
    <col min="14091" max="14091" width="18" style="8" customWidth="1"/>
    <col min="14092" max="14092" width="16.109375" style="8" customWidth="1"/>
    <col min="14093" max="14333" width="8.88671875" style="8"/>
    <col min="14334" max="14334" width="10.44140625" style="8" customWidth="1"/>
    <col min="14335" max="14335" width="26.5546875" style="8" customWidth="1"/>
    <col min="14336" max="14337" width="12.5546875" style="8" customWidth="1"/>
    <col min="14338" max="14338" width="15" style="8" customWidth="1"/>
    <col min="14339" max="14339" width="11.109375" style="8" customWidth="1"/>
    <col min="14340" max="14340" width="12" style="8" customWidth="1"/>
    <col min="14341" max="14341" width="34.109375" style="8" customWidth="1"/>
    <col min="14342" max="14342" width="9.88671875" style="8" customWidth="1"/>
    <col min="14343" max="14343" width="8.88671875" style="8"/>
    <col min="14344" max="14344" width="14.5546875" style="8" customWidth="1"/>
    <col min="14345" max="14345" width="12" style="8" customWidth="1"/>
    <col min="14346" max="14346" width="10.88671875" style="8" customWidth="1"/>
    <col min="14347" max="14347" width="18" style="8" customWidth="1"/>
    <col min="14348" max="14348" width="16.109375" style="8" customWidth="1"/>
    <col min="14349" max="14589" width="8.88671875" style="8"/>
    <col min="14590" max="14590" width="10.44140625" style="8" customWidth="1"/>
    <col min="14591" max="14591" width="26.5546875" style="8" customWidth="1"/>
    <col min="14592" max="14593" width="12.5546875" style="8" customWidth="1"/>
    <col min="14594" max="14594" width="15" style="8" customWidth="1"/>
    <col min="14595" max="14595" width="11.109375" style="8" customWidth="1"/>
    <col min="14596" max="14596" width="12" style="8" customWidth="1"/>
    <col min="14597" max="14597" width="34.109375" style="8" customWidth="1"/>
    <col min="14598" max="14598" width="9.88671875" style="8" customWidth="1"/>
    <col min="14599" max="14599" width="8.88671875" style="8"/>
    <col min="14600" max="14600" width="14.5546875" style="8" customWidth="1"/>
    <col min="14601" max="14601" width="12" style="8" customWidth="1"/>
    <col min="14602" max="14602" width="10.88671875" style="8" customWidth="1"/>
    <col min="14603" max="14603" width="18" style="8" customWidth="1"/>
    <col min="14604" max="14604" width="16.109375" style="8" customWidth="1"/>
    <col min="14605" max="14845" width="8.88671875" style="8"/>
    <col min="14846" max="14846" width="10.44140625" style="8" customWidth="1"/>
    <col min="14847" max="14847" width="26.5546875" style="8" customWidth="1"/>
    <col min="14848" max="14849" width="12.5546875" style="8" customWidth="1"/>
    <col min="14850" max="14850" width="15" style="8" customWidth="1"/>
    <col min="14851" max="14851" width="11.109375" style="8" customWidth="1"/>
    <col min="14852" max="14852" width="12" style="8" customWidth="1"/>
    <col min="14853" max="14853" width="34.109375" style="8" customWidth="1"/>
    <col min="14854" max="14854" width="9.88671875" style="8" customWidth="1"/>
    <col min="14855" max="14855" width="8.88671875" style="8"/>
    <col min="14856" max="14856" width="14.5546875" style="8" customWidth="1"/>
    <col min="14857" max="14857" width="12" style="8" customWidth="1"/>
    <col min="14858" max="14858" width="10.88671875" style="8" customWidth="1"/>
    <col min="14859" max="14859" width="18" style="8" customWidth="1"/>
    <col min="14860" max="14860" width="16.109375" style="8" customWidth="1"/>
    <col min="14861" max="15101" width="8.88671875" style="8"/>
    <col min="15102" max="15102" width="10.44140625" style="8" customWidth="1"/>
    <col min="15103" max="15103" width="26.5546875" style="8" customWidth="1"/>
    <col min="15104" max="15105" width="12.5546875" style="8" customWidth="1"/>
    <col min="15106" max="15106" width="15" style="8" customWidth="1"/>
    <col min="15107" max="15107" width="11.109375" style="8" customWidth="1"/>
    <col min="15108" max="15108" width="12" style="8" customWidth="1"/>
    <col min="15109" max="15109" width="34.109375" style="8" customWidth="1"/>
    <col min="15110" max="15110" width="9.88671875" style="8" customWidth="1"/>
    <col min="15111" max="15111" width="8.88671875" style="8"/>
    <col min="15112" max="15112" width="14.5546875" style="8" customWidth="1"/>
    <col min="15113" max="15113" width="12" style="8" customWidth="1"/>
    <col min="15114" max="15114" width="10.88671875" style="8" customWidth="1"/>
    <col min="15115" max="15115" width="18" style="8" customWidth="1"/>
    <col min="15116" max="15116" width="16.109375" style="8" customWidth="1"/>
    <col min="15117" max="15357" width="8.88671875" style="8"/>
    <col min="15358" max="15358" width="10.44140625" style="8" customWidth="1"/>
    <col min="15359" max="15359" width="26.5546875" style="8" customWidth="1"/>
    <col min="15360" max="15361" width="12.5546875" style="8" customWidth="1"/>
    <col min="15362" max="15362" width="15" style="8" customWidth="1"/>
    <col min="15363" max="15363" width="11.109375" style="8" customWidth="1"/>
    <col min="15364" max="15364" width="12" style="8" customWidth="1"/>
    <col min="15365" max="15365" width="34.109375" style="8" customWidth="1"/>
    <col min="15366" max="15366" width="9.88671875" style="8" customWidth="1"/>
    <col min="15367" max="15367" width="8.88671875" style="8"/>
    <col min="15368" max="15368" width="14.5546875" style="8" customWidth="1"/>
    <col min="15369" max="15369" width="12" style="8" customWidth="1"/>
    <col min="15370" max="15370" width="10.88671875" style="8" customWidth="1"/>
    <col min="15371" max="15371" width="18" style="8" customWidth="1"/>
    <col min="15372" max="15372" width="16.109375" style="8" customWidth="1"/>
    <col min="15373" max="15613" width="8.88671875" style="8"/>
    <col min="15614" max="15614" width="10.44140625" style="8" customWidth="1"/>
    <col min="15615" max="15615" width="26.5546875" style="8" customWidth="1"/>
    <col min="15616" max="15617" width="12.5546875" style="8" customWidth="1"/>
    <col min="15618" max="15618" width="15" style="8" customWidth="1"/>
    <col min="15619" max="15619" width="11.109375" style="8" customWidth="1"/>
    <col min="15620" max="15620" width="12" style="8" customWidth="1"/>
    <col min="15621" max="15621" width="34.109375" style="8" customWidth="1"/>
    <col min="15622" max="15622" width="9.88671875" style="8" customWidth="1"/>
    <col min="15623" max="15623" width="8.88671875" style="8"/>
    <col min="15624" max="15624" width="14.5546875" style="8" customWidth="1"/>
    <col min="15625" max="15625" width="12" style="8" customWidth="1"/>
    <col min="15626" max="15626" width="10.88671875" style="8" customWidth="1"/>
    <col min="15627" max="15627" width="18" style="8" customWidth="1"/>
    <col min="15628" max="15628" width="16.109375" style="8" customWidth="1"/>
    <col min="15629" max="15869" width="8.88671875" style="8"/>
    <col min="15870" max="15870" width="10.44140625" style="8" customWidth="1"/>
    <col min="15871" max="15871" width="26.5546875" style="8" customWidth="1"/>
    <col min="15872" max="15873" width="12.5546875" style="8" customWidth="1"/>
    <col min="15874" max="15874" width="15" style="8" customWidth="1"/>
    <col min="15875" max="15875" width="11.109375" style="8" customWidth="1"/>
    <col min="15876" max="15876" width="12" style="8" customWidth="1"/>
    <col min="15877" max="15877" width="34.109375" style="8" customWidth="1"/>
    <col min="15878" max="15878" width="9.88671875" style="8" customWidth="1"/>
    <col min="15879" max="15879" width="8.88671875" style="8"/>
    <col min="15880" max="15880" width="14.5546875" style="8" customWidth="1"/>
    <col min="15881" max="15881" width="12" style="8" customWidth="1"/>
    <col min="15882" max="15882" width="10.88671875" style="8" customWidth="1"/>
    <col min="15883" max="15883" width="18" style="8" customWidth="1"/>
    <col min="15884" max="15884" width="16.109375" style="8" customWidth="1"/>
    <col min="15885" max="16125" width="8.88671875" style="8"/>
    <col min="16126" max="16126" width="10.44140625" style="8" customWidth="1"/>
    <col min="16127" max="16127" width="26.5546875" style="8" customWidth="1"/>
    <col min="16128" max="16129" width="12.5546875" style="8" customWidth="1"/>
    <col min="16130" max="16130" width="15" style="8" customWidth="1"/>
    <col min="16131" max="16131" width="11.109375" style="8" customWidth="1"/>
    <col min="16132" max="16132" width="12" style="8" customWidth="1"/>
    <col min="16133" max="16133" width="34.109375" style="8" customWidth="1"/>
    <col min="16134" max="16134" width="9.88671875" style="8" customWidth="1"/>
    <col min="16135" max="16135" width="8.88671875" style="8"/>
    <col min="16136" max="16136" width="14.5546875" style="8" customWidth="1"/>
    <col min="16137" max="16137" width="12" style="8" customWidth="1"/>
    <col min="16138" max="16138" width="10.88671875" style="8" customWidth="1"/>
    <col min="16139" max="16139" width="18" style="8" customWidth="1"/>
    <col min="16140" max="16140" width="16.109375" style="8" customWidth="1"/>
    <col min="16141" max="16376" width="8.88671875" style="8"/>
    <col min="16377" max="16384" width="9.109375" style="8" customWidth="1"/>
  </cols>
  <sheetData>
    <row r="1" spans="1:13" ht="25.65" customHeight="1" x14ac:dyDescent="0.3">
      <c r="A1" s="4"/>
      <c r="B1" s="5"/>
      <c r="C1" s="5"/>
      <c r="D1" s="5"/>
      <c r="E1" s="5"/>
      <c r="F1" s="6"/>
      <c r="G1" s="6"/>
      <c r="H1" s="6"/>
      <c r="I1" s="6"/>
      <c r="J1" s="7"/>
      <c r="K1" s="7"/>
      <c r="L1" s="7"/>
      <c r="M1" s="7"/>
    </row>
    <row r="2" spans="1:13" ht="25.65" customHeight="1" x14ac:dyDescent="0.3">
      <c r="A2" s="9"/>
      <c r="B2" s="5"/>
      <c r="C2" s="10" t="s">
        <v>164</v>
      </c>
      <c r="D2" s="10" t="s">
        <v>169</v>
      </c>
      <c r="E2" s="10" t="s">
        <v>169</v>
      </c>
      <c r="F2" s="11"/>
      <c r="G2" s="11"/>
      <c r="H2" s="11"/>
      <c r="I2" s="11"/>
      <c r="J2" s="91"/>
      <c r="K2" s="91"/>
      <c r="L2" s="91"/>
      <c r="M2" s="91"/>
    </row>
    <row r="3" spans="1:13" ht="25.65" customHeight="1" thickBot="1" x14ac:dyDescent="0.45">
      <c r="A3" s="13"/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</row>
    <row r="4" spans="1:13" s="19" customFormat="1" ht="20.25" customHeight="1" x14ac:dyDescent="0.3">
      <c r="A4" s="300" t="s">
        <v>9</v>
      </c>
      <c r="B4" s="300" t="s">
        <v>0</v>
      </c>
      <c r="C4" s="300" t="s">
        <v>1</v>
      </c>
      <c r="D4" s="15" t="s">
        <v>2</v>
      </c>
      <c r="E4" s="15" t="s">
        <v>2</v>
      </c>
      <c r="F4" s="15" t="s">
        <v>163</v>
      </c>
      <c r="G4" s="310" t="s">
        <v>303</v>
      </c>
      <c r="H4" s="304" t="s">
        <v>12</v>
      </c>
      <c r="I4" s="302" t="s">
        <v>619</v>
      </c>
      <c r="J4" s="130" t="s">
        <v>2</v>
      </c>
      <c r="K4" s="17" t="s">
        <v>391</v>
      </c>
      <c r="L4" s="17" t="s">
        <v>649</v>
      </c>
      <c r="M4" s="18" t="s">
        <v>126</v>
      </c>
    </row>
    <row r="5" spans="1:13" s="19" customFormat="1" ht="20.25" customHeight="1" x14ac:dyDescent="0.3">
      <c r="A5" s="301"/>
      <c r="B5" s="301"/>
      <c r="C5" s="301"/>
      <c r="D5" s="20" t="s">
        <v>209</v>
      </c>
      <c r="E5" s="20" t="s">
        <v>162</v>
      </c>
      <c r="F5" s="20" t="s">
        <v>168</v>
      </c>
      <c r="G5" s="311"/>
      <c r="H5" s="305"/>
      <c r="I5" s="303"/>
      <c r="J5" s="131" t="s">
        <v>168</v>
      </c>
      <c r="K5" s="17" t="s">
        <v>392</v>
      </c>
      <c r="L5" s="17" t="s">
        <v>15</v>
      </c>
      <c r="M5" s="18" t="s">
        <v>16</v>
      </c>
    </row>
    <row r="6" spans="1:13" ht="20.399999999999999" customHeight="1" x14ac:dyDescent="0.3">
      <c r="A6" s="23"/>
      <c r="B6" s="25"/>
      <c r="C6" s="25"/>
      <c r="D6" s="26" t="s">
        <v>165</v>
      </c>
      <c r="E6" s="26" t="s">
        <v>99</v>
      </c>
      <c r="F6" s="27" t="s">
        <v>171</v>
      </c>
      <c r="G6" s="27"/>
      <c r="H6" s="27"/>
      <c r="I6" s="27"/>
      <c r="J6" s="27"/>
      <c r="K6" s="27"/>
      <c r="L6" s="27"/>
      <c r="M6" s="27"/>
    </row>
    <row r="7" spans="1:13" ht="20.399999999999999" hidden="1" customHeight="1" x14ac:dyDescent="0.3">
      <c r="A7" s="23"/>
      <c r="B7" s="25"/>
      <c r="C7" s="25"/>
      <c r="D7" s="28">
        <v>43190</v>
      </c>
      <c r="E7" s="28">
        <v>43190</v>
      </c>
      <c r="F7" s="29">
        <f t="shared" ref="F7" si="0">E7+2</f>
        <v>43192</v>
      </c>
      <c r="G7" s="103"/>
      <c r="H7" s="63" t="s">
        <v>140</v>
      </c>
      <c r="I7" s="31" t="s">
        <v>132</v>
      </c>
      <c r="J7" s="33">
        <v>43198</v>
      </c>
      <c r="K7" s="33">
        <v>43224</v>
      </c>
      <c r="L7" s="33"/>
      <c r="M7" s="33">
        <v>43226</v>
      </c>
    </row>
    <row r="8" spans="1:13" ht="20.399999999999999" customHeight="1" x14ac:dyDescent="0.3">
      <c r="A8" s="178" t="s">
        <v>352</v>
      </c>
      <c r="B8" s="178" t="s">
        <v>296</v>
      </c>
      <c r="C8" s="179"/>
      <c r="D8" s="172"/>
      <c r="E8" s="172">
        <v>43360</v>
      </c>
      <c r="F8" s="173">
        <f t="shared" ref="F8:F13" si="1">E8+2</f>
        <v>43362</v>
      </c>
      <c r="G8" s="296" t="s">
        <v>668</v>
      </c>
      <c r="H8" s="296" t="s">
        <v>364</v>
      </c>
      <c r="I8" s="296" t="s">
        <v>669</v>
      </c>
      <c r="J8" s="296">
        <v>43953</v>
      </c>
      <c r="K8" s="296"/>
      <c r="L8" s="296">
        <f>J8+18</f>
        <v>43971</v>
      </c>
      <c r="M8" s="296"/>
    </row>
    <row r="9" spans="1:13" ht="20.399999999999999" customHeight="1" x14ac:dyDescent="0.3">
      <c r="A9" s="188" t="s">
        <v>633</v>
      </c>
      <c r="B9" s="188" t="s">
        <v>634</v>
      </c>
      <c r="C9" s="191">
        <f>E9-1</f>
        <v>43944</v>
      </c>
      <c r="D9" s="150">
        <v>43944</v>
      </c>
      <c r="E9" s="243">
        <f>D9+1</f>
        <v>43945</v>
      </c>
      <c r="F9" s="244">
        <f t="shared" si="1"/>
        <v>43947</v>
      </c>
      <c r="G9" s="294" t="s">
        <v>650</v>
      </c>
      <c r="H9" s="292" t="s">
        <v>396</v>
      </c>
      <c r="I9" s="199" t="s">
        <v>651</v>
      </c>
      <c r="J9" s="297">
        <v>43951</v>
      </c>
      <c r="K9" s="297">
        <f>J9+18</f>
        <v>43969</v>
      </c>
      <c r="L9" s="297"/>
      <c r="M9" s="297">
        <f>K9+7</f>
        <v>43976</v>
      </c>
    </row>
    <row r="10" spans="1:13" ht="20.399999999999999" customHeight="1" x14ac:dyDescent="0.3">
      <c r="A10" s="189" t="s">
        <v>153</v>
      </c>
      <c r="B10" s="189" t="s">
        <v>289</v>
      </c>
      <c r="C10" s="192"/>
      <c r="D10" s="180"/>
      <c r="E10" s="245"/>
      <c r="F10" s="246"/>
      <c r="G10" s="296" t="s">
        <v>668</v>
      </c>
      <c r="H10" s="296" t="s">
        <v>309</v>
      </c>
      <c r="I10" s="296"/>
      <c r="J10" s="296"/>
      <c r="K10" s="296"/>
      <c r="L10" s="296"/>
      <c r="M10" s="242"/>
    </row>
    <row r="11" spans="1:13" ht="20.399999999999999" customHeight="1" x14ac:dyDescent="0.3">
      <c r="A11" s="188" t="s">
        <v>633</v>
      </c>
      <c r="B11" s="188" t="s">
        <v>635</v>
      </c>
      <c r="C11" s="191">
        <f t="shared" ref="C11:C37" si="2">E11-1</f>
        <v>43951</v>
      </c>
      <c r="D11" s="150">
        <f>D9+7</f>
        <v>43951</v>
      </c>
      <c r="E11" s="243">
        <f>D11+1</f>
        <v>43952</v>
      </c>
      <c r="F11" s="244">
        <f t="shared" si="1"/>
        <v>43954</v>
      </c>
      <c r="G11" s="294" t="s">
        <v>650</v>
      </c>
      <c r="H11" s="292" t="s">
        <v>652</v>
      </c>
      <c r="I11" s="199" t="s">
        <v>653</v>
      </c>
      <c r="J11" s="213">
        <f>J9+7</f>
        <v>43958</v>
      </c>
      <c r="K11" s="213">
        <f>J11+18</f>
        <v>43976</v>
      </c>
      <c r="L11" s="213"/>
      <c r="M11" s="213">
        <f>K11+7</f>
        <v>43983</v>
      </c>
    </row>
    <row r="12" spans="1:13" ht="20.399999999999999" customHeight="1" x14ac:dyDescent="0.3">
      <c r="A12" s="189" t="s">
        <v>309</v>
      </c>
      <c r="B12" s="189"/>
      <c r="C12" s="192"/>
      <c r="D12" s="180"/>
      <c r="E12" s="245"/>
      <c r="F12" s="246"/>
      <c r="G12" s="296" t="s">
        <v>668</v>
      </c>
      <c r="H12" s="296" t="s">
        <v>670</v>
      </c>
      <c r="I12" s="296" t="s">
        <v>671</v>
      </c>
      <c r="J12" s="296">
        <f>J8+14</f>
        <v>43967</v>
      </c>
      <c r="K12" s="296"/>
      <c r="L12" s="296">
        <f>J12+18</f>
        <v>43985</v>
      </c>
      <c r="M12" s="242"/>
    </row>
    <row r="13" spans="1:13" ht="20.399999999999999" customHeight="1" x14ac:dyDescent="0.3">
      <c r="A13" s="188" t="s">
        <v>633</v>
      </c>
      <c r="B13" s="188" t="s">
        <v>636</v>
      </c>
      <c r="C13" s="191">
        <f t="shared" si="2"/>
        <v>43958</v>
      </c>
      <c r="D13" s="150">
        <f>D11+7</f>
        <v>43958</v>
      </c>
      <c r="E13" s="243">
        <f>D13+1</f>
        <v>43959</v>
      </c>
      <c r="F13" s="244">
        <f t="shared" si="1"/>
        <v>43961</v>
      </c>
      <c r="G13" s="294" t="s">
        <v>650</v>
      </c>
      <c r="H13" s="292" t="s">
        <v>654</v>
      </c>
      <c r="I13" s="199" t="s">
        <v>655</v>
      </c>
      <c r="J13" s="213">
        <f>J11+7</f>
        <v>43965</v>
      </c>
      <c r="K13" s="213">
        <f>J13+18</f>
        <v>43983</v>
      </c>
      <c r="L13" s="213"/>
      <c r="M13" s="213">
        <f>K13+7</f>
        <v>43990</v>
      </c>
    </row>
    <row r="14" spans="1:13" ht="20.399999999999999" customHeight="1" x14ac:dyDescent="0.3">
      <c r="A14" s="189" t="s">
        <v>352</v>
      </c>
      <c r="B14" s="189" t="s">
        <v>353</v>
      </c>
      <c r="C14" s="192"/>
      <c r="D14" s="180"/>
      <c r="E14" s="245"/>
      <c r="F14" s="246"/>
      <c r="G14" s="296" t="s">
        <v>668</v>
      </c>
      <c r="H14" s="296" t="s">
        <v>309</v>
      </c>
      <c r="I14" s="173" t="s">
        <v>673</v>
      </c>
      <c r="J14" s="173">
        <f>J12+7</f>
        <v>43974</v>
      </c>
      <c r="K14" s="173"/>
      <c r="L14" s="296"/>
      <c r="M14" s="242"/>
    </row>
    <row r="15" spans="1:13" ht="20.399999999999999" customHeight="1" x14ac:dyDescent="0.3">
      <c r="A15" s="188" t="s">
        <v>633</v>
      </c>
      <c r="B15" s="188" t="s">
        <v>637</v>
      </c>
      <c r="C15" s="191">
        <f t="shared" si="2"/>
        <v>43965</v>
      </c>
      <c r="D15" s="150">
        <f>D13+7</f>
        <v>43965</v>
      </c>
      <c r="E15" s="243">
        <f>D15+1</f>
        <v>43966</v>
      </c>
      <c r="F15" s="244">
        <f t="shared" ref="F15:F37" si="3">E15+2</f>
        <v>43968</v>
      </c>
      <c r="G15" s="294" t="s">
        <v>650</v>
      </c>
      <c r="H15" s="292" t="s">
        <v>452</v>
      </c>
      <c r="I15" s="199" t="s">
        <v>656</v>
      </c>
      <c r="J15" s="213">
        <f>J13+7</f>
        <v>43972</v>
      </c>
      <c r="K15" s="213">
        <f>J15+18</f>
        <v>43990</v>
      </c>
      <c r="L15" s="213"/>
      <c r="M15" s="213">
        <f>K15+7</f>
        <v>43997</v>
      </c>
    </row>
    <row r="16" spans="1:13" ht="20.399999999999999" customHeight="1" x14ac:dyDescent="0.3">
      <c r="A16" s="189" t="s">
        <v>352</v>
      </c>
      <c r="B16" s="189" t="s">
        <v>354</v>
      </c>
      <c r="C16" s="192"/>
      <c r="D16" s="180"/>
      <c r="E16" s="245"/>
      <c r="F16" s="246"/>
      <c r="G16" s="296" t="s">
        <v>668</v>
      </c>
      <c r="H16" s="296" t="s">
        <v>672</v>
      </c>
      <c r="I16" s="296" t="s">
        <v>673</v>
      </c>
      <c r="J16" s="296">
        <f>J12+14</f>
        <v>43981</v>
      </c>
      <c r="K16" s="296"/>
      <c r="L16" s="296">
        <f>J16+18</f>
        <v>43999</v>
      </c>
      <c r="M16" s="242"/>
    </row>
    <row r="17" spans="1:13" ht="20.399999999999999" customHeight="1" x14ac:dyDescent="0.3">
      <c r="A17" s="188" t="s">
        <v>633</v>
      </c>
      <c r="B17" s="188" t="s">
        <v>638</v>
      </c>
      <c r="C17" s="198">
        <f t="shared" si="2"/>
        <v>43972</v>
      </c>
      <c r="D17" s="150">
        <f>D15+7</f>
        <v>43972</v>
      </c>
      <c r="E17" s="243">
        <f>D17+1</f>
        <v>43973</v>
      </c>
      <c r="F17" s="244">
        <f t="shared" si="3"/>
        <v>43975</v>
      </c>
      <c r="G17" s="294" t="s">
        <v>650</v>
      </c>
      <c r="H17" s="292" t="s">
        <v>483</v>
      </c>
      <c r="I17" s="194" t="s">
        <v>657</v>
      </c>
      <c r="J17" s="213">
        <f>J15+7</f>
        <v>43979</v>
      </c>
      <c r="K17" s="213">
        <f>J17+18</f>
        <v>43997</v>
      </c>
      <c r="L17" s="213"/>
      <c r="M17" s="213">
        <f>K17+7</f>
        <v>44004</v>
      </c>
    </row>
    <row r="18" spans="1:13" ht="20.399999999999999" customHeight="1" x14ac:dyDescent="0.3">
      <c r="A18" s="189" t="s">
        <v>352</v>
      </c>
      <c r="B18" s="189" t="s">
        <v>355</v>
      </c>
      <c r="C18" s="192"/>
      <c r="D18" s="180"/>
      <c r="E18" s="245"/>
      <c r="F18" s="246"/>
      <c r="G18" s="296" t="s">
        <v>668</v>
      </c>
      <c r="H18" s="296" t="s">
        <v>309</v>
      </c>
      <c r="I18" s="296"/>
      <c r="J18" s="296"/>
      <c r="K18" s="296"/>
      <c r="L18" s="296"/>
      <c r="M18" s="242"/>
    </row>
    <row r="19" spans="1:13" ht="20.399999999999999" customHeight="1" x14ac:dyDescent="0.3">
      <c r="A19" s="188" t="s">
        <v>633</v>
      </c>
      <c r="B19" s="188" t="s">
        <v>639</v>
      </c>
      <c r="C19" s="191">
        <f t="shared" si="2"/>
        <v>43979</v>
      </c>
      <c r="D19" s="150">
        <f>D17+7</f>
        <v>43979</v>
      </c>
      <c r="E19" s="243">
        <f>D19+1</f>
        <v>43980</v>
      </c>
      <c r="F19" s="244">
        <f t="shared" si="3"/>
        <v>43982</v>
      </c>
      <c r="G19" s="294" t="s">
        <v>650</v>
      </c>
      <c r="H19" s="293" t="s">
        <v>658</v>
      </c>
      <c r="I19" s="194" t="s">
        <v>659</v>
      </c>
      <c r="J19" s="213">
        <f>J17+7</f>
        <v>43986</v>
      </c>
      <c r="K19" s="213">
        <f>J19+18</f>
        <v>44004</v>
      </c>
      <c r="L19" s="213"/>
      <c r="M19" s="213">
        <f>K19+7</f>
        <v>44011</v>
      </c>
    </row>
    <row r="20" spans="1:13" ht="20.399999999999999" customHeight="1" x14ac:dyDescent="0.3">
      <c r="A20" s="189" t="s">
        <v>352</v>
      </c>
      <c r="B20" s="189" t="s">
        <v>356</v>
      </c>
      <c r="C20" s="192"/>
      <c r="D20" s="180"/>
      <c r="E20" s="245"/>
      <c r="F20" s="246"/>
      <c r="G20" s="296" t="s">
        <v>668</v>
      </c>
      <c r="H20" s="296" t="s">
        <v>280</v>
      </c>
      <c r="I20" s="296" t="s">
        <v>674</v>
      </c>
      <c r="J20" s="296">
        <f>J16+14</f>
        <v>43995</v>
      </c>
      <c r="K20" s="296"/>
      <c r="L20" s="296">
        <f>J20+18</f>
        <v>44013</v>
      </c>
      <c r="M20" s="242"/>
    </row>
    <row r="21" spans="1:13" ht="20.399999999999999" customHeight="1" x14ac:dyDescent="0.3">
      <c r="A21" s="188" t="s">
        <v>633</v>
      </c>
      <c r="B21" s="188" t="s">
        <v>640</v>
      </c>
      <c r="C21" s="191">
        <f t="shared" si="2"/>
        <v>43986</v>
      </c>
      <c r="D21" s="150">
        <f>D19+7</f>
        <v>43986</v>
      </c>
      <c r="E21" s="243">
        <f>D21+1</f>
        <v>43987</v>
      </c>
      <c r="F21" s="244">
        <f t="shared" si="3"/>
        <v>43989</v>
      </c>
      <c r="G21" s="294" t="s">
        <v>650</v>
      </c>
      <c r="H21" s="292" t="s">
        <v>660</v>
      </c>
      <c r="I21" s="199" t="s">
        <v>657</v>
      </c>
      <c r="J21" s="213">
        <f>J19+7</f>
        <v>43993</v>
      </c>
      <c r="K21" s="213">
        <f>J21+18</f>
        <v>44011</v>
      </c>
      <c r="L21" s="213"/>
      <c r="M21" s="213">
        <f>K21+7</f>
        <v>44018</v>
      </c>
    </row>
    <row r="22" spans="1:13" ht="20.399999999999999" customHeight="1" x14ac:dyDescent="0.3">
      <c r="A22" s="189" t="s">
        <v>352</v>
      </c>
      <c r="B22" s="189" t="s">
        <v>290</v>
      </c>
      <c r="C22" s="192"/>
      <c r="D22" s="180"/>
      <c r="E22" s="245"/>
      <c r="F22" s="246"/>
      <c r="G22" s="296" t="s">
        <v>668</v>
      </c>
      <c r="H22" s="296" t="s">
        <v>309</v>
      </c>
      <c r="I22" s="296"/>
      <c r="J22" s="173">
        <f>J20+7</f>
        <v>44002</v>
      </c>
      <c r="K22" s="296"/>
      <c r="L22" s="296"/>
      <c r="M22" s="242"/>
    </row>
    <row r="23" spans="1:13" ht="20.399999999999999" customHeight="1" x14ac:dyDescent="0.3">
      <c r="A23" s="188" t="s">
        <v>633</v>
      </c>
      <c r="B23" s="188" t="s">
        <v>641</v>
      </c>
      <c r="C23" s="191">
        <f t="shared" si="2"/>
        <v>43993</v>
      </c>
      <c r="D23" s="150">
        <f>D21+7</f>
        <v>43993</v>
      </c>
      <c r="E23" s="243">
        <f>D23+1</f>
        <v>43994</v>
      </c>
      <c r="F23" s="244">
        <f t="shared" si="3"/>
        <v>43996</v>
      </c>
      <c r="G23" s="294" t="s">
        <v>650</v>
      </c>
      <c r="H23" s="292" t="s">
        <v>661</v>
      </c>
      <c r="I23" s="295">
        <v>44000</v>
      </c>
      <c r="J23" s="213">
        <f>J21+7</f>
        <v>44000</v>
      </c>
      <c r="K23" s="213">
        <f>J23+18</f>
        <v>44018</v>
      </c>
      <c r="L23" s="213"/>
      <c r="M23" s="213">
        <f>K23+7</f>
        <v>44025</v>
      </c>
    </row>
    <row r="24" spans="1:13" ht="20.399999999999999" customHeight="1" x14ac:dyDescent="0.3">
      <c r="A24" s="189" t="s">
        <v>352</v>
      </c>
      <c r="B24" s="189" t="s">
        <v>291</v>
      </c>
      <c r="C24" s="192"/>
      <c r="D24" s="180"/>
      <c r="E24" s="245"/>
      <c r="F24" s="246"/>
      <c r="G24" s="296" t="s">
        <v>668</v>
      </c>
      <c r="H24" s="296" t="s">
        <v>473</v>
      </c>
      <c r="I24" s="296" t="s">
        <v>673</v>
      </c>
      <c r="J24" s="296">
        <f>J20+14</f>
        <v>44009</v>
      </c>
      <c r="K24" s="296"/>
      <c r="L24" s="296">
        <f>J24+18</f>
        <v>44027</v>
      </c>
      <c r="M24" s="242"/>
    </row>
    <row r="25" spans="1:13" ht="20.399999999999999" customHeight="1" x14ac:dyDescent="0.3">
      <c r="A25" s="188" t="s">
        <v>633</v>
      </c>
      <c r="B25" s="188" t="s">
        <v>642</v>
      </c>
      <c r="C25" s="191">
        <f t="shared" si="2"/>
        <v>44000</v>
      </c>
      <c r="D25" s="150">
        <f>D23+7</f>
        <v>44000</v>
      </c>
      <c r="E25" s="243">
        <f>D25+1</f>
        <v>44001</v>
      </c>
      <c r="F25" s="244">
        <f t="shared" si="3"/>
        <v>44003</v>
      </c>
      <c r="G25" s="294" t="s">
        <v>650</v>
      </c>
      <c r="H25" s="292" t="s">
        <v>662</v>
      </c>
      <c r="I25" s="199" t="s">
        <v>663</v>
      </c>
      <c r="J25" s="213">
        <f t="shared" ref="J25:J37" si="4">J23+7</f>
        <v>44007</v>
      </c>
      <c r="K25" s="213">
        <f>J25+18</f>
        <v>44025</v>
      </c>
      <c r="L25" s="213"/>
      <c r="M25" s="213">
        <f>K25+7</f>
        <v>44032</v>
      </c>
    </row>
    <row r="26" spans="1:13" ht="20.399999999999999" customHeight="1" x14ac:dyDescent="0.3">
      <c r="A26" s="189" t="s">
        <v>352</v>
      </c>
      <c r="B26" s="189" t="s">
        <v>292</v>
      </c>
      <c r="C26" s="192"/>
      <c r="D26" s="180"/>
      <c r="E26" s="245"/>
      <c r="F26" s="246"/>
      <c r="G26" s="296" t="s">
        <v>668</v>
      </c>
      <c r="H26" s="296" t="s">
        <v>463</v>
      </c>
      <c r="I26" s="296" t="s">
        <v>675</v>
      </c>
      <c r="J26" s="296">
        <f t="shared" si="4"/>
        <v>44016</v>
      </c>
      <c r="K26" s="296"/>
      <c r="L26" s="296">
        <f>J26+18</f>
        <v>44034</v>
      </c>
      <c r="M26" s="242"/>
    </row>
    <row r="27" spans="1:13" ht="20.399999999999999" customHeight="1" x14ac:dyDescent="0.3">
      <c r="A27" s="188" t="s">
        <v>633</v>
      </c>
      <c r="B27" s="188" t="s">
        <v>643</v>
      </c>
      <c r="C27" s="191">
        <f t="shared" si="2"/>
        <v>44007</v>
      </c>
      <c r="D27" s="150">
        <f>D25+7</f>
        <v>44007</v>
      </c>
      <c r="E27" s="243">
        <f>D27+1</f>
        <v>44008</v>
      </c>
      <c r="F27" s="244">
        <f t="shared" si="3"/>
        <v>44010</v>
      </c>
      <c r="G27" s="294" t="s">
        <v>650</v>
      </c>
      <c r="H27" s="292" t="s">
        <v>120</v>
      </c>
      <c r="I27" s="199" t="s">
        <v>664</v>
      </c>
      <c r="J27" s="213">
        <f t="shared" si="4"/>
        <v>44014</v>
      </c>
      <c r="K27" s="213">
        <f>J27+18</f>
        <v>44032</v>
      </c>
      <c r="L27" s="213"/>
      <c r="M27" s="213">
        <f>K27+7</f>
        <v>44039</v>
      </c>
    </row>
    <row r="28" spans="1:13" ht="20.399999999999999" customHeight="1" x14ac:dyDescent="0.3">
      <c r="A28" s="189" t="s">
        <v>352</v>
      </c>
      <c r="B28" s="189" t="s">
        <v>293</v>
      </c>
      <c r="C28" s="192"/>
      <c r="D28" s="180"/>
      <c r="E28" s="245"/>
      <c r="F28" s="246"/>
      <c r="G28" s="296" t="s">
        <v>668</v>
      </c>
      <c r="H28" s="296" t="s">
        <v>120</v>
      </c>
      <c r="I28" s="296" t="s">
        <v>676</v>
      </c>
      <c r="J28" s="296">
        <f t="shared" si="4"/>
        <v>44023</v>
      </c>
      <c r="K28" s="296"/>
      <c r="L28" s="296">
        <f>J28+18</f>
        <v>44041</v>
      </c>
      <c r="M28" s="242"/>
    </row>
    <row r="29" spans="1:13" ht="20.399999999999999" customHeight="1" x14ac:dyDescent="0.3">
      <c r="A29" s="188" t="s">
        <v>633</v>
      </c>
      <c r="B29" s="188" t="s">
        <v>644</v>
      </c>
      <c r="C29" s="191">
        <f t="shared" si="2"/>
        <v>44014</v>
      </c>
      <c r="D29" s="150">
        <f>D27+7</f>
        <v>44014</v>
      </c>
      <c r="E29" s="243">
        <f>D29+1</f>
        <v>44015</v>
      </c>
      <c r="F29" s="244">
        <f t="shared" si="3"/>
        <v>44017</v>
      </c>
      <c r="G29" s="294" t="s">
        <v>650</v>
      </c>
      <c r="H29" s="292" t="s">
        <v>120</v>
      </c>
      <c r="I29" s="199" t="s">
        <v>664</v>
      </c>
      <c r="J29" s="213">
        <f t="shared" si="4"/>
        <v>44021</v>
      </c>
      <c r="K29" s="213">
        <f>J29+18</f>
        <v>44039</v>
      </c>
      <c r="L29" s="213"/>
      <c r="M29" s="213">
        <f>K29+7</f>
        <v>44046</v>
      </c>
    </row>
    <row r="30" spans="1:13" ht="20.399999999999999" customHeight="1" x14ac:dyDescent="0.3">
      <c r="A30" s="189" t="s">
        <v>352</v>
      </c>
      <c r="B30" s="189" t="s">
        <v>294</v>
      </c>
      <c r="C30" s="192"/>
      <c r="D30" s="180"/>
      <c r="E30" s="245"/>
      <c r="F30" s="246"/>
      <c r="G30" s="296" t="s">
        <v>668</v>
      </c>
      <c r="H30" s="296" t="s">
        <v>677</v>
      </c>
      <c r="I30" s="296" t="s">
        <v>678</v>
      </c>
      <c r="J30" s="296">
        <f t="shared" si="4"/>
        <v>44030</v>
      </c>
      <c r="K30" s="296"/>
      <c r="L30" s="296">
        <f>J30+18</f>
        <v>44048</v>
      </c>
      <c r="M30" s="242"/>
    </row>
    <row r="31" spans="1:13" ht="20.399999999999999" customHeight="1" x14ac:dyDescent="0.3">
      <c r="A31" s="188" t="s">
        <v>633</v>
      </c>
      <c r="B31" s="188" t="s">
        <v>645</v>
      </c>
      <c r="C31" s="191">
        <f t="shared" si="2"/>
        <v>44021</v>
      </c>
      <c r="D31" s="150">
        <f>D29+7</f>
        <v>44021</v>
      </c>
      <c r="E31" s="243">
        <f>D31+1</f>
        <v>44022</v>
      </c>
      <c r="F31" s="244">
        <f t="shared" si="3"/>
        <v>44024</v>
      </c>
      <c r="G31" s="294" t="s">
        <v>650</v>
      </c>
      <c r="H31" s="292" t="s">
        <v>665</v>
      </c>
      <c r="I31" s="199" t="s">
        <v>666</v>
      </c>
      <c r="J31" s="213">
        <f t="shared" si="4"/>
        <v>44028</v>
      </c>
      <c r="K31" s="213">
        <f>J31+18</f>
        <v>44046</v>
      </c>
      <c r="L31" s="213"/>
      <c r="M31" s="213">
        <f>K31+7</f>
        <v>44053</v>
      </c>
    </row>
    <row r="32" spans="1:13" ht="20.399999999999999" customHeight="1" x14ac:dyDescent="0.3">
      <c r="A32" s="189" t="s">
        <v>352</v>
      </c>
      <c r="B32" s="189" t="s">
        <v>295</v>
      </c>
      <c r="C32" s="192"/>
      <c r="D32" s="180"/>
      <c r="E32" s="245"/>
      <c r="F32" s="246"/>
      <c r="G32" s="296" t="s">
        <v>668</v>
      </c>
      <c r="H32" s="296" t="s">
        <v>120</v>
      </c>
      <c r="I32" s="296" t="s">
        <v>676</v>
      </c>
      <c r="J32" s="296">
        <f t="shared" si="4"/>
        <v>44037</v>
      </c>
      <c r="K32" s="296"/>
      <c r="L32" s="296">
        <f>J32+18</f>
        <v>44055</v>
      </c>
      <c r="M32" s="242"/>
    </row>
    <row r="33" spans="1:13" ht="20.399999999999999" customHeight="1" x14ac:dyDescent="0.3">
      <c r="A33" s="188" t="s">
        <v>633</v>
      </c>
      <c r="B33" s="188" t="s">
        <v>646</v>
      </c>
      <c r="C33" s="191">
        <f t="shared" si="2"/>
        <v>44028</v>
      </c>
      <c r="D33" s="150">
        <f>D31+7</f>
        <v>44028</v>
      </c>
      <c r="E33" s="243">
        <f>D33+1</f>
        <v>44029</v>
      </c>
      <c r="F33" s="244">
        <f>E33+2</f>
        <v>44031</v>
      </c>
      <c r="G33" s="294" t="s">
        <v>650</v>
      </c>
      <c r="H33" s="292" t="s">
        <v>120</v>
      </c>
      <c r="I33" s="199" t="s">
        <v>664</v>
      </c>
      <c r="J33" s="213">
        <f t="shared" si="4"/>
        <v>44035</v>
      </c>
      <c r="K33" s="213">
        <f>J33+18</f>
        <v>44053</v>
      </c>
      <c r="L33" s="213"/>
      <c r="M33" s="213">
        <f>K33+7</f>
        <v>44060</v>
      </c>
    </row>
    <row r="34" spans="1:13" ht="20.399999999999999" customHeight="1" x14ac:dyDescent="0.3">
      <c r="A34" s="189" t="s">
        <v>352</v>
      </c>
      <c r="B34" s="189" t="s">
        <v>297</v>
      </c>
      <c r="C34" s="192"/>
      <c r="D34" s="180"/>
      <c r="E34" s="245"/>
      <c r="F34" s="246"/>
      <c r="G34" s="296" t="s">
        <v>668</v>
      </c>
      <c r="H34" s="296" t="s">
        <v>670</v>
      </c>
      <c r="I34" s="296" t="s">
        <v>679</v>
      </c>
      <c r="J34" s="296">
        <f t="shared" si="4"/>
        <v>44044</v>
      </c>
      <c r="K34" s="296"/>
      <c r="L34" s="296">
        <f>J34+18</f>
        <v>44062</v>
      </c>
      <c r="M34" s="242"/>
    </row>
    <row r="35" spans="1:13" ht="20.399999999999999" customHeight="1" x14ac:dyDescent="0.3">
      <c r="A35" s="188" t="s">
        <v>633</v>
      </c>
      <c r="B35" s="188" t="s">
        <v>647</v>
      </c>
      <c r="C35" s="191">
        <f t="shared" si="2"/>
        <v>44035</v>
      </c>
      <c r="D35" s="150">
        <f t="shared" ref="D35" si="5">D33+7</f>
        <v>44035</v>
      </c>
      <c r="E35" s="243">
        <f>D35+1</f>
        <v>44036</v>
      </c>
      <c r="F35" s="244">
        <f t="shared" si="3"/>
        <v>44038</v>
      </c>
      <c r="G35" s="294" t="s">
        <v>650</v>
      </c>
      <c r="H35" s="292" t="s">
        <v>243</v>
      </c>
      <c r="I35" s="199" t="s">
        <v>667</v>
      </c>
      <c r="J35" s="213">
        <f t="shared" si="4"/>
        <v>44042</v>
      </c>
      <c r="K35" s="213">
        <f>J35+18</f>
        <v>44060</v>
      </c>
      <c r="L35" s="213"/>
      <c r="M35" s="213">
        <f>K35+7</f>
        <v>44067</v>
      </c>
    </row>
    <row r="36" spans="1:13" ht="20.399999999999999" customHeight="1" x14ac:dyDescent="0.3">
      <c r="A36" s="189" t="s">
        <v>352</v>
      </c>
      <c r="B36" s="189" t="s">
        <v>357</v>
      </c>
      <c r="C36" s="192"/>
      <c r="D36" s="180"/>
      <c r="E36" s="245"/>
      <c r="F36" s="246"/>
      <c r="G36" s="296" t="s">
        <v>668</v>
      </c>
      <c r="H36" s="296" t="s">
        <v>120</v>
      </c>
      <c r="I36" s="296" t="s">
        <v>676</v>
      </c>
      <c r="J36" s="296">
        <f t="shared" si="4"/>
        <v>44051</v>
      </c>
      <c r="K36" s="296"/>
      <c r="L36" s="296">
        <f>J36+18</f>
        <v>44069</v>
      </c>
      <c r="M36" s="242"/>
    </row>
    <row r="37" spans="1:13" ht="20.399999999999999" customHeight="1" x14ac:dyDescent="0.3">
      <c r="A37" s="190" t="s">
        <v>633</v>
      </c>
      <c r="B37" s="190" t="s">
        <v>648</v>
      </c>
      <c r="C37" s="191">
        <f t="shared" si="2"/>
        <v>44042</v>
      </c>
      <c r="D37" s="150">
        <f>D35+7</f>
        <v>44042</v>
      </c>
      <c r="E37" s="243">
        <f>D37+1</f>
        <v>44043</v>
      </c>
      <c r="F37" s="244">
        <f t="shared" si="3"/>
        <v>44045</v>
      </c>
      <c r="G37" s="294" t="s">
        <v>650</v>
      </c>
      <c r="H37" s="292" t="s">
        <v>120</v>
      </c>
      <c r="I37" s="199" t="s">
        <v>664</v>
      </c>
      <c r="J37" s="213">
        <f t="shared" si="4"/>
        <v>44049</v>
      </c>
      <c r="K37" s="213">
        <f>J37+18</f>
        <v>44067</v>
      </c>
      <c r="L37" s="213"/>
      <c r="M37" s="213">
        <f>K37+7</f>
        <v>44074</v>
      </c>
    </row>
    <row r="38" spans="1:13" ht="15.6" x14ac:dyDescent="0.3">
      <c r="A38" s="39" t="s">
        <v>25</v>
      </c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</row>
    <row r="39" spans="1:13" ht="15.6" x14ac:dyDescent="0.3">
      <c r="A39" s="43" t="s">
        <v>244</v>
      </c>
      <c r="B39" s="45"/>
      <c r="C39" s="45"/>
      <c r="D39" s="45"/>
      <c r="E39" s="45"/>
      <c r="F39" s="46"/>
      <c r="G39" s="46"/>
      <c r="H39" s="46"/>
      <c r="I39" s="46"/>
      <c r="J39" s="85" t="s">
        <v>158</v>
      </c>
      <c r="K39" s="47"/>
      <c r="L39" s="47"/>
      <c r="M39" s="47"/>
    </row>
    <row r="40" spans="1:13" ht="15.6" x14ac:dyDescent="0.3">
      <c r="A40" s="44" t="s">
        <v>245</v>
      </c>
      <c r="B40" s="43"/>
      <c r="C40" s="43"/>
      <c r="D40" s="43"/>
      <c r="E40" s="43"/>
      <c r="F40" s="46"/>
      <c r="G40" s="46"/>
      <c r="H40" s="46"/>
      <c r="I40" s="46"/>
      <c r="J40" s="86" t="s">
        <v>159</v>
      </c>
      <c r="K40" s="49"/>
      <c r="L40" s="49"/>
      <c r="M40" s="49"/>
    </row>
    <row r="41" spans="1:13" ht="15.6" x14ac:dyDescent="0.3">
      <c r="A41" s="51"/>
      <c r="B41" s="46"/>
      <c r="C41" s="46"/>
      <c r="D41" s="52"/>
      <c r="E41" s="52"/>
      <c r="F41" s="52"/>
      <c r="G41" s="52"/>
      <c r="H41" s="52"/>
      <c r="I41" s="52"/>
      <c r="J41" s="86" t="s">
        <v>160</v>
      </c>
      <c r="K41" s="53"/>
      <c r="L41" s="53"/>
      <c r="M41" s="53"/>
    </row>
    <row r="42" spans="1:13" ht="15.6" x14ac:dyDescent="0.3">
      <c r="A42" s="54"/>
      <c r="B42" s="46"/>
      <c r="C42" s="46"/>
      <c r="D42" s="52"/>
      <c r="E42" s="52"/>
      <c r="F42" s="52"/>
      <c r="G42" s="52"/>
      <c r="H42" s="52"/>
      <c r="I42" s="52"/>
      <c r="J42" s="86" t="s">
        <v>161</v>
      </c>
      <c r="K42" s="55"/>
      <c r="L42" s="55"/>
      <c r="M42" s="55"/>
    </row>
    <row r="43" spans="1:13" ht="15.6" x14ac:dyDescent="0.3">
      <c r="A43" s="50"/>
      <c r="B43" s="46"/>
      <c r="C43" s="46"/>
      <c r="D43" s="46"/>
      <c r="E43" s="46"/>
      <c r="F43" s="46"/>
      <c r="G43" s="46"/>
      <c r="H43" s="46"/>
      <c r="I43" s="46"/>
      <c r="J43" s="97" t="s">
        <v>144</v>
      </c>
      <c r="K43" s="56"/>
      <c r="L43" s="56"/>
      <c r="M43" s="56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86" t="s">
        <v>195</v>
      </c>
      <c r="K44" s="46"/>
      <c r="L44" s="46"/>
      <c r="M44" s="46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</sheetData>
  <mergeCells count="6">
    <mergeCell ref="A4:A5"/>
    <mergeCell ref="B4:B5"/>
    <mergeCell ref="C4:C5"/>
    <mergeCell ref="H4:H5"/>
    <mergeCell ref="I4:I5"/>
    <mergeCell ref="G4:G5"/>
  </mergeCells>
  <conditionalFormatting sqref="H7:I7">
    <cfRule type="expression" dxfId="508" priority="7">
      <formula>#REF!="ONE"</formula>
    </cfRule>
  </conditionalFormatting>
  <conditionalFormatting sqref="I17">
    <cfRule type="expression" dxfId="507" priority="5">
      <formula>#REF!="ONE"</formula>
    </cfRule>
  </conditionalFormatting>
  <conditionalFormatting sqref="H19 H21:I21 H23:I23 H25:I25 H27:I27 H29:I29 H31:I31 H33:I33 H35:I35 H37:I37">
    <cfRule type="expression" dxfId="506" priority="4">
      <formula>#REF!="ONE"</formula>
    </cfRule>
  </conditionalFormatting>
  <conditionalFormatting sqref="I19">
    <cfRule type="expression" dxfId="505" priority="3">
      <formula>#REF!="ONE"</formula>
    </cfRule>
  </conditionalFormatting>
  <conditionalFormatting sqref="H9:I9 H11:I11 H13:I13 H15:I15">
    <cfRule type="expression" dxfId="504" priority="2">
      <formula>#REF!="ONE"</formula>
    </cfRule>
  </conditionalFormatting>
  <conditionalFormatting sqref="H17">
    <cfRule type="expression" dxfId="503" priority="1">
      <formula>#REF!="ONE"</formula>
    </cfRule>
  </conditionalFormatting>
  <pageMargins left="0.27" right="0.17" top="0.17" bottom="0.2" header="0.18" footer="0.17"/>
  <pageSetup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Main</vt:lpstr>
      <vt:lpstr>EC3</vt:lpstr>
      <vt:lpstr>USEC via CMP</vt:lpstr>
      <vt:lpstr>USEC via SIN</vt:lpstr>
      <vt:lpstr>EC4 (HAIAN)</vt:lpstr>
      <vt:lpstr>EC5 (HAIAN)</vt:lpstr>
      <vt:lpstr>PS4</vt:lpstr>
      <vt:lpstr>PS7</vt:lpstr>
      <vt:lpstr>USWC via CMP</vt:lpstr>
      <vt:lpstr>USWC via SIN</vt:lpstr>
      <vt:lpstr>PN2 </vt:lpstr>
      <vt:lpstr>JAPAN via HKG</vt:lpstr>
      <vt:lpstr>JAPAN via CMP</vt:lpstr>
      <vt:lpstr>EU via CMP</vt:lpstr>
      <vt:lpstr>EU via SIN</vt:lpstr>
      <vt:lpstr>MED1_2</vt:lpstr>
      <vt:lpstr>MD3</vt:lpstr>
      <vt:lpstr>OCEANIA</vt:lpstr>
      <vt:lpstr>INTRA ASIA</vt:lpstr>
      <vt:lpstr>ASIA GULF</vt:lpstr>
      <vt:lpstr>'ASIA GULF'!Print_Area</vt:lpstr>
      <vt:lpstr>'EC3'!Print_Area</vt:lpstr>
      <vt:lpstr>'EC4 (HAIAN)'!Print_Area</vt:lpstr>
      <vt:lpstr>'EC5 (HAIAN)'!Print_Area</vt:lpstr>
      <vt:lpstr>'EU via CMP'!Print_Area</vt:lpstr>
      <vt:lpstr>'EU via SIN'!Print_Area</vt:lpstr>
      <vt:lpstr>'INTRA ASIA'!Print_Area</vt:lpstr>
      <vt:lpstr>'JAPAN via HKG'!Print_Area</vt:lpstr>
      <vt:lpstr>'MD3'!Print_Area</vt:lpstr>
      <vt:lpstr>MED1_2!Print_Area</vt:lpstr>
      <vt:lpstr>OCEANIA!Print_Area</vt:lpstr>
      <vt:lpstr>'PN2 '!Print_Area</vt:lpstr>
      <vt:lpstr>'PS4'!Print_Area</vt:lpstr>
      <vt:lpstr>'PS7'!Print_Area</vt:lpstr>
      <vt:lpstr>'USEC via CMP'!Print_Area</vt:lpstr>
      <vt:lpstr>'USWC via CMP'!Print_Area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nhan lehoang</cp:lastModifiedBy>
  <cp:lastPrinted>2020-04-23T07:45:43Z</cp:lastPrinted>
  <dcterms:created xsi:type="dcterms:W3CDTF">2018-01-29T08:24:59Z</dcterms:created>
  <dcterms:modified xsi:type="dcterms:W3CDTF">2020-05-08T11:46:21Z</dcterms:modified>
</cp:coreProperties>
</file>