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Main page" sheetId="1" r:id="rId1"/>
    <sheet name="AIM" sheetId="2" r:id="rId2"/>
    <sheet name="SAS" sheetId="3" r:id="rId3"/>
    <sheet name="SAC" sheetId="4" r:id="rId4"/>
    <sheet name="EA1 (MOMBASA)" sheetId="5" r:id="rId5"/>
    <sheet name="SW2" sheetId="6" r:id="rId6"/>
    <sheet name="WA1" sheetId="7" r:id="rId7"/>
    <sheet name="ARB" sheetId="8" r:id="rId8"/>
    <sheet name="ARS" sheetId="9" r:id="rId9"/>
    <sheet name="Vessel code" sheetId="10" r:id="rId10"/>
  </sheets>
  <definedNames>
    <definedName name="_xlnm.Print_Area" localSheetId="1">'AIM'!$A$1:$N$81</definedName>
    <definedName name="_xlnm.Print_Area" localSheetId="7">'ARB'!$A$1:$L$57</definedName>
    <definedName name="_xlnm.Print_Area" localSheetId="4">'EA1 (MOMBASA)'!$A$1:$L$114</definedName>
    <definedName name="_xlnm.Print_Area" localSheetId="3">'SAC'!$A$1:$L$213</definedName>
    <definedName name="_xlnm.Print_Area" localSheetId="2">'SAS'!$A$1:$M$213</definedName>
    <definedName name="_xlnm.Print_Area" localSheetId="5">'SW2'!$A$1:$N$109</definedName>
    <definedName name="_xlnm.Print_Area" localSheetId="6">'WA1'!$A$1:$N$216</definedName>
  </definedNames>
  <calcPr fullCalcOnLoad="1"/>
</workbook>
</file>

<file path=xl/sharedStrings.xml><?xml version="1.0" encoding="utf-8"?>
<sst xmlns="http://schemas.openxmlformats.org/spreadsheetml/2006/main" count="6601" uniqueCount="632">
  <si>
    <t>ETD TCIT 
(VNCMP)</t>
  </si>
  <si>
    <t>CY CUT
At Catlai/ICDs</t>
  </si>
  <si>
    <t>CY CUT
At Caimep</t>
  </si>
  <si>
    <t>SI CUT</t>
  </si>
  <si>
    <t>2ND VESSEL</t>
  </si>
  <si>
    <t>VOY</t>
  </si>
  <si>
    <t>10H00 FRI</t>
  </si>
  <si>
    <t>Correction
Deadline</t>
  </si>
  <si>
    <t>Tema
(GHTEM)</t>
  </si>
  <si>
    <t>Abidjan
(CIABJ)</t>
  </si>
  <si>
    <t>1st Vessel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</si>
  <si>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</si>
  <si>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</si>
  <si>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</si>
  <si>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</si>
  <si>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</si>
  <si>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</si>
  <si>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 xml:space="preserve">Vessel details: </t>
  </si>
  <si>
    <t xml:space="preserve">https://www.one-line.com/en/vessels 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</si>
  <si>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</si>
  <si>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</si>
  <si>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</si>
  <si>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</si>
  <si>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</si>
  <si>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Apapa
(NGAPP)</t>
  </si>
  <si>
    <t>Tincan
(NGTIN)</t>
  </si>
  <si>
    <t>South West Africa 2 Schedule</t>
  </si>
  <si>
    <t>COSCO OSAKA</t>
  </si>
  <si>
    <t>KOTA LUMBA</t>
  </si>
  <si>
    <t>West Africa 1 Schedule</t>
  </si>
  <si>
    <t>COSCO KOBE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</si>
  <si>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</si>
  <si>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</si>
  <si>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</si>
  <si>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</si>
  <si>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</si>
  <si>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</si>
  <si>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 xml:space="preserve">www.vn.one-line.com </t>
  </si>
  <si>
    <t>SPYROS V</t>
  </si>
  <si>
    <t>SEASPAN SAIGON</t>
  </si>
  <si>
    <t>ARKAS AFRICA</t>
  </si>
  <si>
    <t>RIO GRANDE EXPRESS</t>
  </si>
  <si>
    <t>ARS: Africa Rainbow Shuttle Schedule</t>
  </si>
  <si>
    <t>Dakar
(SNDKR)</t>
  </si>
  <si>
    <t>South Africa Service - South</t>
  </si>
  <si>
    <t xml:space="preserve"> DURBAN</t>
  </si>
  <si>
    <t xml:space="preserve"> CAPE TOWN</t>
  </si>
  <si>
    <t>ZADUR</t>
  </si>
  <si>
    <t>ZACPT</t>
  </si>
  <si>
    <t>CUS PIC: VN.SGN.CSVC.NE.AF.WA@one-line.com</t>
  </si>
  <si>
    <t>SLS PIC: VN.SGN.SALES.NE.AF.WA@one-line.com</t>
  </si>
  <si>
    <t>1st VESSEL</t>
  </si>
  <si>
    <t>DURBAN</t>
  </si>
  <si>
    <t>(ZADUR)</t>
  </si>
  <si>
    <t>1ST Vessel</t>
  </si>
  <si>
    <t>Voyage</t>
  </si>
  <si>
    <t>Correction Deadline</t>
  </si>
  <si>
    <t>Mombasa</t>
  </si>
  <si>
    <t>(KEMBA)</t>
  </si>
  <si>
    <t>10H00 MON</t>
  </si>
  <si>
    <t>South Africa Service - Central</t>
  </si>
  <si>
    <t>MONACO BRIDGE</t>
  </si>
  <si>
    <t>ANTWERPEN EXPRESS</t>
  </si>
  <si>
    <t>ETA SIN
(SGSIN)</t>
  </si>
  <si>
    <t>EVER DIVINE</t>
  </si>
  <si>
    <t>OMIT</t>
  </si>
  <si>
    <t>KOTA LEGIT</t>
  </si>
  <si>
    <t>EVER DIADEM</t>
  </si>
  <si>
    <t>Vessel Code</t>
  </si>
  <si>
    <t>Vessel Name</t>
  </si>
  <si>
    <t>SAS</t>
  </si>
  <si>
    <t>SAC</t>
  </si>
  <si>
    <t>Port Code</t>
  </si>
  <si>
    <t>Port Name</t>
  </si>
  <si>
    <t>CIABJ</t>
  </si>
  <si>
    <t>ABIDJAN</t>
  </si>
  <si>
    <t>GHTEM</t>
  </si>
  <si>
    <t>TEMA</t>
  </si>
  <si>
    <t>COLOMBO</t>
  </si>
  <si>
    <t>WA1</t>
  </si>
  <si>
    <t>SW2</t>
  </si>
  <si>
    <t>TO BE NOMINATED</t>
  </si>
  <si>
    <t>JDRT</t>
  </si>
  <si>
    <t>JADRANA</t>
  </si>
  <si>
    <t>KOBT</t>
  </si>
  <si>
    <t>RCFT</t>
  </si>
  <si>
    <t>RHL CONSCIENTIA</t>
  </si>
  <si>
    <t>ARKT</t>
  </si>
  <si>
    <t>RGXT</t>
  </si>
  <si>
    <t>SROT</t>
  </si>
  <si>
    <t>SSGT</t>
  </si>
  <si>
    <t>ARB</t>
  </si>
  <si>
    <t>ARB - Africa Rainbow Bridge Schedule</t>
  </si>
  <si>
    <t>MATNG</t>
  </si>
  <si>
    <t>TANGIER</t>
  </si>
  <si>
    <t>SNDKR</t>
  </si>
  <si>
    <t>DAKAR</t>
  </si>
  <si>
    <t>ARS</t>
  </si>
  <si>
    <t>VIA</t>
  </si>
  <si>
    <t>SIN</t>
  </si>
  <si>
    <t>SERV</t>
  </si>
  <si>
    <t>POD</t>
  </si>
  <si>
    <t>Tincan</t>
  </si>
  <si>
    <t>Tema</t>
  </si>
  <si>
    <t>Abidjan</t>
  </si>
  <si>
    <t>SIN/Tangier</t>
  </si>
  <si>
    <t>Apapa</t>
  </si>
  <si>
    <t>Cotonou</t>
  </si>
  <si>
    <t>Dakar</t>
  </si>
  <si>
    <t>MEISHAN BRIDGE</t>
  </si>
  <si>
    <t>CSCL BRISBANE</t>
  </si>
  <si>
    <t>RHL CONCORDIA</t>
  </si>
  <si>
    <t>KOTA LAMBAI</t>
  </si>
  <si>
    <t xml:space="preserve">EA1  - Asia East Africa Service </t>
  </si>
  <si>
    <t>EA1</t>
  </si>
  <si>
    <t>EVER DAINTY</t>
  </si>
  <si>
    <t>COTONOU
(BJCOO)</t>
  </si>
  <si>
    <t>COSCO KAWASAKI</t>
  </si>
  <si>
    <t>VIA SIN + TANGIER</t>
  </si>
  <si>
    <t>2nd VESSEL</t>
  </si>
  <si>
    <t>10H00 THU</t>
  </si>
  <si>
    <t>EVER DEVOTE</t>
  </si>
  <si>
    <t>032W</t>
  </si>
  <si>
    <t>05H00 THU</t>
  </si>
  <si>
    <t>05H00 FRI</t>
  </si>
  <si>
    <t>16H00 FRI</t>
  </si>
  <si>
    <t>003W</t>
  </si>
  <si>
    <t>DVOT</t>
  </si>
  <si>
    <t>004W</t>
  </si>
  <si>
    <t>006W</t>
  </si>
  <si>
    <t>X-PRESS KILIMANJARO</t>
  </si>
  <si>
    <t>SEASPAN DALIAN</t>
  </si>
  <si>
    <t>SEASPAN FELIXSTOWE</t>
  </si>
  <si>
    <t>SEASPAN DUBAI</t>
  </si>
  <si>
    <t>RHL CONSTANTIA</t>
  </si>
  <si>
    <t>ZIM SAO PAOLO</t>
  </si>
  <si>
    <t>NYK FALCON</t>
  </si>
  <si>
    <t>ETA Cotonou
(BJCOO)</t>
  </si>
  <si>
    <t>ETA Apapa
(NGAPP)</t>
  </si>
  <si>
    <t>ETA Tema
(GHTEM)</t>
  </si>
  <si>
    <t>SHANGHAI EXPRESS</t>
  </si>
  <si>
    <t>BASLE EXPRESS</t>
  </si>
  <si>
    <t>ONE AQUILA</t>
  </si>
  <si>
    <t>ONE COLUMBA</t>
  </si>
  <si>
    <t>YM WISDOM</t>
  </si>
  <si>
    <t>MOL PARAMOUNT</t>
  </si>
  <si>
    <t>18H00 SAT</t>
  </si>
  <si>
    <t>18H00 SUN</t>
  </si>
  <si>
    <t>MOL PARADISE</t>
  </si>
  <si>
    <t>MOL PARTNER</t>
  </si>
  <si>
    <t>YM MODESTY</t>
  </si>
  <si>
    <t>YM MODERATION</t>
  </si>
  <si>
    <t>GEORGE WASHINGTON BRIDGE</t>
  </si>
  <si>
    <t>DIMITRA C</t>
  </si>
  <si>
    <t>ONE GRUS</t>
  </si>
  <si>
    <t>BRIGHTON</t>
  </si>
  <si>
    <t>NYK DELPHINUS</t>
  </si>
  <si>
    <t>EVER DYNAMIC</t>
  </si>
  <si>
    <t>YM WIND</t>
  </si>
  <si>
    <t>BCBT</t>
  </si>
  <si>
    <t>BAI CHAY BRIDGE</t>
  </si>
  <si>
    <t>EDWT</t>
  </si>
  <si>
    <t>MOL ENDOWMENT</t>
  </si>
  <si>
    <t>XIN RI ZHAO</t>
  </si>
  <si>
    <t>103W</t>
  </si>
  <si>
    <t>EDMT</t>
  </si>
  <si>
    <t>EDTT</t>
  </si>
  <si>
    <t>XCOT</t>
  </si>
  <si>
    <t>XKLT</t>
  </si>
  <si>
    <t>SEASPAN SANTOS</t>
  </si>
  <si>
    <t>RHLT</t>
  </si>
  <si>
    <t>SEDT</t>
  </si>
  <si>
    <t>SNST</t>
  </si>
  <si>
    <t>WKGT</t>
  </si>
  <si>
    <t>WIKING</t>
  </si>
  <si>
    <t>ZOPT</t>
  </si>
  <si>
    <t>SEASPAN EMINENCE</t>
  </si>
  <si>
    <t>NYK PAULA</t>
  </si>
  <si>
    <t>YPLT</t>
  </si>
  <si>
    <t>COSCO FUKUYAMA</t>
  </si>
  <si>
    <t>07H30 TUE</t>
  </si>
  <si>
    <t>07H30 WED</t>
  </si>
  <si>
    <t>906W</t>
  </si>
  <si>
    <t>033W</t>
  </si>
  <si>
    <t>141W</t>
  </si>
  <si>
    <t>SMPT</t>
  </si>
  <si>
    <t>CFKT</t>
  </si>
  <si>
    <t>CSWT</t>
  </si>
  <si>
    <t>FXTT</t>
  </si>
  <si>
    <t>KIBT</t>
  </si>
  <si>
    <t>KTCT</t>
  </si>
  <si>
    <t>RCCT</t>
  </si>
  <si>
    <t>SLVT</t>
  </si>
  <si>
    <t>SILVIA</t>
  </si>
  <si>
    <t>008E</t>
  </si>
  <si>
    <t>307E</t>
  </si>
  <si>
    <t>012E</t>
  </si>
  <si>
    <t>096W</t>
  </si>
  <si>
    <t>132W</t>
  </si>
  <si>
    <t>034W</t>
  </si>
  <si>
    <t>ILIT</t>
  </si>
  <si>
    <t>ITAL LIRICA</t>
  </si>
  <si>
    <t>ETD
SIN TUE</t>
  </si>
  <si>
    <t>306W</t>
  </si>
  <si>
    <t>ONE APUS</t>
  </si>
  <si>
    <t>NYK WREN</t>
  </si>
  <si>
    <t>ROME EXPRESS</t>
  </si>
  <si>
    <t>107E</t>
  </si>
  <si>
    <t>113E</t>
  </si>
  <si>
    <t>043E</t>
  </si>
  <si>
    <t>144W</t>
  </si>
  <si>
    <t>ETD
SIN MON</t>
  </si>
  <si>
    <t>007W</t>
  </si>
  <si>
    <t>003E</t>
  </si>
  <si>
    <t>047E</t>
  </si>
  <si>
    <t>SGCT</t>
  </si>
  <si>
    <t>SONGA TOSCANA</t>
  </si>
  <si>
    <t>ETD
SIN THU</t>
  </si>
  <si>
    <t>013W</t>
  </si>
  <si>
    <t>939W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</si>
  <si>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</si>
  <si>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</si>
  <si>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</si>
  <si>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</si>
  <si>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033E</t>
  </si>
  <si>
    <t>101E</t>
  </si>
  <si>
    <t>FIST</t>
  </si>
  <si>
    <t>ALS FIDES</t>
  </si>
  <si>
    <t>078W</t>
  </si>
  <si>
    <t>002W</t>
  </si>
  <si>
    <t>142W</t>
  </si>
  <si>
    <t>097W</t>
  </si>
  <si>
    <t>ONE IBIS</t>
  </si>
  <si>
    <t>017E</t>
  </si>
  <si>
    <t>308E</t>
  </si>
  <si>
    <t>YM WARMTH</t>
  </si>
  <si>
    <t>021E</t>
  </si>
  <si>
    <t>039W</t>
  </si>
  <si>
    <t>102W</t>
  </si>
  <si>
    <t>073W</t>
  </si>
  <si>
    <t>055W</t>
  </si>
  <si>
    <t>SEADREAM</t>
  </si>
  <si>
    <t>058W</t>
  </si>
  <si>
    <t>FAMT</t>
  </si>
  <si>
    <t>FRISIA AMSTERDAM</t>
  </si>
  <si>
    <t>MOIT</t>
  </si>
  <si>
    <t>MONTPELLIER</t>
  </si>
  <si>
    <t>NJTT</t>
  </si>
  <si>
    <t>NEW JERSEY TRADER</t>
  </si>
  <si>
    <t>NODT</t>
  </si>
  <si>
    <t>NORDMED</t>
  </si>
  <si>
    <t>WEMT</t>
  </si>
  <si>
    <t>WESTERMOOR</t>
  </si>
  <si>
    <t>AIM</t>
  </si>
  <si>
    <t>GHTEM09</t>
  </si>
  <si>
    <t>NGTIN01</t>
  </si>
  <si>
    <t>NGAPP01</t>
  </si>
  <si>
    <t>TINCAN</t>
  </si>
  <si>
    <t>APAPA</t>
  </si>
  <si>
    <t>942W</t>
  </si>
  <si>
    <t>944W</t>
  </si>
  <si>
    <t>943W</t>
  </si>
  <si>
    <t>948W</t>
  </si>
  <si>
    <t>951W</t>
  </si>
  <si>
    <t>945W</t>
  </si>
  <si>
    <t>106E</t>
  </si>
  <si>
    <t>108E</t>
  </si>
  <si>
    <t>MADRID BRIDGE</t>
  </si>
  <si>
    <t>114E</t>
  </si>
  <si>
    <t>BARBARA</t>
  </si>
  <si>
    <t>812W</t>
  </si>
  <si>
    <t>SEASPAN HUDSON</t>
  </si>
  <si>
    <t>014E</t>
  </si>
  <si>
    <t>YM UNIFORM</t>
  </si>
  <si>
    <t>209E</t>
  </si>
  <si>
    <t>YM WORLD</t>
  </si>
  <si>
    <t>024E</t>
  </si>
  <si>
    <t>024W</t>
  </si>
  <si>
    <t>307W</t>
  </si>
  <si>
    <t>ZIM KINGSTON</t>
  </si>
  <si>
    <t>919W</t>
  </si>
  <si>
    <t>043W</t>
  </si>
  <si>
    <t>946W</t>
  </si>
  <si>
    <t>947W</t>
  </si>
  <si>
    <t>KGST</t>
  </si>
  <si>
    <t>SDMT</t>
  </si>
  <si>
    <t>SDVT</t>
  </si>
  <si>
    <t>AIM: Africa, India and Middle East Service</t>
  </si>
  <si>
    <t>133W</t>
  </si>
  <si>
    <t>MOL MARVEL</t>
  </si>
  <si>
    <t>049E</t>
  </si>
  <si>
    <t>005W</t>
  </si>
  <si>
    <t>NYK SWAN</t>
  </si>
  <si>
    <t>011E</t>
  </si>
  <si>
    <t>008W</t>
  </si>
  <si>
    <t>013E</t>
  </si>
  <si>
    <t>018E</t>
  </si>
  <si>
    <t>MOL MAXIM</t>
  </si>
  <si>
    <t>048E</t>
  </si>
  <si>
    <t>040W</t>
  </si>
  <si>
    <t>949W</t>
  </si>
  <si>
    <t>305W</t>
  </si>
  <si>
    <t>MOEN ISLAND</t>
  </si>
  <si>
    <t>952W</t>
  </si>
  <si>
    <t>MOZART</t>
  </si>
  <si>
    <t>001W</t>
  </si>
  <si>
    <t>MOZT</t>
  </si>
  <si>
    <t>YANTIAN EXPRESS</t>
  </si>
  <si>
    <t>111E</t>
  </si>
  <si>
    <t>YM WELLNESS</t>
  </si>
  <si>
    <t>023W</t>
  </si>
  <si>
    <t>009E</t>
  </si>
  <si>
    <t>SOUTHAMPTON EXPRESS</t>
  </si>
  <si>
    <t>074W</t>
  </si>
  <si>
    <t>BAHAMAS</t>
  </si>
  <si>
    <t>110W</t>
  </si>
  <si>
    <t>1910</t>
  </si>
  <si>
    <t>143W</t>
  </si>
  <si>
    <t>181W</t>
  </si>
  <si>
    <t>131W</t>
  </si>
  <si>
    <t>021W</t>
  </si>
  <si>
    <t>014W</t>
  </si>
  <si>
    <t>X-PRESS KARAKORAM</t>
  </si>
  <si>
    <t>MOL MANEUVER</t>
  </si>
  <si>
    <t>050E</t>
  </si>
  <si>
    <t>MOL MISSION</t>
  </si>
  <si>
    <t>054E</t>
  </si>
  <si>
    <t>MOL MOTIVATOR</t>
  </si>
  <si>
    <t>MOL MAESTRO</t>
  </si>
  <si>
    <t>051E</t>
  </si>
  <si>
    <t>DALIAN EXPRESS</t>
  </si>
  <si>
    <t>110E</t>
  </si>
  <si>
    <t>EXPT</t>
  </si>
  <si>
    <t>UNAYZAH</t>
  </si>
  <si>
    <t>016E</t>
  </si>
  <si>
    <t>022E</t>
  </si>
  <si>
    <t>ONE CRANE</t>
  </si>
  <si>
    <t>KTLT</t>
  </si>
  <si>
    <t>KOTA LAYAR</t>
  </si>
  <si>
    <t>101W</t>
  </si>
  <si>
    <t>098W</t>
  </si>
  <si>
    <t>KLWT</t>
  </si>
  <si>
    <t>KOTA LAWA</t>
  </si>
  <si>
    <t>WCHT</t>
  </si>
  <si>
    <t>WIDE CHARLIE</t>
  </si>
  <si>
    <t>059W</t>
  </si>
  <si>
    <t>308W</t>
  </si>
  <si>
    <t>060W</t>
  </si>
  <si>
    <t>146W</t>
  </si>
  <si>
    <t>182W</t>
  </si>
  <si>
    <t>BAMT</t>
  </si>
  <si>
    <t>020W</t>
  </si>
  <si>
    <t>EXPRESS ROME</t>
  </si>
  <si>
    <t>210E</t>
  </si>
  <si>
    <t>102E</t>
  </si>
  <si>
    <t>109E</t>
  </si>
  <si>
    <t>BMRT</t>
  </si>
  <si>
    <t>BEAR MOUNTAIN BRIDGE</t>
  </si>
  <si>
    <t>147W</t>
  </si>
  <si>
    <t>108W</t>
  </si>
  <si>
    <t>CHRISTA SCHULTE</t>
  </si>
  <si>
    <t>ELENI T</t>
  </si>
  <si>
    <t>BROOKLYN BRIDGE</t>
  </si>
  <si>
    <t>117W</t>
  </si>
  <si>
    <t>045W</t>
  </si>
  <si>
    <t>080W</t>
  </si>
  <si>
    <t>090W</t>
  </si>
  <si>
    <t>BKBT</t>
  </si>
  <si>
    <t>CSHT</t>
  </si>
  <si>
    <t>EENT</t>
  </si>
  <si>
    <t>OLGT</t>
  </si>
  <si>
    <t>OOCL NAGOYA</t>
  </si>
  <si>
    <t>112E</t>
  </si>
  <si>
    <t>115E</t>
  </si>
  <si>
    <t>055E</t>
  </si>
  <si>
    <t>2006W</t>
  </si>
  <si>
    <t>2009W</t>
  </si>
  <si>
    <t>2007W</t>
  </si>
  <si>
    <t>2011W</t>
  </si>
  <si>
    <t>2010W</t>
  </si>
  <si>
    <t>2013W</t>
  </si>
  <si>
    <t>2014W</t>
  </si>
  <si>
    <t>009W</t>
  </si>
  <si>
    <t>010E</t>
  </si>
  <si>
    <t>AL QIBLA</t>
  </si>
  <si>
    <t>023E</t>
  </si>
  <si>
    <t xml:space="preserve">COSCO KAWASAKI
</t>
  </si>
  <si>
    <t>056W</t>
  </si>
  <si>
    <t xml:space="preserve">SEASPAN EMINENCE
</t>
  </si>
  <si>
    <t xml:space="preserve">KOTA LAYAR
</t>
  </si>
  <si>
    <t xml:space="preserve">BEAR MOUNTAIN BRIDGE
</t>
  </si>
  <si>
    <t>087W</t>
  </si>
  <si>
    <t xml:space="preserve">ALS FIDES
</t>
  </si>
  <si>
    <t xml:space="preserve">EVER DEVOTE
</t>
  </si>
  <si>
    <t>034E</t>
  </si>
  <si>
    <t>309E</t>
  </si>
  <si>
    <t>041W</t>
  </si>
  <si>
    <t>075W</t>
  </si>
  <si>
    <t>COSCO SURABAYA</t>
  </si>
  <si>
    <t>104W</t>
  </si>
  <si>
    <t>061W</t>
  </si>
  <si>
    <t>042W</t>
  </si>
  <si>
    <t>076W</t>
  </si>
  <si>
    <t>0001W</t>
  </si>
  <si>
    <t>ITAL MELODIA</t>
  </si>
  <si>
    <t>148W</t>
  </si>
  <si>
    <t>122W</t>
  </si>
  <si>
    <t>149W</t>
  </si>
  <si>
    <t>LMFT</t>
  </si>
  <si>
    <t>071W</t>
  </si>
  <si>
    <t>KGBT</t>
  </si>
  <si>
    <t>KOTA GABUNG</t>
  </si>
  <si>
    <t xml:space="preserve">ZIM DALIAN
</t>
  </si>
  <si>
    <t xml:space="preserve">JADRANA
</t>
  </si>
  <si>
    <t xml:space="preserve">RHL CONCORDIA
</t>
  </si>
  <si>
    <t xml:space="preserve">RHL CONSTANTIA
</t>
  </si>
  <si>
    <t xml:space="preserve">RHL CONSCIENTIA
</t>
  </si>
  <si>
    <t xml:space="preserve">SEADREAM
</t>
  </si>
  <si>
    <t>088W</t>
  </si>
  <si>
    <t>NVMT</t>
  </si>
  <si>
    <t>NAVIOS MIAMI</t>
  </si>
  <si>
    <t>ZDLT</t>
  </si>
  <si>
    <t>ZIM DALIAN</t>
  </si>
  <si>
    <t>2015W</t>
  </si>
  <si>
    <t>2017W</t>
  </si>
  <si>
    <t>2021W</t>
  </si>
  <si>
    <t>2022W</t>
  </si>
  <si>
    <t>ALS VENUS</t>
  </si>
  <si>
    <t>ONE MATRIX</t>
  </si>
  <si>
    <t>056E</t>
  </si>
  <si>
    <t>14H00 SAT</t>
  </si>
  <si>
    <t>14H00 SUN</t>
  </si>
  <si>
    <t>MOL MODERN</t>
  </si>
  <si>
    <t>057E</t>
  </si>
  <si>
    <t>ONE MAGNIFICENCE</t>
  </si>
  <si>
    <t>052E</t>
  </si>
  <si>
    <t>AVET</t>
  </si>
  <si>
    <t>ENLT</t>
  </si>
  <si>
    <t>7G9T</t>
  </si>
  <si>
    <t>145W</t>
  </si>
  <si>
    <t>YM WIDTH</t>
  </si>
  <si>
    <t>019W</t>
  </si>
  <si>
    <t>10H00 TUE</t>
  </si>
  <si>
    <t>07H00 THU</t>
  </si>
  <si>
    <t>ONE STORK</t>
  </si>
  <si>
    <t>010W</t>
  </si>
  <si>
    <t>YM WELLHEAD</t>
  </si>
  <si>
    <t>027E</t>
  </si>
  <si>
    <t>YM WITNESS</t>
  </si>
  <si>
    <t>026E</t>
  </si>
  <si>
    <t>YM WELLSPRING</t>
  </si>
  <si>
    <t>MXPT</t>
  </si>
  <si>
    <t>MOL EXPLORER</t>
  </si>
  <si>
    <t>RACT</t>
  </si>
  <si>
    <t>105W</t>
  </si>
  <si>
    <t>062W</t>
  </si>
  <si>
    <t>9K9T</t>
  </si>
  <si>
    <t>ILUT</t>
  </si>
  <si>
    <t>ITAL LUNARE</t>
  </si>
  <si>
    <t>20003W</t>
  </si>
  <si>
    <t>150W</t>
  </si>
  <si>
    <t>KGNT</t>
  </si>
  <si>
    <t>KOTA GANDING</t>
  </si>
  <si>
    <t>KTKT</t>
  </si>
  <si>
    <t>KOTA KASTURI</t>
  </si>
  <si>
    <t>130W</t>
  </si>
  <si>
    <t>927W</t>
  </si>
  <si>
    <t>111W</t>
  </si>
  <si>
    <t>ONE MINATO</t>
  </si>
  <si>
    <t>HYUNDAI PRIDE</t>
  </si>
  <si>
    <t>035E</t>
  </si>
  <si>
    <t>07H00 FRI</t>
  </si>
  <si>
    <t>025W</t>
  </si>
  <si>
    <t>ETA Colombo (LKCMB)</t>
  </si>
  <si>
    <t>ETD Colombo (LKCMB)</t>
  </si>
  <si>
    <t>ETD
SIN</t>
  </si>
  <si>
    <t>COSCO ASHDOD</t>
  </si>
  <si>
    <t>COSCO AQABA</t>
  </si>
  <si>
    <t>054W</t>
  </si>
  <si>
    <t>BAY BRIDGE</t>
  </si>
  <si>
    <t>139W</t>
  </si>
  <si>
    <t>COSCO WELLINGTON</t>
  </si>
  <si>
    <t>068W</t>
  </si>
  <si>
    <t>ZIM SHANGHAI</t>
  </si>
  <si>
    <t>LAS VEGAS</t>
  </si>
  <si>
    <t>ITAL MASSIMA</t>
  </si>
  <si>
    <t>*** Container / Seal number is not allowed to changed after S/I cut off time.</t>
  </si>
  <si>
    <t>YM WINDOW</t>
  </si>
  <si>
    <t>ACX CRYSTAL</t>
  </si>
  <si>
    <t>223N</t>
  </si>
  <si>
    <t>046E</t>
  </si>
  <si>
    <t>ONE EAGLE</t>
  </si>
  <si>
    <t>018W</t>
  </si>
  <si>
    <t>ONE BLUE JAY</t>
  </si>
  <si>
    <t>ONE CYGNUS</t>
  </si>
  <si>
    <t>SEASPAN OSPREY</t>
  </si>
  <si>
    <t>YM UTILITY</t>
  </si>
  <si>
    <t>103E</t>
  </si>
  <si>
    <t>2019W</t>
  </si>
  <si>
    <t>2025W</t>
  </si>
  <si>
    <t>2027W</t>
  </si>
  <si>
    <t>2030W</t>
  </si>
  <si>
    <t>KOTA LIHAT</t>
  </si>
  <si>
    <t>740W</t>
  </si>
  <si>
    <t>093W</t>
  </si>
  <si>
    <t>077W</t>
  </si>
  <si>
    <t>094W</t>
  </si>
  <si>
    <t>112W</t>
  </si>
  <si>
    <t>106W</t>
  </si>
  <si>
    <t>089W</t>
  </si>
  <si>
    <t>151W</t>
  </si>
  <si>
    <t>CMA CGM BLUE WHALE</t>
  </si>
  <si>
    <t>04I6DW1MA</t>
  </si>
  <si>
    <t>20004W</t>
  </si>
  <si>
    <t>2032W</t>
  </si>
  <si>
    <t>063W</t>
  </si>
  <si>
    <t>MIAMI</t>
  </si>
  <si>
    <t>SEAMAX STAMFORD</t>
  </si>
  <si>
    <t>230W</t>
  </si>
  <si>
    <t>23H59 WED</t>
  </si>
  <si>
    <t>23H59 THU</t>
  </si>
  <si>
    <t>067E</t>
  </si>
  <si>
    <t>YM WREATH</t>
  </si>
  <si>
    <t>015W</t>
  </si>
  <si>
    <t>ALS FAUNA</t>
  </si>
  <si>
    <t>075S</t>
  </si>
  <si>
    <t>23H59 MON</t>
  </si>
  <si>
    <t>23H59 TUE</t>
  </si>
  <si>
    <t>10H00 WED</t>
  </si>
  <si>
    <t>120W</t>
  </si>
  <si>
    <t>044W</t>
  </si>
  <si>
    <t>ATHENS BRIDGE</t>
  </si>
  <si>
    <t>109W</t>
  </si>
  <si>
    <t>250W</t>
  </si>
  <si>
    <t>VELA</t>
  </si>
  <si>
    <t>252W</t>
  </si>
  <si>
    <t>WIDE ALPHA</t>
  </si>
  <si>
    <t>260W</t>
  </si>
  <si>
    <t>2034W</t>
  </si>
  <si>
    <t>BANGKOK BRIDGE</t>
  </si>
  <si>
    <t>069W</t>
  </si>
  <si>
    <t>070W</t>
  </si>
  <si>
    <t>095W</t>
  </si>
  <si>
    <t>113W</t>
  </si>
  <si>
    <t>20005W</t>
  </si>
  <si>
    <t>152W</t>
  </si>
  <si>
    <t>VULPECULA</t>
  </si>
  <si>
    <t>NAVIOS DEVOTION</t>
  </si>
  <si>
    <t>301W</t>
  </si>
  <si>
    <t>072W</t>
  </si>
  <si>
    <t>360W</t>
  </si>
  <si>
    <t>019E</t>
  </si>
  <si>
    <t>NYK HAWK</t>
  </si>
  <si>
    <t>025E</t>
  </si>
  <si>
    <t>017W</t>
  </si>
  <si>
    <t>015E</t>
  </si>
  <si>
    <t>058E</t>
  </si>
  <si>
    <t>053E</t>
  </si>
  <si>
    <t>YM WHOLESOME</t>
  </si>
  <si>
    <t>028E</t>
  </si>
  <si>
    <t>KYOTO EXPRESS</t>
  </si>
  <si>
    <t>087E</t>
  </si>
  <si>
    <t>2036W</t>
  </si>
  <si>
    <t>011W</t>
  </si>
  <si>
    <t>NYK OWL</t>
  </si>
  <si>
    <t>KOTA LANGSAR</t>
  </si>
  <si>
    <t>134W</t>
  </si>
  <si>
    <t>RIO GRANDE</t>
  </si>
  <si>
    <t>251W</t>
  </si>
  <si>
    <t>HARPY HUNTER</t>
  </si>
  <si>
    <t>290W</t>
  </si>
  <si>
    <t>046W</t>
  </si>
  <si>
    <t>020E</t>
  </si>
  <si>
    <t>ONE HAWK</t>
  </si>
  <si>
    <t>YM UPSURGENCE</t>
  </si>
  <si>
    <t>045E</t>
  </si>
  <si>
    <t>ONE MUNCHEN</t>
  </si>
  <si>
    <t>YM MANDATE</t>
  </si>
  <si>
    <t>068E</t>
  </si>
  <si>
    <t>088E</t>
  </si>
  <si>
    <t>026W</t>
  </si>
  <si>
    <t>069E</t>
  </si>
  <si>
    <t>059E</t>
  </si>
  <si>
    <t>2038W</t>
  </si>
  <si>
    <t>2040W</t>
  </si>
  <si>
    <t>2042W</t>
  </si>
  <si>
    <t>2044W</t>
  </si>
  <si>
    <t>2046W</t>
  </si>
  <si>
    <t>2048W</t>
  </si>
  <si>
    <t>20006W</t>
  </si>
  <si>
    <t>153W</t>
  </si>
  <si>
    <t>140W</t>
  </si>
  <si>
    <t>121W</t>
  </si>
  <si>
    <t>064W</t>
  </si>
  <si>
    <t>MAIRA XL</t>
  </si>
  <si>
    <t>ALEXANDRIA BRIDGE</t>
  </si>
  <si>
    <t>125W</t>
  </si>
  <si>
    <t>067W</t>
  </si>
  <si>
    <t>NAVIOS DESTINY</t>
  </si>
  <si>
    <t>066W</t>
  </si>
  <si>
    <t>340W</t>
  </si>
  <si>
    <t>350W</t>
  </si>
  <si>
    <t>390W</t>
  </si>
  <si>
    <t>410W</t>
  </si>
  <si>
    <t>NAVIOS MAGNOLIA</t>
  </si>
  <si>
    <t>Updated: 14-SEP-2020</t>
  </si>
  <si>
    <t>2041W</t>
  </si>
  <si>
    <t>2050W</t>
  </si>
  <si>
    <t>2052W</t>
  </si>
  <si>
    <t>ONE MARVEL</t>
  </si>
  <si>
    <t>089E</t>
  </si>
  <si>
    <t>COSCO IZMIR</t>
  </si>
  <si>
    <t>057W</t>
  </si>
  <si>
    <t>154W</t>
  </si>
  <si>
    <t>065W</t>
  </si>
  <si>
    <t>00H00 THU</t>
  </si>
  <si>
    <t>00H00 FRI</t>
  </si>
  <si>
    <t>ONE FALCON</t>
  </si>
  <si>
    <t>016W</t>
  </si>
  <si>
    <t>029E</t>
  </si>
  <si>
    <t>AKADIMOS</t>
  </si>
  <si>
    <t>114W</t>
  </si>
  <si>
    <t>135W</t>
  </si>
  <si>
    <t>VIRGO</t>
  </si>
  <si>
    <t>20007W</t>
  </si>
  <si>
    <t>047W</t>
  </si>
  <si>
    <t>253W</t>
  </si>
  <si>
    <t>381W</t>
  </si>
  <si>
    <t>470W</t>
  </si>
  <si>
    <t>480W</t>
  </si>
  <si>
    <t>371W</t>
  </si>
  <si>
    <t>510W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</si>
</sst>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dd/mm/yyyy"/>
    <numFmt numFmtId="174" formatCode="mmm/yyyy"/>
    <numFmt numFmtId="175" formatCode="[$-409]d/mmm;@"/>
    <numFmt numFmtId="176" formatCode="yyyy\-mm\-dd"/>
    <numFmt numFmtId="177" formatCode="hh:mm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0"/>
      <name val="Helv"/>
      <family val="2"/>
    </font>
    <font>
      <b/>
      <sz val="20"/>
      <name val="Calibri"/>
      <family val="2"/>
    </font>
    <font>
      <b/>
      <sz val="2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57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Arial"/>
      <family val="2"/>
    </font>
    <font>
      <b/>
      <i/>
      <sz val="14"/>
      <color indexed="63"/>
      <name val="Times New Roman"/>
      <family val="1"/>
    </font>
    <font>
      <b/>
      <sz val="14"/>
      <color indexed="63"/>
      <name val="Arial"/>
      <family val="2"/>
    </font>
    <font>
      <sz val="14"/>
      <color indexed="63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6"/>
      <color indexed="8"/>
      <name val="Calibri"/>
      <family val="2"/>
    </font>
    <font>
      <b/>
      <u val="single"/>
      <sz val="11"/>
      <color indexed="30"/>
      <name val="Calibri"/>
      <family val="2"/>
    </font>
    <font>
      <u val="single"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36"/>
      <color indexed="63"/>
      <name val="Times New Roman"/>
      <family val="1"/>
    </font>
    <font>
      <u val="single"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imes New Roman"/>
      <family val="1"/>
    </font>
    <font>
      <b/>
      <sz val="15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48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4"/>
      <name val="Times New Roman"/>
      <family val="1"/>
    </font>
    <font>
      <sz val="12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b/>
      <i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b/>
      <sz val="16"/>
      <color theme="9" tint="-0.4999699890613556"/>
      <name val="Times New Roman"/>
      <family val="1"/>
    </font>
    <font>
      <b/>
      <sz val="40"/>
      <color theme="1" tint="0.24998000264167786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9" tint="-0.24997000396251678"/>
      <name val="Arial"/>
      <family val="2"/>
    </font>
    <font>
      <b/>
      <sz val="16"/>
      <color theme="0"/>
      <name val="Arial"/>
      <family val="2"/>
    </font>
    <font>
      <b/>
      <sz val="10"/>
      <color theme="1" tint="0.15000000596046448"/>
      <name val="Arial"/>
      <family val="2"/>
    </font>
    <font>
      <sz val="14"/>
      <color theme="1"/>
      <name val="Calibri"/>
      <family val="2"/>
    </font>
    <font>
      <b/>
      <sz val="14"/>
      <color rgb="FFBD0F72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 tint="0.15000000596046448"/>
      <name val="Arial"/>
      <family val="2"/>
    </font>
    <font>
      <b/>
      <i/>
      <sz val="14"/>
      <color theme="1" tint="0.15000000596046448"/>
      <name val="Times New Roman"/>
      <family val="1"/>
    </font>
    <font>
      <b/>
      <sz val="14"/>
      <color theme="1" tint="0.15000000596046448"/>
      <name val="Arial"/>
      <family val="2"/>
    </font>
    <font>
      <sz val="14"/>
      <color theme="1" tint="0.15000000596046448"/>
      <name val="Times New Roman"/>
      <family val="1"/>
    </font>
    <font>
      <sz val="10"/>
      <color rgb="FFFFFFFE"/>
      <name val="Arial"/>
      <family val="2"/>
    </font>
    <font>
      <i/>
      <sz val="10"/>
      <color rgb="FFFFFFFE"/>
      <name val="Arial"/>
      <family val="2"/>
    </font>
    <font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b/>
      <sz val="36"/>
      <color theme="1" tint="0.24998000264167786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 tint="0.15000000596046448"/>
      <name val="Times New Roman"/>
      <family val="1"/>
    </font>
    <font>
      <u val="single"/>
      <sz val="14"/>
      <color rgb="FF0070C0"/>
      <name val="Times New Roman"/>
      <family val="1"/>
    </font>
    <font>
      <b/>
      <sz val="15"/>
      <color theme="0"/>
      <name val="Times New Roman"/>
      <family val="1"/>
    </font>
    <font>
      <b/>
      <sz val="16"/>
      <color theme="0"/>
      <name val="Times New Roman"/>
      <family val="1"/>
    </font>
    <font>
      <b/>
      <sz val="48"/>
      <color theme="1" tint="0.24998000264167786"/>
      <name val="Times New Roman"/>
      <family val="1"/>
    </font>
    <font>
      <b/>
      <sz val="16"/>
      <color theme="1"/>
      <name val="Times New Roman"/>
      <family val="1"/>
    </font>
    <font>
      <b/>
      <sz val="16"/>
      <color rgb="FFD60093"/>
      <name val="Times New Roman"/>
      <family val="1"/>
    </font>
    <font>
      <b/>
      <sz val="16"/>
      <color rgb="FFFF3399"/>
      <name val="Times New Roman"/>
      <family val="1"/>
    </font>
    <font>
      <sz val="12"/>
      <color rgb="FFB7098E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ck"/>
      <bottom/>
    </border>
    <border>
      <left style="thin"/>
      <right/>
      <top/>
      <bottom style="medium"/>
    </border>
    <border>
      <left style="medium"/>
      <right style="thin"/>
      <top style="thick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 style="thin"/>
      <top style="thick"/>
      <bottom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2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94" fillId="33" borderId="0" xfId="0" applyFont="1" applyFill="1" applyBorder="1" applyAlignment="1">
      <alignment/>
    </xf>
    <xf numFmtId="0" fontId="95" fillId="33" borderId="0" xfId="64" applyFont="1" applyFill="1" applyBorder="1" applyAlignment="1">
      <alignment horizontal="left"/>
      <protection/>
    </xf>
    <xf numFmtId="0" fontId="96" fillId="33" borderId="0" xfId="64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95" fillId="33" borderId="0" xfId="0" applyFont="1" applyFill="1" applyBorder="1" applyAlignment="1">
      <alignment horizontal="left"/>
    </xf>
    <xf numFmtId="0" fontId="97" fillId="33" borderId="0" xfId="0" applyFont="1" applyFill="1" applyAlignment="1">
      <alignment/>
    </xf>
    <xf numFmtId="0" fontId="98" fillId="33" borderId="0" xfId="0" applyNumberFormat="1" applyFont="1" applyFill="1" applyBorder="1" applyAlignment="1" quotePrefix="1">
      <alignment vertical="center"/>
    </xf>
    <xf numFmtId="0" fontId="95" fillId="33" borderId="0" xfId="60" applyFont="1" applyFill="1" applyBorder="1">
      <alignment/>
      <protection/>
    </xf>
    <xf numFmtId="0" fontId="98" fillId="33" borderId="0" xfId="0" applyFont="1" applyFill="1" applyAlignment="1">
      <alignment vertical="center"/>
    </xf>
    <xf numFmtId="0" fontId="95" fillId="33" borderId="0" xfId="64" applyFont="1" applyFill="1">
      <alignment/>
      <protection/>
    </xf>
    <xf numFmtId="49" fontId="98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9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 vertical="center"/>
    </xf>
    <xf numFmtId="0" fontId="95" fillId="33" borderId="0" xfId="0" applyFont="1" applyFill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93" fillId="0" borderId="0" xfId="0" applyNumberFormat="1" applyFont="1" applyFill="1" applyBorder="1" applyAlignment="1">
      <alignment horizontal="left" vertical="center"/>
    </xf>
    <xf numFmtId="164" fontId="9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center"/>
    </xf>
    <xf numFmtId="164" fontId="101" fillId="33" borderId="0" xfId="0" applyNumberFormat="1" applyFont="1" applyFill="1" applyBorder="1" applyAlignment="1">
      <alignment horizontal="center"/>
    </xf>
    <xf numFmtId="164" fontId="102" fillId="33" borderId="0" xfId="0" applyNumberFormat="1" applyFont="1" applyFill="1" applyBorder="1" applyAlignment="1" quotePrefix="1">
      <alignment horizontal="center" vertical="center"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105" fillId="33" borderId="0" xfId="0" applyFont="1" applyFill="1" applyBorder="1" applyAlignment="1">
      <alignment horizontal="left"/>
    </xf>
    <xf numFmtId="164" fontId="13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15" fillId="33" borderId="0" xfId="0" applyFont="1" applyFill="1" applyAlignment="1">
      <alignment/>
    </xf>
    <xf numFmtId="164" fontId="106" fillId="33" borderId="0" xfId="0" applyNumberFormat="1" applyFont="1" applyFill="1" applyBorder="1" applyAlignment="1">
      <alignment horizontal="left"/>
    </xf>
    <xf numFmtId="0" fontId="105" fillId="33" borderId="0" xfId="0" applyFont="1" applyFill="1" applyBorder="1" applyAlignment="1" quotePrefix="1">
      <alignment horizontal="left"/>
    </xf>
    <xf numFmtId="0" fontId="107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left"/>
    </xf>
    <xf numFmtId="0" fontId="108" fillId="33" borderId="0" xfId="64" applyFont="1" applyFill="1" applyBorder="1" applyAlignment="1">
      <alignment horizontal="left"/>
      <protection/>
    </xf>
    <xf numFmtId="0" fontId="16" fillId="33" borderId="0" xfId="0" applyFont="1" applyFill="1" applyAlignment="1">
      <alignment horizontal="right" vertical="center"/>
    </xf>
    <xf numFmtId="164" fontId="107" fillId="33" borderId="0" xfId="0" applyNumberFormat="1" applyFont="1" applyFill="1" applyBorder="1" applyAlignment="1">
      <alignment horizontal="left" vertical="center"/>
    </xf>
    <xf numFmtId="164" fontId="106" fillId="33" borderId="0" xfId="0" applyNumberFormat="1" applyFont="1" applyFill="1" applyBorder="1" applyAlignment="1">
      <alignment/>
    </xf>
    <xf numFmtId="0" fontId="109" fillId="33" borderId="0" xfId="0" applyFont="1" applyFill="1" applyAlignment="1">
      <alignment/>
    </xf>
    <xf numFmtId="0" fontId="106" fillId="33" borderId="0" xfId="0" applyFont="1" applyFill="1" applyAlignment="1">
      <alignment/>
    </xf>
    <xf numFmtId="164" fontId="110" fillId="33" borderId="0" xfId="0" applyNumberFormat="1" applyFont="1" applyFill="1" applyBorder="1" applyAlignment="1">
      <alignment/>
    </xf>
    <xf numFmtId="0" fontId="106" fillId="33" borderId="0" xfId="60" applyFont="1" applyFill="1" applyBorder="1">
      <alignment/>
      <protection/>
    </xf>
    <xf numFmtId="164" fontId="110" fillId="33" borderId="0" xfId="60" applyNumberFormat="1" applyFont="1" applyFill="1" applyBorder="1">
      <alignment/>
      <protection/>
    </xf>
    <xf numFmtId="0" fontId="106" fillId="33" borderId="0" xfId="64" applyFont="1" applyFill="1">
      <alignment/>
      <protection/>
    </xf>
    <xf numFmtId="164" fontId="106" fillId="33" borderId="0" xfId="0" applyNumberFormat="1" applyFont="1" applyFill="1" applyBorder="1" applyAlignment="1">
      <alignment horizontal="center"/>
    </xf>
    <xf numFmtId="49" fontId="111" fillId="35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49" fontId="112" fillId="35" borderId="10" xfId="0" applyNumberFormat="1" applyFont="1" applyFill="1" applyBorder="1" applyAlignment="1">
      <alignment horizontal="center" vertical="center" wrapText="1"/>
    </xf>
    <xf numFmtId="167" fontId="17" fillId="0" borderId="0" xfId="57" applyNumberFormat="1" applyFont="1" applyFill="1" applyBorder="1" applyAlignment="1">
      <alignment vertical="center"/>
      <protection/>
    </xf>
    <xf numFmtId="0" fontId="113" fillId="0" borderId="11" xfId="0" applyFont="1" applyBorder="1" applyAlignment="1">
      <alignment/>
    </xf>
    <xf numFmtId="0" fontId="84" fillId="33" borderId="0" xfId="53" applyFill="1" applyAlignment="1">
      <alignment/>
    </xf>
    <xf numFmtId="0" fontId="114" fillId="33" borderId="0" xfId="53" applyFont="1" applyFill="1" applyAlignment="1">
      <alignment/>
    </xf>
    <xf numFmtId="0" fontId="115" fillId="0" borderId="11" xfId="53" applyFont="1" applyBorder="1" applyAlignment="1">
      <alignment/>
    </xf>
    <xf numFmtId="0" fontId="115" fillId="0" borderId="0" xfId="53" applyFont="1" applyFill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 quotePrefix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7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quotePrefix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16" fillId="36" borderId="11" xfId="0" applyFont="1" applyFill="1" applyBorder="1" applyAlignment="1">
      <alignment/>
    </xf>
    <xf numFmtId="0" fontId="116" fillId="3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7" fillId="0" borderId="0" xfId="0" applyFont="1" applyFill="1" applyAlignment="1">
      <alignment horizontal="left" vertical="center"/>
    </xf>
    <xf numFmtId="167" fontId="19" fillId="33" borderId="0" xfId="0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 horizontal="center" vertical="center"/>
    </xf>
    <xf numFmtId="0" fontId="118" fillId="0" borderId="0" xfId="53" applyFont="1" applyAlignment="1">
      <alignment/>
    </xf>
    <xf numFmtId="0" fontId="119" fillId="0" borderId="0" xfId="0" applyFont="1" applyAlignment="1">
      <alignment/>
    </xf>
    <xf numFmtId="0" fontId="119" fillId="33" borderId="0" xfId="0" applyFont="1" applyFill="1" applyAlignment="1">
      <alignment horizontal="center" vertical="center"/>
    </xf>
    <xf numFmtId="0" fontId="95" fillId="0" borderId="0" xfId="0" applyFont="1" applyAlignment="1">
      <alignment/>
    </xf>
    <xf numFmtId="0" fontId="120" fillId="33" borderId="0" xfId="0" applyFont="1" applyFill="1" applyAlignment="1">
      <alignment/>
    </xf>
    <xf numFmtId="0" fontId="119" fillId="33" borderId="0" xfId="0" applyFont="1" applyFill="1" applyAlignment="1">
      <alignment/>
    </xf>
    <xf numFmtId="0" fontId="121" fillId="0" borderId="0" xfId="0" applyFont="1" applyAlignment="1">
      <alignment/>
    </xf>
    <xf numFmtId="0" fontId="121" fillId="33" borderId="0" xfId="0" applyFont="1" applyFill="1" applyAlignment="1">
      <alignment/>
    </xf>
    <xf numFmtId="0" fontId="118" fillId="33" borderId="0" xfId="53" applyFont="1" applyFill="1" applyBorder="1" applyAlignment="1">
      <alignment horizontal="left"/>
    </xf>
    <xf numFmtId="0" fontId="20" fillId="33" borderId="0" xfId="0" applyFont="1" applyFill="1" applyAlignment="1">
      <alignment horizontal="right" vertical="center"/>
    </xf>
    <xf numFmtId="0" fontId="122" fillId="0" borderId="0" xfId="0" applyFont="1" applyAlignment="1">
      <alignment/>
    </xf>
    <xf numFmtId="164" fontId="123" fillId="37" borderId="24" xfId="0" applyNumberFormat="1" applyFont="1" applyFill="1" applyBorder="1" applyAlignment="1">
      <alignment horizontal="center" vertical="center" wrapText="1"/>
    </xf>
    <xf numFmtId="0" fontId="123" fillId="37" borderId="25" xfId="0" applyFont="1" applyFill="1" applyBorder="1" applyAlignment="1">
      <alignment horizontal="center" vertical="center" wrapText="1"/>
    </xf>
    <xf numFmtId="164" fontId="123" fillId="37" borderId="26" xfId="0" applyNumberFormat="1" applyFont="1" applyFill="1" applyBorder="1" applyAlignment="1">
      <alignment horizontal="center" vertical="center" wrapText="1"/>
    </xf>
    <xf numFmtId="0" fontId="123" fillId="37" borderId="27" xfId="0" applyFont="1" applyFill="1" applyBorder="1" applyAlignment="1">
      <alignment horizontal="center" vertical="center" wrapText="1"/>
    </xf>
    <xf numFmtId="164" fontId="123" fillId="37" borderId="28" xfId="0" applyNumberFormat="1" applyFont="1" applyFill="1" applyBorder="1" applyAlignment="1">
      <alignment horizontal="center" vertical="center" wrapText="1"/>
    </xf>
    <xf numFmtId="164" fontId="124" fillId="37" borderId="29" xfId="0" applyNumberFormat="1" applyFont="1" applyFill="1" applyBorder="1" applyAlignment="1">
      <alignment horizontal="center" vertical="center" wrapText="1"/>
    </xf>
    <xf numFmtId="0" fontId="124" fillId="37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9" xfId="0" applyFont="1" applyFill="1" applyBorder="1" applyAlignment="1" quotePrefix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41" xfId="0" applyFont="1" applyFill="1" applyBorder="1" applyAlignment="1" quotePrefix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164" fontId="123" fillId="37" borderId="42" xfId="0" applyNumberFormat="1" applyFont="1" applyFill="1" applyBorder="1" applyAlignment="1">
      <alignment horizontal="center" vertical="center" wrapText="1"/>
    </xf>
    <xf numFmtId="0" fontId="123" fillId="37" borderId="43" xfId="0" applyFont="1" applyFill="1" applyBorder="1" applyAlignment="1">
      <alignment horizontal="center" vertical="center" wrapText="1"/>
    </xf>
    <xf numFmtId="164" fontId="123" fillId="37" borderId="11" xfId="0" applyNumberFormat="1" applyFont="1" applyFill="1" applyBorder="1" applyAlignment="1">
      <alignment horizontal="center" vertical="center" wrapText="1"/>
    </xf>
    <xf numFmtId="0" fontId="115" fillId="0" borderId="11" xfId="53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126" fillId="0" borderId="11" xfId="0" applyNumberFormat="1" applyFont="1" applyFill="1" applyBorder="1" applyAlignment="1">
      <alignment horizontal="center" vertical="center" wrapText="1"/>
    </xf>
    <xf numFmtId="167" fontId="126" fillId="0" borderId="11" xfId="57" applyNumberFormat="1" applyFont="1" applyFill="1" applyBorder="1" applyAlignment="1">
      <alignment horizontal="center" vertical="center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49" fontId="12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28" fillId="0" borderId="11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7" fontId="17" fillId="0" borderId="47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164" fontId="17" fillId="0" borderId="48" xfId="0" applyNumberFormat="1" applyFont="1" applyFill="1" applyBorder="1" applyAlignment="1">
      <alignment horizontal="center" vertical="center"/>
    </xf>
    <xf numFmtId="0" fontId="116" fillId="36" borderId="11" xfId="0" applyFont="1" applyFill="1" applyBorder="1" applyAlignment="1">
      <alignment horizontal="center"/>
    </xf>
    <xf numFmtId="0" fontId="129" fillId="0" borderId="0" xfId="0" applyFont="1" applyAlignment="1">
      <alignment horizontal="center" wrapText="1"/>
    </xf>
    <xf numFmtId="0" fontId="123" fillId="37" borderId="26" xfId="57" applyFont="1" applyFill="1" applyBorder="1" applyAlignment="1">
      <alignment horizontal="center" vertical="center" wrapText="1"/>
      <protection/>
    </xf>
    <xf numFmtId="0" fontId="123" fillId="37" borderId="49" xfId="57" applyFont="1" applyFill="1" applyBorder="1" applyAlignment="1">
      <alignment horizontal="center" vertical="center" wrapText="1"/>
      <protection/>
    </xf>
    <xf numFmtId="0" fontId="124" fillId="37" borderId="50" xfId="57" applyFont="1" applyFill="1" applyBorder="1" applyAlignment="1">
      <alignment horizontal="center" vertical="center" wrapText="1"/>
      <protection/>
    </xf>
    <xf numFmtId="0" fontId="124" fillId="37" borderId="51" xfId="57" applyFont="1" applyFill="1" applyBorder="1" applyAlignment="1">
      <alignment horizontal="center" vertical="center" wrapText="1"/>
      <protection/>
    </xf>
    <xf numFmtId="0" fontId="124" fillId="37" borderId="52" xfId="57" applyFont="1" applyFill="1" applyBorder="1" applyAlignment="1">
      <alignment horizontal="center" vertical="center" wrapText="1"/>
      <protection/>
    </xf>
    <xf numFmtId="0" fontId="124" fillId="37" borderId="53" xfId="57" applyFont="1" applyFill="1" applyBorder="1" applyAlignment="1">
      <alignment horizontal="center" vertical="center" wrapText="1"/>
      <protection/>
    </xf>
    <xf numFmtId="0" fontId="124" fillId="37" borderId="29" xfId="57" applyFont="1" applyFill="1" applyBorder="1" applyAlignment="1">
      <alignment horizontal="center" vertical="center" wrapText="1"/>
      <protection/>
    </xf>
    <xf numFmtId="0" fontId="124" fillId="37" borderId="30" xfId="57" applyFont="1" applyFill="1" applyBorder="1" applyAlignment="1">
      <alignment horizontal="center" vertical="center" wrapText="1"/>
      <protection/>
    </xf>
    <xf numFmtId="164" fontId="124" fillId="37" borderId="29" xfId="57" applyNumberFormat="1" applyFont="1" applyFill="1" applyBorder="1" applyAlignment="1">
      <alignment horizontal="center" vertical="center" wrapText="1"/>
      <protection/>
    </xf>
    <xf numFmtId="164" fontId="124" fillId="37" borderId="30" xfId="57" applyNumberFormat="1" applyFont="1" applyFill="1" applyBorder="1" applyAlignment="1">
      <alignment horizontal="center" vertical="center" wrapText="1"/>
      <protection/>
    </xf>
    <xf numFmtId="0" fontId="123" fillId="37" borderId="44" xfId="0" applyFont="1" applyFill="1" applyBorder="1" applyAlignment="1">
      <alignment horizontal="center" vertical="center" wrapText="1"/>
    </xf>
    <xf numFmtId="0" fontId="123" fillId="37" borderId="54" xfId="0" applyFont="1" applyFill="1" applyBorder="1" applyAlignment="1">
      <alignment horizontal="center" vertical="center" wrapText="1"/>
    </xf>
    <xf numFmtId="0" fontId="123" fillId="37" borderId="26" xfId="0" applyFont="1" applyFill="1" applyBorder="1" applyAlignment="1">
      <alignment horizontal="center" vertical="center" wrapText="1"/>
    </xf>
    <xf numFmtId="0" fontId="123" fillId="37" borderId="49" xfId="0" applyFont="1" applyFill="1" applyBorder="1" applyAlignment="1">
      <alignment horizontal="center" vertical="center" wrapText="1"/>
    </xf>
    <xf numFmtId="164" fontId="123" fillId="37" borderId="26" xfId="0" applyNumberFormat="1" applyFont="1" applyFill="1" applyBorder="1" applyAlignment="1">
      <alignment horizontal="center" vertical="center" wrapText="1"/>
    </xf>
    <xf numFmtId="164" fontId="123" fillId="37" borderId="49" xfId="0" applyNumberFormat="1" applyFont="1" applyFill="1" applyBorder="1" applyAlignment="1">
      <alignment horizontal="center" vertical="center"/>
    </xf>
    <xf numFmtId="49" fontId="126" fillId="0" borderId="26" xfId="0" applyNumberFormat="1" applyFont="1" applyFill="1" applyBorder="1" applyAlignment="1">
      <alignment horizontal="center" vertical="center" wrapText="1"/>
    </xf>
    <xf numFmtId="49" fontId="126" fillId="0" borderId="27" xfId="0" applyNumberFormat="1" applyFont="1" applyFill="1" applyBorder="1" applyAlignment="1">
      <alignment horizontal="center" vertical="center" wrapText="1"/>
    </xf>
    <xf numFmtId="49" fontId="126" fillId="0" borderId="46" xfId="0" applyNumberFormat="1" applyFont="1" applyFill="1" applyBorder="1" applyAlignment="1">
      <alignment horizontal="center" vertical="center" wrapText="1"/>
    </xf>
    <xf numFmtId="167" fontId="126" fillId="0" borderId="26" xfId="57" applyNumberFormat="1" applyFont="1" applyFill="1" applyBorder="1" applyAlignment="1">
      <alignment horizontal="center" vertical="center"/>
      <protection/>
    </xf>
    <xf numFmtId="167" fontId="126" fillId="0" borderId="27" xfId="57" applyNumberFormat="1" applyFont="1" applyFill="1" applyBorder="1" applyAlignment="1">
      <alignment horizontal="center" vertical="center"/>
      <protection/>
    </xf>
    <xf numFmtId="167" fontId="126" fillId="0" borderId="46" xfId="57" applyNumberFormat="1" applyFont="1" applyFill="1" applyBorder="1" applyAlignment="1">
      <alignment horizontal="center" vertical="center"/>
      <protection/>
    </xf>
    <xf numFmtId="167" fontId="126" fillId="0" borderId="47" xfId="57" applyNumberFormat="1" applyFont="1" applyFill="1" applyBorder="1" applyAlignment="1">
      <alignment horizontal="center" vertical="center"/>
      <protection/>
    </xf>
    <xf numFmtId="167" fontId="126" fillId="0" borderId="30" xfId="57" applyNumberFormat="1" applyFont="1" applyFill="1" applyBorder="1" applyAlignment="1">
      <alignment horizontal="center" vertical="center"/>
      <protection/>
    </xf>
    <xf numFmtId="167" fontId="126" fillId="0" borderId="55" xfId="57" applyNumberFormat="1" applyFont="1" applyFill="1" applyBorder="1" applyAlignment="1">
      <alignment horizontal="center" vertical="center"/>
      <protection/>
    </xf>
    <xf numFmtId="167" fontId="126" fillId="0" borderId="28" xfId="57" applyNumberFormat="1" applyFont="1" applyFill="1" applyBorder="1" applyAlignment="1">
      <alignment horizontal="center" vertical="center"/>
      <protection/>
    </xf>
    <xf numFmtId="167" fontId="126" fillId="0" borderId="56" xfId="57" applyNumberFormat="1" applyFont="1" applyFill="1" applyBorder="1" applyAlignment="1">
      <alignment horizontal="center" vertical="center"/>
      <protection/>
    </xf>
    <xf numFmtId="49" fontId="126" fillId="0" borderId="48" xfId="0" applyNumberFormat="1" applyFont="1" applyFill="1" applyBorder="1" applyAlignment="1">
      <alignment horizontal="center" vertical="center" wrapText="1"/>
    </xf>
    <xf numFmtId="49" fontId="126" fillId="0" borderId="57" xfId="0" applyNumberFormat="1" applyFont="1" applyFill="1" applyBorder="1" applyAlignment="1">
      <alignment horizontal="center" vertical="center" wrapText="1"/>
    </xf>
    <xf numFmtId="49" fontId="126" fillId="0" borderId="53" xfId="0" applyNumberFormat="1" applyFont="1" applyFill="1" applyBorder="1" applyAlignment="1">
      <alignment horizontal="center" vertical="center" wrapText="1"/>
    </xf>
    <xf numFmtId="49" fontId="126" fillId="0" borderId="47" xfId="0" applyNumberFormat="1" applyFont="1" applyFill="1" applyBorder="1" applyAlignment="1">
      <alignment horizontal="center" vertical="center" wrapText="1"/>
    </xf>
    <xf numFmtId="49" fontId="126" fillId="0" borderId="30" xfId="0" applyNumberFormat="1" applyFont="1" applyFill="1" applyBorder="1" applyAlignment="1">
      <alignment horizontal="center" vertical="center" wrapText="1"/>
    </xf>
    <xf numFmtId="0" fontId="123" fillId="37" borderId="58" xfId="0" applyFont="1" applyFill="1" applyBorder="1" applyAlignment="1">
      <alignment horizontal="center" vertical="center" wrapText="1"/>
    </xf>
    <xf numFmtId="0" fontId="123" fillId="37" borderId="46" xfId="0" applyFont="1" applyFill="1" applyBorder="1" applyAlignment="1">
      <alignment horizontal="center" vertical="center" wrapText="1"/>
    </xf>
    <xf numFmtId="164" fontId="123" fillId="37" borderId="46" xfId="0" applyNumberFormat="1" applyFont="1" applyFill="1" applyBorder="1" applyAlignment="1">
      <alignment horizontal="center" vertical="center"/>
    </xf>
    <xf numFmtId="0" fontId="123" fillId="37" borderId="46" xfId="57" applyFont="1" applyFill="1" applyBorder="1" applyAlignment="1">
      <alignment horizontal="center" vertical="center" wrapText="1"/>
      <protection/>
    </xf>
    <xf numFmtId="164" fontId="123" fillId="37" borderId="26" xfId="57" applyNumberFormat="1" applyFont="1" applyFill="1" applyBorder="1" applyAlignment="1">
      <alignment horizontal="center" vertical="center" wrapText="1"/>
      <protection/>
    </xf>
    <xf numFmtId="164" fontId="123" fillId="37" borderId="49" xfId="57" applyNumberFormat="1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7" fillId="0" borderId="46" xfId="0" applyFont="1" applyFill="1" applyBorder="1" applyAlignment="1" quotePrefix="1">
      <alignment horizontal="center" vertical="center"/>
    </xf>
    <xf numFmtId="167" fontId="7" fillId="0" borderId="47" xfId="57" applyNumberFormat="1" applyFont="1" applyFill="1" applyBorder="1" applyAlignment="1">
      <alignment horizontal="center" vertical="center"/>
      <protection/>
    </xf>
    <xf numFmtId="167" fontId="7" fillId="0" borderId="27" xfId="57" applyNumberFormat="1" applyFont="1" applyFill="1" applyBorder="1" applyAlignment="1">
      <alignment horizontal="center" vertical="center"/>
      <protection/>
    </xf>
    <xf numFmtId="167" fontId="7" fillId="0" borderId="30" xfId="57" applyNumberFormat="1" applyFont="1" applyFill="1" applyBorder="1" applyAlignment="1">
      <alignment horizontal="center" vertical="center"/>
      <protection/>
    </xf>
    <xf numFmtId="16" fontId="7" fillId="0" borderId="55" xfId="57" applyNumberFormat="1" applyFont="1" applyFill="1" applyBorder="1" applyAlignment="1">
      <alignment horizontal="center" vertical="center" wrapText="1"/>
      <protection/>
    </xf>
    <xf numFmtId="16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56" xfId="57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7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16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123" fillId="37" borderId="24" xfId="0" applyNumberFormat="1" applyFont="1" applyFill="1" applyBorder="1" applyAlignment="1">
      <alignment horizontal="center" vertical="center" wrapText="1"/>
    </xf>
    <xf numFmtId="164" fontId="123" fillId="37" borderId="25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67" fontId="17" fillId="0" borderId="47" xfId="0" applyNumberFormat="1" applyFont="1" applyFill="1" applyBorder="1" applyAlignment="1">
      <alignment horizontal="center" vertical="center"/>
    </xf>
    <xf numFmtId="167" fontId="17" fillId="0" borderId="30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46" xfId="0" applyNumberFormat="1" applyFont="1" applyFill="1" applyBorder="1" applyAlignment="1">
      <alignment horizontal="center" vertical="center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58" xfId="0" applyNumberFormat="1" applyFont="1" applyFill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45" xfId="0" applyNumberFormat="1" applyFont="1" applyFill="1" applyBorder="1" applyAlignment="1">
      <alignment horizontal="center" vertical="center" wrapText="1"/>
    </xf>
    <xf numFmtId="0" fontId="124" fillId="37" borderId="59" xfId="0" applyFont="1" applyFill="1" applyBorder="1" applyAlignment="1">
      <alignment horizontal="center" vertical="center" wrapText="1"/>
    </xf>
    <xf numFmtId="0" fontId="124" fillId="37" borderId="60" xfId="0" applyFont="1" applyFill="1" applyBorder="1" applyAlignment="1">
      <alignment horizontal="center" vertical="center" wrapText="1"/>
    </xf>
    <xf numFmtId="0" fontId="124" fillId="37" borderId="61" xfId="0" applyFont="1" applyFill="1" applyBorder="1" applyAlignment="1">
      <alignment horizontal="center" vertical="center" wrapText="1"/>
    </xf>
    <xf numFmtId="0" fontId="124" fillId="37" borderId="62" xfId="0" applyFont="1" applyFill="1" applyBorder="1" applyAlignment="1">
      <alignment horizontal="center" vertical="center" wrapText="1"/>
    </xf>
    <xf numFmtId="164" fontId="124" fillId="37" borderId="63" xfId="0" applyNumberFormat="1" applyFont="1" applyFill="1" applyBorder="1" applyAlignment="1">
      <alignment horizontal="center" vertical="center" wrapText="1"/>
    </xf>
    <xf numFmtId="164" fontId="124" fillId="37" borderId="64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164" fontId="124" fillId="37" borderId="30" xfId="0" applyNumberFormat="1" applyFont="1" applyFill="1" applyBorder="1" applyAlignment="1">
      <alignment horizontal="center" vertical="center" wrapText="1"/>
    </xf>
    <xf numFmtId="0" fontId="7" fillId="0" borderId="48" xfId="57" applyFont="1" applyFill="1" applyBorder="1" applyAlignment="1">
      <alignment horizontal="center" vertical="center" wrapText="1"/>
      <protection/>
    </xf>
    <xf numFmtId="0" fontId="7" fillId="0" borderId="57" xfId="57" applyFont="1" applyFill="1" applyBorder="1" applyAlignment="1">
      <alignment horizontal="center" vertical="center" wrapText="1"/>
      <protection/>
    </xf>
    <xf numFmtId="0" fontId="7" fillId="0" borderId="53" xfId="57" applyFont="1" applyFill="1" applyBorder="1" applyAlignment="1">
      <alignment horizontal="center" vertical="center" wrapText="1"/>
      <protection/>
    </xf>
    <xf numFmtId="0" fontId="7" fillId="0" borderId="55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56" xfId="0" applyFont="1" applyFill="1" applyBorder="1" applyAlignment="1" quotePrefix="1">
      <alignment horizontal="center" vertical="center"/>
    </xf>
    <xf numFmtId="167" fontId="7" fillId="0" borderId="65" xfId="57" applyNumberFormat="1" applyFont="1" applyFill="1" applyBorder="1" applyAlignment="1">
      <alignment horizontal="center" vertical="center"/>
      <protection/>
    </xf>
    <xf numFmtId="167" fontId="7" fillId="0" borderId="66" xfId="57" applyNumberFormat="1" applyFont="1" applyFill="1" applyBorder="1" applyAlignment="1">
      <alignment horizontal="center" vertical="center"/>
      <protection/>
    </xf>
    <xf numFmtId="167" fontId="7" fillId="0" borderId="64" xfId="57" applyNumberFormat="1" applyFont="1" applyFill="1" applyBorder="1" applyAlignment="1">
      <alignment horizontal="center" vertical="center"/>
      <protection/>
    </xf>
    <xf numFmtId="167" fontId="7" fillId="0" borderId="28" xfId="57" applyNumberFormat="1" applyFont="1" applyFill="1" applyBorder="1" applyAlignment="1">
      <alignment horizontal="center" vertical="center"/>
      <protection/>
    </xf>
    <xf numFmtId="167" fontId="7" fillId="0" borderId="56" xfId="57" applyNumberFormat="1" applyFont="1" applyFill="1" applyBorder="1" applyAlignment="1">
      <alignment horizontal="center" vertical="center"/>
      <protection/>
    </xf>
    <xf numFmtId="164" fontId="124" fillId="37" borderId="47" xfId="0" applyNumberFormat="1" applyFont="1" applyFill="1" applyBorder="1" applyAlignment="1">
      <alignment horizontal="center" vertical="center" wrapText="1"/>
    </xf>
    <xf numFmtId="164" fontId="124" fillId="37" borderId="45" xfId="0" applyNumberFormat="1" applyFont="1" applyFill="1" applyBorder="1" applyAlignment="1">
      <alignment horizontal="center" vertical="center" wrapText="1"/>
    </xf>
    <xf numFmtId="164" fontId="124" fillId="37" borderId="55" xfId="0" applyNumberFormat="1" applyFont="1" applyFill="1" applyBorder="1" applyAlignment="1">
      <alignment horizontal="center" vertical="center" wrapText="1"/>
    </xf>
    <xf numFmtId="164" fontId="124" fillId="37" borderId="67" xfId="0" applyNumberFormat="1" applyFont="1" applyFill="1" applyBorder="1" applyAlignment="1">
      <alignment horizontal="center" vertical="center" wrapText="1"/>
    </xf>
    <xf numFmtId="0" fontId="124" fillId="37" borderId="68" xfId="0" applyFont="1" applyFill="1" applyBorder="1" applyAlignment="1">
      <alignment horizontal="center" vertical="center" wrapText="1"/>
    </xf>
    <xf numFmtId="0" fontId="124" fillId="37" borderId="49" xfId="0" applyFont="1" applyFill="1" applyBorder="1" applyAlignment="1">
      <alignment horizontal="center" vertical="center" wrapText="1"/>
    </xf>
    <xf numFmtId="0" fontId="124" fillId="37" borderId="24" xfId="57" applyFont="1" applyFill="1" applyBorder="1" applyAlignment="1">
      <alignment horizontal="center" vertical="center" wrapText="1"/>
      <protection/>
    </xf>
    <xf numFmtId="0" fontId="124" fillId="37" borderId="25" xfId="57" applyFont="1" applyFill="1" applyBorder="1" applyAlignment="1">
      <alignment horizontal="center" vertical="center" wrapText="1"/>
      <protection/>
    </xf>
    <xf numFmtId="164" fontId="124" fillId="37" borderId="69" xfId="57" applyNumberFormat="1" applyFont="1" applyFill="1" applyBorder="1" applyAlignment="1">
      <alignment horizontal="center" vertical="center" wrapText="1"/>
      <protection/>
    </xf>
    <xf numFmtId="164" fontId="124" fillId="37" borderId="70" xfId="57" applyNumberFormat="1" applyFont="1" applyFill="1" applyBorder="1" applyAlignment="1">
      <alignment horizontal="center" vertical="center"/>
      <protection/>
    </xf>
    <xf numFmtId="0" fontId="124" fillId="37" borderId="29" xfId="0" applyFont="1" applyFill="1" applyBorder="1" applyAlignment="1">
      <alignment horizontal="center" vertical="center" wrapText="1"/>
    </xf>
    <xf numFmtId="0" fontId="124" fillId="37" borderId="27" xfId="0" applyFont="1" applyFill="1" applyBorder="1" applyAlignment="1">
      <alignment horizontal="center" vertical="center" wrapText="1"/>
    </xf>
    <xf numFmtId="0" fontId="124" fillId="37" borderId="26" xfId="0" applyFont="1" applyFill="1" applyBorder="1" applyAlignment="1">
      <alignment horizontal="center" vertical="center" wrapText="1"/>
    </xf>
    <xf numFmtId="0" fontId="17" fillId="0" borderId="71" xfId="57" applyFont="1" applyFill="1" applyBorder="1" applyAlignment="1">
      <alignment horizontal="center" vertical="center" wrapText="1"/>
      <protection/>
    </xf>
    <xf numFmtId="0" fontId="17" fillId="0" borderId="71" xfId="0" applyFont="1" applyFill="1" applyBorder="1" applyAlignment="1" quotePrefix="1">
      <alignment horizontal="center" vertical="center"/>
    </xf>
    <xf numFmtId="167" fontId="17" fillId="0" borderId="71" xfId="57" applyNumberFormat="1" applyFont="1" applyFill="1" applyBorder="1" applyAlignment="1">
      <alignment horizontal="center" vertical="center"/>
      <protection/>
    </xf>
    <xf numFmtId="167" fontId="17" fillId="0" borderId="72" xfId="57" applyNumberFormat="1" applyFont="1" applyFill="1" applyBorder="1" applyAlignment="1">
      <alignment horizontal="center" vertical="center"/>
      <protection/>
    </xf>
    <xf numFmtId="164" fontId="124" fillId="37" borderId="30" xfId="0" applyNumberFormat="1" applyFont="1" applyFill="1" applyBorder="1" applyAlignment="1">
      <alignment horizontal="center" vertical="center" wrapText="1"/>
    </xf>
    <xf numFmtId="164" fontId="124" fillId="37" borderId="56" xfId="0" applyNumberFormat="1" applyFont="1" applyFill="1" applyBorder="1" applyAlignment="1">
      <alignment horizontal="center" vertical="center" wrapText="1"/>
    </xf>
    <xf numFmtId="164" fontId="124" fillId="37" borderId="26" xfId="57" applyNumberFormat="1" applyFont="1" applyFill="1" applyBorder="1" applyAlignment="1">
      <alignment horizontal="center" vertical="center" wrapText="1"/>
      <protection/>
    </xf>
    <xf numFmtId="164" fontId="124" fillId="37" borderId="46" xfId="57" applyNumberFormat="1" applyFont="1" applyFill="1" applyBorder="1" applyAlignment="1">
      <alignment horizontal="center" vertical="center"/>
      <protection/>
    </xf>
    <xf numFmtId="0" fontId="124" fillId="37" borderId="26" xfId="57" applyFont="1" applyFill="1" applyBorder="1" applyAlignment="1">
      <alignment horizontal="center" vertical="center" wrapText="1"/>
      <protection/>
    </xf>
    <xf numFmtId="0" fontId="124" fillId="37" borderId="46" xfId="57" applyFont="1" applyFill="1" applyBorder="1" applyAlignment="1">
      <alignment horizontal="center" vertical="center" wrapText="1"/>
      <protection/>
    </xf>
    <xf numFmtId="164" fontId="7" fillId="0" borderId="4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7" fontId="18" fillId="0" borderId="47" xfId="0" applyNumberFormat="1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167" fontId="18" fillId="0" borderId="30" xfId="0" applyNumberFormat="1" applyFont="1" applyFill="1" applyBorder="1" applyAlignment="1">
      <alignment horizontal="center" vertical="center"/>
    </xf>
    <xf numFmtId="167" fontId="18" fillId="0" borderId="73" xfId="0" applyNumberFormat="1" applyFont="1" applyFill="1" applyBorder="1" applyAlignment="1">
      <alignment horizontal="center" vertical="center"/>
    </xf>
    <xf numFmtId="167" fontId="18" fillId="0" borderId="74" xfId="0" applyNumberFormat="1" applyFont="1" applyFill="1" applyBorder="1" applyAlignment="1">
      <alignment horizontal="center" vertical="center"/>
    </xf>
    <xf numFmtId="167" fontId="18" fillId="0" borderId="75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164" fontId="124" fillId="37" borderId="76" xfId="0" applyNumberFormat="1" applyFont="1" applyFill="1" applyBorder="1" applyAlignment="1">
      <alignment horizontal="center" vertical="center" wrapText="1"/>
    </xf>
    <xf numFmtId="164" fontId="124" fillId="37" borderId="75" xfId="0" applyNumberFormat="1" applyFont="1" applyFill="1" applyBorder="1" applyAlignment="1">
      <alignment horizontal="center" vertical="center" wrapText="1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77" xfId="0" applyNumberFormat="1" applyFont="1" applyFill="1" applyBorder="1" applyAlignment="1">
      <alignment horizontal="center" vertical="center"/>
    </xf>
    <xf numFmtId="167" fontId="17" fillId="0" borderId="74" xfId="0" applyNumberFormat="1" applyFont="1" applyFill="1" applyBorder="1" applyAlignment="1">
      <alignment horizontal="center" vertical="center"/>
    </xf>
    <xf numFmtId="167" fontId="17" fillId="0" borderId="78" xfId="0" applyNumberFormat="1" applyFont="1" applyFill="1" applyBorder="1" applyAlignment="1">
      <alignment horizontal="center" vertical="center"/>
    </xf>
    <xf numFmtId="164" fontId="17" fillId="0" borderId="49" xfId="0" applyNumberFormat="1" applyFont="1" applyFill="1" applyBorder="1" applyAlignment="1">
      <alignment horizontal="center" vertical="center"/>
    </xf>
    <xf numFmtId="164" fontId="17" fillId="0" borderId="71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vertical="center" wrapText="1"/>
    </xf>
    <xf numFmtId="0" fontId="7" fillId="0" borderId="80" xfId="0" applyFont="1" applyFill="1" applyBorder="1" applyAlignment="1" quotePrefix="1">
      <alignment horizontal="center" vertical="center"/>
    </xf>
    <xf numFmtId="167" fontId="7" fillId="0" borderId="71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82" xfId="0" applyNumberFormat="1" applyFont="1" applyFill="1" applyBorder="1" applyAlignment="1">
      <alignment horizontal="center" vertical="center"/>
    </xf>
    <xf numFmtId="164" fontId="17" fillId="0" borderId="79" xfId="0" applyNumberFormat="1" applyFont="1" applyFill="1" applyBorder="1" applyAlignment="1">
      <alignment horizontal="center" vertical="center"/>
    </xf>
    <xf numFmtId="167" fontId="17" fillId="0" borderId="7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TRA ASIA SERVICE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19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3714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1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2971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2</xdr:col>
      <xdr:colOff>457200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1</xdr:col>
      <xdr:colOff>914400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3752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161925</xdr:rowOff>
    </xdr:from>
    <xdr:to>
      <xdr:col>1</xdr:col>
      <xdr:colOff>876300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3724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n.one-line.com/" TargetMode="External" /><Relationship Id="rId2" Type="http://schemas.openxmlformats.org/officeDocument/2006/relationships/hyperlink" Target="mailto:vn.sgn.exdoc@one-line.com" TargetMode="External" /><Relationship Id="rId3" Type="http://schemas.openxmlformats.org/officeDocument/2006/relationships/hyperlink" Target="mailto:vn.sgn.ofs.si@one-line.com" TargetMode="External" /><Relationship Id="rId4" Type="http://schemas.openxmlformats.org/officeDocument/2006/relationships/hyperlink" Target="https://vn.one-line.com/standard-page/demurrage-and-detention-free-time-and-charges" TargetMode="External" /><Relationship Id="rId5" Type="http://schemas.openxmlformats.org/officeDocument/2006/relationships/hyperlink" Target="https://vn.one-line.com/standard-page/local-charges-and-tariff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7"/>
  <sheetViews>
    <sheetView showGridLines="0" tabSelected="1" zoomScale="90" zoomScaleNormal="90" zoomScaleSheetLayoutView="78" zoomScalePageLayoutView="0" workbookViewId="0" topLeftCell="A1">
      <selection activeCell="F21" sqref="F21"/>
    </sheetView>
  </sheetViews>
  <sheetFormatPr defaultColWidth="9.140625" defaultRowHeight="15"/>
  <cols>
    <col min="2" max="2" width="13.8515625" style="0" customWidth="1"/>
    <col min="3" max="3" width="18.8515625" style="0" customWidth="1"/>
    <col min="4" max="4" width="17.57421875" style="0" customWidth="1"/>
    <col min="5" max="5" width="16.421875" style="0" bestFit="1" customWidth="1"/>
    <col min="6" max="6" width="14.8515625" style="0" customWidth="1"/>
    <col min="7" max="7" width="12.7109375" style="0" customWidth="1"/>
  </cols>
  <sheetData>
    <row r="6" spans="2:7" ht="21">
      <c r="B6" s="102" t="s">
        <v>100</v>
      </c>
      <c r="C6" s="103" t="s">
        <v>98</v>
      </c>
      <c r="D6" s="190" t="s">
        <v>101</v>
      </c>
      <c r="E6" s="190"/>
      <c r="F6" s="190"/>
      <c r="G6" s="190"/>
    </row>
    <row r="7" spans="2:7" ht="21">
      <c r="B7" s="74" t="s">
        <v>70</v>
      </c>
      <c r="C7" s="71" t="s">
        <v>99</v>
      </c>
      <c r="D7" s="71" t="s">
        <v>45</v>
      </c>
      <c r="E7" s="71" t="s">
        <v>46</v>
      </c>
      <c r="F7" s="71"/>
      <c r="G7" s="71"/>
    </row>
    <row r="8" spans="2:7" ht="21">
      <c r="B8" s="74" t="s">
        <v>71</v>
      </c>
      <c r="C8" s="71" t="s">
        <v>99</v>
      </c>
      <c r="D8" s="71" t="s">
        <v>45</v>
      </c>
      <c r="E8" s="71"/>
      <c r="F8" s="71"/>
      <c r="G8" s="71"/>
    </row>
    <row r="9" spans="2:7" ht="21">
      <c r="B9" s="75" t="s">
        <v>114</v>
      </c>
      <c r="C9" s="71" t="s">
        <v>78</v>
      </c>
      <c r="D9" s="71" t="s">
        <v>57</v>
      </c>
      <c r="E9" s="71"/>
      <c r="F9" s="71"/>
      <c r="G9" s="71"/>
    </row>
    <row r="10" spans="2:7" ht="21">
      <c r="B10" s="74" t="s">
        <v>80</v>
      </c>
      <c r="C10" s="71" t="s">
        <v>99</v>
      </c>
      <c r="D10" s="71" t="s">
        <v>102</v>
      </c>
      <c r="E10" s="71" t="s">
        <v>103</v>
      </c>
      <c r="F10" s="71" t="s">
        <v>104</v>
      </c>
      <c r="G10" s="71"/>
    </row>
    <row r="11" spans="2:7" ht="21">
      <c r="B11" s="74" t="s">
        <v>79</v>
      </c>
      <c r="C11" s="71" t="s">
        <v>99</v>
      </c>
      <c r="D11" s="71" t="s">
        <v>106</v>
      </c>
      <c r="E11" s="71" t="s">
        <v>102</v>
      </c>
      <c r="F11" s="71" t="s">
        <v>107</v>
      </c>
      <c r="G11" s="71" t="s">
        <v>103</v>
      </c>
    </row>
    <row r="12" spans="2:7" ht="21">
      <c r="B12" s="74" t="s">
        <v>91</v>
      </c>
      <c r="C12" s="71" t="s">
        <v>105</v>
      </c>
      <c r="D12" s="71" t="s">
        <v>107</v>
      </c>
      <c r="E12" s="71" t="s">
        <v>106</v>
      </c>
      <c r="F12" s="71" t="s">
        <v>102</v>
      </c>
      <c r="G12" s="71" t="s">
        <v>103</v>
      </c>
    </row>
    <row r="13" spans="2:7" ht="21">
      <c r="B13" s="74" t="s">
        <v>97</v>
      </c>
      <c r="C13" s="71" t="s">
        <v>105</v>
      </c>
      <c r="D13" s="71" t="s">
        <v>108</v>
      </c>
      <c r="E13" s="71" t="s">
        <v>103</v>
      </c>
      <c r="F13" s="71" t="s">
        <v>104</v>
      </c>
      <c r="G13" s="71"/>
    </row>
    <row r="14" spans="2:7" ht="21">
      <c r="B14" s="162" t="s">
        <v>253</v>
      </c>
      <c r="C14" s="71" t="s">
        <v>45</v>
      </c>
      <c r="D14" s="71" t="s">
        <v>46</v>
      </c>
      <c r="E14" s="71" t="s">
        <v>77</v>
      </c>
      <c r="F14" s="71" t="s">
        <v>257</v>
      </c>
      <c r="G14" s="71" t="s">
        <v>258</v>
      </c>
    </row>
    <row r="17" spans="2:6" ht="15">
      <c r="B17" s="191" t="s">
        <v>486</v>
      </c>
      <c r="C17" s="191"/>
      <c r="D17" s="191"/>
      <c r="E17" s="191"/>
      <c r="F17" s="191"/>
    </row>
  </sheetData>
  <sheetProtection/>
  <mergeCells count="2">
    <mergeCell ref="D6:G6"/>
    <mergeCell ref="B17:F17"/>
  </mergeCells>
  <hyperlinks>
    <hyperlink ref="B7" location="SAS!A1" display="SAS"/>
    <hyperlink ref="B8" location="SAC!A1" display="SAC"/>
    <hyperlink ref="B10" location="SW2!A1" display="SW2"/>
    <hyperlink ref="B11" location="WA1!A1" display="WA1"/>
    <hyperlink ref="B12" location="ARB!A1" display="ARB"/>
    <hyperlink ref="B13" location="ARS!A1" display="ARS"/>
    <hyperlink ref="B9" location="'EA1 (MOMBASA)'!A1" display="AE1"/>
    <hyperlink ref="B14" location="AIM!Print_Area" display="AIM"/>
  </hyperlink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view="pageBreakPreview" zoomScale="90" zoomScaleNormal="85" zoomScaleSheetLayoutView="90" zoomScalePageLayoutView="0" workbookViewId="0" topLeftCell="A1">
      <selection activeCell="H22" sqref="H22"/>
    </sheetView>
  </sheetViews>
  <sheetFormatPr defaultColWidth="9.140625" defaultRowHeight="15"/>
  <cols>
    <col min="1" max="1" width="9.7109375" style="0" customWidth="1"/>
    <col min="2" max="2" width="21.7109375" style="0" customWidth="1"/>
    <col min="3" max="3" width="2.57421875" style="0" customWidth="1"/>
    <col min="5" max="5" width="27.00390625" style="0" customWidth="1"/>
    <col min="6" max="6" width="2.28125" style="0" customWidth="1"/>
    <col min="8" max="8" width="18.421875" style="0" customWidth="1"/>
    <col min="9" max="9" width="1.8515625" style="0" customWidth="1"/>
    <col min="10" max="10" width="9.421875" style="0" customWidth="1"/>
    <col min="11" max="11" width="16.28125" style="0" customWidth="1"/>
    <col min="12" max="12" width="2.28125" style="0" customWidth="1"/>
    <col min="14" max="14" width="15.421875" style="0" customWidth="1"/>
    <col min="15" max="15" width="3.57421875" style="0" customWidth="1"/>
  </cols>
  <sheetData>
    <row r="2" spans="1:16" ht="14.25">
      <c r="A2" s="104" t="s">
        <v>70</v>
      </c>
      <c r="B2" s="104"/>
      <c r="C2" s="104"/>
      <c r="D2" s="104" t="s">
        <v>71</v>
      </c>
      <c r="E2" s="104"/>
      <c r="F2" s="104"/>
      <c r="G2" s="104" t="s">
        <v>80</v>
      </c>
      <c r="H2" s="104"/>
      <c r="I2" s="104"/>
      <c r="J2" s="104" t="s">
        <v>79</v>
      </c>
      <c r="K2" s="104"/>
      <c r="L2" s="104"/>
      <c r="M2" s="104" t="s">
        <v>91</v>
      </c>
      <c r="N2" s="104"/>
      <c r="O2" s="104"/>
      <c r="P2" s="104" t="s">
        <v>97</v>
      </c>
    </row>
    <row r="3" spans="1:17" ht="25.5">
      <c r="A3" s="69" t="s">
        <v>68</v>
      </c>
      <c r="B3" s="67" t="s">
        <v>69</v>
      </c>
      <c r="D3" s="67" t="s">
        <v>68</v>
      </c>
      <c r="E3" s="67" t="s">
        <v>69</v>
      </c>
      <c r="G3" s="67" t="s">
        <v>68</v>
      </c>
      <c r="H3" s="67" t="s">
        <v>69</v>
      </c>
      <c r="J3" s="67" t="s">
        <v>68</v>
      </c>
      <c r="K3" s="67" t="s">
        <v>69</v>
      </c>
      <c r="M3" s="67" t="s">
        <v>68</v>
      </c>
      <c r="N3" s="67" t="s">
        <v>69</v>
      </c>
      <c r="P3" s="67" t="s">
        <v>72</v>
      </c>
      <c r="Q3" s="67" t="s">
        <v>73</v>
      </c>
    </row>
    <row r="4" spans="1:17" ht="24.75">
      <c r="A4" s="171" t="s">
        <v>438</v>
      </c>
      <c r="B4" s="172" t="s">
        <v>81</v>
      </c>
      <c r="D4" s="171" t="s">
        <v>159</v>
      </c>
      <c r="E4" s="172" t="s">
        <v>160</v>
      </c>
      <c r="G4" s="177" t="s">
        <v>186</v>
      </c>
      <c r="H4" s="178" t="s">
        <v>179</v>
      </c>
      <c r="J4" s="173" t="s">
        <v>367</v>
      </c>
      <c r="K4" s="174" t="s">
        <v>362</v>
      </c>
      <c r="M4" s="33" t="s">
        <v>87</v>
      </c>
      <c r="N4" s="68" t="s">
        <v>40</v>
      </c>
      <c r="P4" s="33" t="s">
        <v>74</v>
      </c>
      <c r="Q4" s="33" t="s">
        <v>75</v>
      </c>
    </row>
    <row r="5" spans="1:17" ht="24.75">
      <c r="A5" s="171" t="s">
        <v>356</v>
      </c>
      <c r="B5" s="172" t="s">
        <v>357</v>
      </c>
      <c r="D5" s="171" t="s">
        <v>161</v>
      </c>
      <c r="E5" s="172" t="s">
        <v>162</v>
      </c>
      <c r="G5" s="177" t="s">
        <v>188</v>
      </c>
      <c r="H5" s="178" t="s">
        <v>132</v>
      </c>
      <c r="J5" s="173" t="s">
        <v>368</v>
      </c>
      <c r="K5" s="174" t="s">
        <v>360</v>
      </c>
      <c r="M5" s="33" t="s">
        <v>88</v>
      </c>
      <c r="N5" s="68" t="s">
        <v>41</v>
      </c>
      <c r="P5" s="33" t="s">
        <v>76</v>
      </c>
      <c r="Q5" s="33" t="s">
        <v>77</v>
      </c>
    </row>
    <row r="6" spans="1:17" ht="14.25">
      <c r="A6" s="171" t="s">
        <v>187</v>
      </c>
      <c r="B6" s="172" t="s">
        <v>117</v>
      </c>
      <c r="D6" s="171" t="s">
        <v>200</v>
      </c>
      <c r="E6" s="172" t="s">
        <v>201</v>
      </c>
      <c r="G6" s="177" t="s">
        <v>410</v>
      </c>
      <c r="H6" s="178" t="s">
        <v>411</v>
      </c>
      <c r="J6" s="173" t="s">
        <v>369</v>
      </c>
      <c r="K6" s="174" t="s">
        <v>361</v>
      </c>
      <c r="M6" s="33" t="s">
        <v>89</v>
      </c>
      <c r="N6" s="68" t="s">
        <v>38</v>
      </c>
      <c r="P6" s="33" t="s">
        <v>93</v>
      </c>
      <c r="Q6" s="33" t="s">
        <v>94</v>
      </c>
    </row>
    <row r="7" spans="1:17" ht="24.75">
      <c r="A7" s="171" t="s">
        <v>127</v>
      </c>
      <c r="B7" s="172" t="s">
        <v>121</v>
      </c>
      <c r="D7" s="171" t="s">
        <v>341</v>
      </c>
      <c r="E7" s="172" t="s">
        <v>342</v>
      </c>
      <c r="G7" s="177" t="s">
        <v>461</v>
      </c>
      <c r="H7" s="178" t="s">
        <v>462</v>
      </c>
      <c r="J7" s="173" t="s">
        <v>82</v>
      </c>
      <c r="K7" s="174" t="s">
        <v>83</v>
      </c>
      <c r="M7" s="33" t="s">
        <v>90</v>
      </c>
      <c r="N7" s="68" t="s">
        <v>39</v>
      </c>
      <c r="P7" s="33" t="s">
        <v>95</v>
      </c>
      <c r="Q7" s="33" t="s">
        <v>96</v>
      </c>
    </row>
    <row r="8" spans="1:11" ht="14.25">
      <c r="A8" s="171" t="s">
        <v>226</v>
      </c>
      <c r="B8" s="172" t="s">
        <v>227</v>
      </c>
      <c r="D8" s="171" t="s">
        <v>451</v>
      </c>
      <c r="E8" s="172" t="s">
        <v>452</v>
      </c>
      <c r="G8" s="177" t="s">
        <v>189</v>
      </c>
      <c r="H8" s="178" t="s">
        <v>112</v>
      </c>
      <c r="J8" s="173" t="s">
        <v>284</v>
      </c>
      <c r="K8" s="174" t="s">
        <v>279</v>
      </c>
    </row>
    <row r="9" spans="1:13" ht="14.25">
      <c r="A9" s="171" t="s">
        <v>337</v>
      </c>
      <c r="B9" s="172" t="s">
        <v>338</v>
      </c>
      <c r="D9" s="171" t="s">
        <v>453</v>
      </c>
      <c r="E9" s="172" t="s">
        <v>398</v>
      </c>
      <c r="G9" s="177" t="s">
        <v>84</v>
      </c>
      <c r="H9" s="178" t="s">
        <v>30</v>
      </c>
      <c r="J9" s="173" t="s">
        <v>84</v>
      </c>
      <c r="K9" s="174" t="s">
        <v>30</v>
      </c>
      <c r="M9" s="156" t="s">
        <v>114</v>
      </c>
    </row>
    <row r="10" spans="1:14" ht="24.75">
      <c r="A10" s="171" t="s">
        <v>185</v>
      </c>
      <c r="B10" s="172" t="s">
        <v>176</v>
      </c>
      <c r="D10" s="171" t="s">
        <v>343</v>
      </c>
      <c r="E10" s="172" t="s">
        <v>344</v>
      </c>
      <c r="G10" s="177" t="s">
        <v>190</v>
      </c>
      <c r="H10" s="178" t="s">
        <v>28</v>
      </c>
      <c r="J10" s="173" t="s">
        <v>419</v>
      </c>
      <c r="K10" s="174" t="s">
        <v>420</v>
      </c>
      <c r="M10" s="67" t="s">
        <v>68</v>
      </c>
      <c r="N10" s="67" t="s">
        <v>69</v>
      </c>
    </row>
    <row r="11" spans="1:14" ht="24.75">
      <c r="A11" s="169"/>
      <c r="B11" s="170"/>
      <c r="G11" s="177" t="s">
        <v>463</v>
      </c>
      <c r="H11" s="178" t="s">
        <v>464</v>
      </c>
      <c r="J11" s="173" t="s">
        <v>370</v>
      </c>
      <c r="K11" s="174" t="s">
        <v>371</v>
      </c>
      <c r="M11" s="175" t="s">
        <v>456</v>
      </c>
      <c r="N11" s="176" t="s">
        <v>81</v>
      </c>
    </row>
    <row r="12" spans="1:14" ht="14.25">
      <c r="A12" s="169"/>
      <c r="B12" s="170"/>
      <c r="G12" s="177" t="s">
        <v>192</v>
      </c>
      <c r="H12" s="178" t="s">
        <v>193</v>
      </c>
      <c r="J12" s="173" t="s">
        <v>191</v>
      </c>
      <c r="K12" s="174" t="s">
        <v>111</v>
      </c>
      <c r="M12" s="175" t="s">
        <v>350</v>
      </c>
      <c r="N12" s="176" t="s">
        <v>314</v>
      </c>
    </row>
    <row r="13" spans="1:14" ht="24.75">
      <c r="A13" s="169"/>
      <c r="B13" s="170"/>
      <c r="G13" s="177" t="s">
        <v>167</v>
      </c>
      <c r="H13" s="178" t="s">
        <v>27</v>
      </c>
      <c r="J13" s="173" t="s">
        <v>85</v>
      </c>
      <c r="K13" s="174" t="s">
        <v>86</v>
      </c>
      <c r="M13" s="175" t="s">
        <v>165</v>
      </c>
      <c r="N13" s="176" t="s">
        <v>67</v>
      </c>
    </row>
    <row r="14" spans="1:14" ht="14.25">
      <c r="A14" s="156" t="s">
        <v>253</v>
      </c>
      <c r="G14" s="169"/>
      <c r="H14" s="170"/>
      <c r="J14" s="173" t="s">
        <v>170</v>
      </c>
      <c r="K14" s="174" t="s">
        <v>134</v>
      </c>
      <c r="M14" s="175" t="s">
        <v>166</v>
      </c>
      <c r="N14" s="176" t="s">
        <v>115</v>
      </c>
    </row>
    <row r="15" spans="1:14" ht="24.75">
      <c r="A15" s="67" t="s">
        <v>68</v>
      </c>
      <c r="B15" s="67" t="s">
        <v>69</v>
      </c>
      <c r="J15" s="173" t="s">
        <v>285</v>
      </c>
      <c r="K15" s="174" t="s">
        <v>241</v>
      </c>
      <c r="M15" s="175" t="s">
        <v>457</v>
      </c>
      <c r="N15" s="176" t="s">
        <v>458</v>
      </c>
    </row>
    <row r="16" spans="1:14" ht="14.25">
      <c r="A16" s="171" t="s">
        <v>436</v>
      </c>
      <c r="B16" s="172" t="s">
        <v>427</v>
      </c>
      <c r="J16" s="173" t="s">
        <v>286</v>
      </c>
      <c r="K16" s="174" t="s">
        <v>131</v>
      </c>
      <c r="M16" s="175" t="s">
        <v>408</v>
      </c>
      <c r="N16" s="176" t="s">
        <v>404</v>
      </c>
    </row>
    <row r="17" spans="1:14" ht="24.75">
      <c r="A17" s="171" t="s">
        <v>437</v>
      </c>
      <c r="B17" s="172" t="s">
        <v>302</v>
      </c>
      <c r="J17" s="173" t="s">
        <v>171</v>
      </c>
      <c r="K17" s="174" t="s">
        <v>133</v>
      </c>
      <c r="M17" s="175" t="s">
        <v>286</v>
      </c>
      <c r="N17" s="176" t="s">
        <v>131</v>
      </c>
    </row>
    <row r="18" spans="1:14" ht="24.75">
      <c r="A18" s="171" t="s">
        <v>332</v>
      </c>
      <c r="B18" s="172" t="s">
        <v>322</v>
      </c>
      <c r="J18" s="173" t="s">
        <v>215</v>
      </c>
      <c r="K18" s="174" t="s">
        <v>216</v>
      </c>
      <c r="M18" s="175" t="s">
        <v>168</v>
      </c>
      <c r="N18" s="176" t="s">
        <v>130</v>
      </c>
    </row>
    <row r="19" spans="1:11" ht="24.75">
      <c r="A19" s="171" t="s">
        <v>243</v>
      </c>
      <c r="B19" s="172" t="s">
        <v>244</v>
      </c>
      <c r="J19" s="173" t="s">
        <v>172</v>
      </c>
      <c r="K19" s="174" t="s">
        <v>169</v>
      </c>
    </row>
    <row r="20" spans="1:11" ht="14.25">
      <c r="A20" s="171" t="s">
        <v>245</v>
      </c>
      <c r="B20" s="172" t="s">
        <v>246</v>
      </c>
      <c r="J20" s="173" t="s">
        <v>173</v>
      </c>
      <c r="K20" s="174" t="s">
        <v>174</v>
      </c>
    </row>
    <row r="21" spans="1:11" ht="14.25">
      <c r="A21" s="171" t="s">
        <v>306</v>
      </c>
      <c r="B21" s="172" t="s">
        <v>304</v>
      </c>
      <c r="J21" s="173" t="s">
        <v>421</v>
      </c>
      <c r="K21" s="174" t="s">
        <v>422</v>
      </c>
    </row>
    <row r="22" spans="1:11" ht="14.25">
      <c r="A22" s="171" t="s">
        <v>247</v>
      </c>
      <c r="B22" s="172" t="s">
        <v>248</v>
      </c>
      <c r="J22" s="173" t="s">
        <v>175</v>
      </c>
      <c r="K22" s="174" t="s">
        <v>135</v>
      </c>
    </row>
    <row r="23" spans="1:2" ht="14.25">
      <c r="A23" s="171" t="s">
        <v>249</v>
      </c>
      <c r="B23" s="172" t="s">
        <v>250</v>
      </c>
    </row>
    <row r="24" spans="1:2" ht="14.25">
      <c r="A24" s="171" t="s">
        <v>251</v>
      </c>
      <c r="B24" s="172" t="s">
        <v>252</v>
      </c>
    </row>
    <row r="25" spans="1:2" ht="14.25">
      <c r="A25" s="171" t="s">
        <v>178</v>
      </c>
      <c r="B25" s="172" t="s">
        <v>177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I58" sqref="I58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3" width="18.00390625" style="0" customWidth="1"/>
    <col min="14" max="14" width="19.140625" style="0" customWidth="1"/>
  </cols>
  <sheetData>
    <row r="1" ht="15">
      <c r="J1" s="26"/>
    </row>
    <row r="2" spans="1:20" ht="16.5" customHeight="1">
      <c r="A2" s="1"/>
      <c r="B2" s="1"/>
      <c r="C2" s="1"/>
      <c r="D2" s="72"/>
      <c r="G2" s="1"/>
      <c r="H2" s="1"/>
      <c r="I2" s="1"/>
      <c r="J2" s="10" t="s">
        <v>605</v>
      </c>
      <c r="K2" s="91"/>
      <c r="L2" s="1"/>
      <c r="M2" s="1"/>
      <c r="N2" s="10"/>
      <c r="O2" s="1"/>
      <c r="P2" s="1"/>
      <c r="Q2" s="1"/>
      <c r="R2" s="1"/>
      <c r="S2" s="1"/>
      <c r="T2" s="1"/>
    </row>
    <row r="3" spans="1:20" ht="51.75" customHeight="1">
      <c r="A3" s="1"/>
      <c r="B3" s="1"/>
      <c r="C3" s="1"/>
      <c r="D3" s="105" t="s">
        <v>287</v>
      </c>
      <c r="F3" s="1"/>
      <c r="G3" s="1"/>
      <c r="H3" s="1"/>
      <c r="I3" s="1"/>
      <c r="J3" s="22"/>
      <c r="K3" s="1"/>
      <c r="O3" s="1"/>
      <c r="P3" s="1"/>
      <c r="Q3" s="1"/>
      <c r="R3" s="1"/>
      <c r="S3" s="1"/>
      <c r="T3" s="1"/>
    </row>
    <row r="4" spans="1:20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</row>
    <row r="5" spans="1:20" ht="34.5" customHeight="1" thickTop="1">
      <c r="A5" s="202" t="s">
        <v>10</v>
      </c>
      <c r="B5" s="204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194" t="s">
        <v>473</v>
      </c>
      <c r="I5" s="196" t="s">
        <v>4</v>
      </c>
      <c r="J5" s="198" t="s">
        <v>5</v>
      </c>
      <c r="K5" s="200" t="s">
        <v>474</v>
      </c>
      <c r="L5" s="161" t="s">
        <v>77</v>
      </c>
      <c r="M5" s="159" t="s">
        <v>257</v>
      </c>
      <c r="N5" s="119" t="s">
        <v>258</v>
      </c>
      <c r="O5" s="9"/>
      <c r="P5" s="9"/>
      <c r="Q5" s="9"/>
      <c r="R5" s="9"/>
      <c r="S5" s="9"/>
      <c r="T5" s="9"/>
    </row>
    <row r="6" spans="1:20" ht="34.5" customHeight="1" thickBot="1">
      <c r="A6" s="203"/>
      <c r="B6" s="205"/>
      <c r="C6" s="207"/>
      <c r="D6" s="193"/>
      <c r="E6" s="193"/>
      <c r="F6" s="193"/>
      <c r="G6" s="193"/>
      <c r="H6" s="195"/>
      <c r="I6" s="197"/>
      <c r="J6" s="199"/>
      <c r="K6" s="201"/>
      <c r="L6" s="160" t="s">
        <v>254</v>
      </c>
      <c r="M6" s="160" t="s">
        <v>255</v>
      </c>
      <c r="N6" s="123" t="s">
        <v>256</v>
      </c>
      <c r="O6" s="9"/>
      <c r="P6" s="9"/>
      <c r="Q6" s="9"/>
      <c r="R6" s="9"/>
      <c r="S6" s="9"/>
      <c r="T6" s="9"/>
    </row>
    <row r="7" spans="1:14" s="144" customFormat="1" ht="55.5" customHeight="1" hidden="1">
      <c r="A7" s="163" t="s">
        <v>151</v>
      </c>
      <c r="B7" s="164" t="s">
        <v>214</v>
      </c>
      <c r="C7" s="165">
        <v>43759</v>
      </c>
      <c r="D7" s="166" t="s">
        <v>146</v>
      </c>
      <c r="E7" s="166" t="s">
        <v>147</v>
      </c>
      <c r="F7" s="166" t="s">
        <v>6</v>
      </c>
      <c r="G7" s="166" t="s">
        <v>59</v>
      </c>
      <c r="H7" s="166">
        <f aca="true" t="shared" si="0" ref="H7:H15">C7+6</f>
        <v>43765</v>
      </c>
      <c r="I7" s="167" t="s">
        <v>250</v>
      </c>
      <c r="J7" s="167" t="s">
        <v>259</v>
      </c>
      <c r="K7" s="168">
        <v>43767</v>
      </c>
      <c r="L7" s="168">
        <f aca="true" t="shared" si="1" ref="L7:L13">K7+23</f>
        <v>43790</v>
      </c>
      <c r="M7" s="168">
        <f aca="true" t="shared" si="2" ref="M7:M13">K7+25</f>
        <v>43792</v>
      </c>
      <c r="N7" s="168">
        <f aca="true" t="shared" si="3" ref="N7:N13">K7+26</f>
        <v>43793</v>
      </c>
    </row>
    <row r="8" spans="1:14" s="144" customFormat="1" ht="55.5" customHeight="1" hidden="1">
      <c r="A8" s="163" t="s">
        <v>152</v>
      </c>
      <c r="B8" s="164" t="s">
        <v>225</v>
      </c>
      <c r="C8" s="165">
        <v>43766</v>
      </c>
      <c r="D8" s="166" t="s">
        <v>146</v>
      </c>
      <c r="E8" s="166" t="s">
        <v>147</v>
      </c>
      <c r="F8" s="166" t="s">
        <v>6</v>
      </c>
      <c r="G8" s="166" t="s">
        <v>59</v>
      </c>
      <c r="H8" s="166">
        <f t="shared" si="0"/>
        <v>43772</v>
      </c>
      <c r="I8" s="167" t="s">
        <v>252</v>
      </c>
      <c r="J8" s="167" t="s">
        <v>261</v>
      </c>
      <c r="K8" s="168">
        <f aca="true" t="shared" si="4" ref="K8:K69">K7+7</f>
        <v>43774</v>
      </c>
      <c r="L8" s="168">
        <f t="shared" si="1"/>
        <v>43797</v>
      </c>
      <c r="M8" s="168">
        <f t="shared" si="2"/>
        <v>43799</v>
      </c>
      <c r="N8" s="168">
        <f t="shared" si="3"/>
        <v>43800</v>
      </c>
    </row>
    <row r="9" spans="1:14" s="144" customFormat="1" ht="55.5" customHeight="1" hidden="1">
      <c r="A9" s="163" t="s">
        <v>153</v>
      </c>
      <c r="B9" s="164" t="s">
        <v>195</v>
      </c>
      <c r="C9" s="165">
        <v>43773</v>
      </c>
      <c r="D9" s="166" t="s">
        <v>146</v>
      </c>
      <c r="E9" s="166" t="s">
        <v>147</v>
      </c>
      <c r="F9" s="166" t="s">
        <v>6</v>
      </c>
      <c r="G9" s="166" t="s">
        <v>59</v>
      </c>
      <c r="H9" s="166">
        <f t="shared" si="0"/>
        <v>43779</v>
      </c>
      <c r="I9" s="167" t="s">
        <v>244</v>
      </c>
      <c r="J9" s="167" t="s">
        <v>260</v>
      </c>
      <c r="K9" s="168">
        <f t="shared" si="4"/>
        <v>43781</v>
      </c>
      <c r="L9" s="168">
        <f t="shared" si="1"/>
        <v>43804</v>
      </c>
      <c r="M9" s="168">
        <f t="shared" si="2"/>
        <v>43806</v>
      </c>
      <c r="N9" s="168">
        <f t="shared" si="3"/>
        <v>43807</v>
      </c>
    </row>
    <row r="10" spans="1:14" s="144" customFormat="1" ht="55.5" customHeight="1" hidden="1">
      <c r="A10" s="163" t="s">
        <v>148</v>
      </c>
      <c r="B10" s="164" t="s">
        <v>234</v>
      </c>
      <c r="C10" s="165">
        <f>C9+7</f>
        <v>43780</v>
      </c>
      <c r="D10" s="166" t="s">
        <v>146</v>
      </c>
      <c r="E10" s="166" t="s">
        <v>147</v>
      </c>
      <c r="F10" s="166" t="s">
        <v>6</v>
      </c>
      <c r="G10" s="166" t="s">
        <v>59</v>
      </c>
      <c r="H10" s="166">
        <f t="shared" si="0"/>
        <v>43786</v>
      </c>
      <c r="I10" s="167" t="s">
        <v>246</v>
      </c>
      <c r="J10" s="167" t="s">
        <v>264</v>
      </c>
      <c r="K10" s="168">
        <f t="shared" si="4"/>
        <v>43788</v>
      </c>
      <c r="L10" s="168">
        <f t="shared" si="1"/>
        <v>43811</v>
      </c>
      <c r="M10" s="168">
        <f t="shared" si="2"/>
        <v>43813</v>
      </c>
      <c r="N10" s="168">
        <f t="shared" si="3"/>
        <v>43814</v>
      </c>
    </row>
    <row r="11" spans="1:14" s="144" customFormat="1" ht="55.5" customHeight="1" hidden="1">
      <c r="A11" s="163" t="s">
        <v>65</v>
      </c>
      <c r="B11" s="164"/>
      <c r="C11" s="165">
        <f>C10+7</f>
        <v>43787</v>
      </c>
      <c r="D11" s="166" t="s">
        <v>146</v>
      </c>
      <c r="E11" s="166" t="s">
        <v>147</v>
      </c>
      <c r="F11" s="166" t="s">
        <v>6</v>
      </c>
      <c r="G11" s="166" t="s">
        <v>59</v>
      </c>
      <c r="H11" s="166">
        <f t="shared" si="0"/>
        <v>43793</v>
      </c>
      <c r="I11" s="167" t="s">
        <v>302</v>
      </c>
      <c r="J11" s="167" t="s">
        <v>282</v>
      </c>
      <c r="K11" s="168">
        <f t="shared" si="4"/>
        <v>43795</v>
      </c>
      <c r="L11" s="168">
        <f t="shared" si="1"/>
        <v>43818</v>
      </c>
      <c r="M11" s="168">
        <f t="shared" si="2"/>
        <v>43820</v>
      </c>
      <c r="N11" s="168">
        <f t="shared" si="3"/>
        <v>43821</v>
      </c>
    </row>
    <row r="12" spans="1:14" s="144" customFormat="1" ht="55.5" customHeight="1" hidden="1">
      <c r="A12" s="163" t="s">
        <v>289</v>
      </c>
      <c r="B12" s="164" t="s">
        <v>290</v>
      </c>
      <c r="C12" s="165">
        <f>C11+7</f>
        <v>43794</v>
      </c>
      <c r="D12" s="166" t="s">
        <v>146</v>
      </c>
      <c r="E12" s="166" t="s">
        <v>147</v>
      </c>
      <c r="F12" s="166" t="s">
        <v>6</v>
      </c>
      <c r="G12" s="166" t="s">
        <v>59</v>
      </c>
      <c r="H12" s="166">
        <f t="shared" si="0"/>
        <v>43800</v>
      </c>
      <c r="I12" s="167" t="s">
        <v>304</v>
      </c>
      <c r="J12" s="167" t="s">
        <v>283</v>
      </c>
      <c r="K12" s="168">
        <f t="shared" si="4"/>
        <v>43802</v>
      </c>
      <c r="L12" s="168">
        <f t="shared" si="1"/>
        <v>43825</v>
      </c>
      <c r="M12" s="168">
        <f t="shared" si="2"/>
        <v>43827</v>
      </c>
      <c r="N12" s="168">
        <f t="shared" si="3"/>
        <v>43828</v>
      </c>
    </row>
    <row r="13" spans="1:14" s="144" customFormat="1" ht="55.5" customHeight="1" hidden="1">
      <c r="A13" s="163" t="s">
        <v>155</v>
      </c>
      <c r="B13" s="164" t="s">
        <v>265</v>
      </c>
      <c r="C13" s="165">
        <f>C12+7</f>
        <v>43801</v>
      </c>
      <c r="D13" s="166" t="s">
        <v>146</v>
      </c>
      <c r="E13" s="166" t="s">
        <v>147</v>
      </c>
      <c r="F13" s="166" t="s">
        <v>6</v>
      </c>
      <c r="G13" s="166" t="s">
        <v>59</v>
      </c>
      <c r="H13" s="166">
        <f t="shared" si="0"/>
        <v>43807</v>
      </c>
      <c r="I13" s="167" t="s">
        <v>177</v>
      </c>
      <c r="J13" s="167" t="s">
        <v>262</v>
      </c>
      <c r="K13" s="168">
        <f t="shared" si="4"/>
        <v>43809</v>
      </c>
      <c r="L13" s="168">
        <f t="shared" si="1"/>
        <v>43832</v>
      </c>
      <c r="M13" s="168">
        <f t="shared" si="2"/>
        <v>43834</v>
      </c>
      <c r="N13" s="168">
        <f t="shared" si="3"/>
        <v>43835</v>
      </c>
    </row>
    <row r="14" spans="1:14" s="144" customFormat="1" ht="55.5" customHeight="1" hidden="1">
      <c r="A14" s="163" t="s">
        <v>145</v>
      </c>
      <c r="B14" s="164" t="s">
        <v>266</v>
      </c>
      <c r="C14" s="165">
        <v>43808</v>
      </c>
      <c r="D14" s="166" t="s">
        <v>146</v>
      </c>
      <c r="E14" s="166" t="s">
        <v>147</v>
      </c>
      <c r="F14" s="166" t="s">
        <v>6</v>
      </c>
      <c r="G14" s="166" t="s">
        <v>59</v>
      </c>
      <c r="H14" s="166">
        <f t="shared" si="0"/>
        <v>43814</v>
      </c>
      <c r="I14" s="167" t="s">
        <v>322</v>
      </c>
      <c r="J14" s="167" t="s">
        <v>300</v>
      </c>
      <c r="K14" s="168">
        <f t="shared" si="4"/>
        <v>43816</v>
      </c>
      <c r="L14" s="168">
        <f>K14+24</f>
        <v>43840</v>
      </c>
      <c r="M14" s="168">
        <f>K14+26</f>
        <v>43842</v>
      </c>
      <c r="N14" s="168">
        <f>K14+27</f>
        <v>43843</v>
      </c>
    </row>
    <row r="15" spans="1:14" s="144" customFormat="1" ht="55.5" customHeight="1" hidden="1">
      <c r="A15" s="163" t="s">
        <v>307</v>
      </c>
      <c r="B15" s="164" t="s">
        <v>308</v>
      </c>
      <c r="C15" s="165">
        <v>43815</v>
      </c>
      <c r="D15" s="166" t="s">
        <v>146</v>
      </c>
      <c r="E15" s="166" t="s">
        <v>147</v>
      </c>
      <c r="F15" s="166" t="s">
        <v>6</v>
      </c>
      <c r="G15" s="166" t="s">
        <v>59</v>
      </c>
      <c r="H15" s="166">
        <f t="shared" si="0"/>
        <v>43821</v>
      </c>
      <c r="I15" s="167" t="s">
        <v>65</v>
      </c>
      <c r="J15" s="167"/>
      <c r="K15" s="168">
        <f t="shared" si="4"/>
        <v>43823</v>
      </c>
      <c r="L15" s="168">
        <f aca="true" t="shared" si="5" ref="L15:L23">K15+24</f>
        <v>43847</v>
      </c>
      <c r="M15" s="168">
        <f aca="true" t="shared" si="6" ref="M15:M23">K15+26</f>
        <v>43849</v>
      </c>
      <c r="N15" s="168">
        <f aca="true" t="shared" si="7" ref="N15:N23">K15+27</f>
        <v>43850</v>
      </c>
    </row>
    <row r="16" spans="1:14" s="144" customFormat="1" ht="55.5" customHeight="1" hidden="1">
      <c r="A16" s="163" t="s">
        <v>149</v>
      </c>
      <c r="B16" s="164" t="s">
        <v>268</v>
      </c>
      <c r="C16" s="165">
        <v>43822</v>
      </c>
      <c r="D16" s="166" t="s">
        <v>146</v>
      </c>
      <c r="E16" s="166" t="s">
        <v>147</v>
      </c>
      <c r="F16" s="166" t="s">
        <v>6</v>
      </c>
      <c r="G16" s="166" t="s">
        <v>59</v>
      </c>
      <c r="H16" s="166">
        <f aca="true" t="shared" si="8" ref="H16:H23">C16+6</f>
        <v>43828</v>
      </c>
      <c r="I16" s="167" t="s">
        <v>248</v>
      </c>
      <c r="J16" s="167" t="s">
        <v>263</v>
      </c>
      <c r="K16" s="168">
        <f t="shared" si="4"/>
        <v>43830</v>
      </c>
      <c r="L16" s="168">
        <f t="shared" si="5"/>
        <v>43854</v>
      </c>
      <c r="M16" s="168">
        <f t="shared" si="6"/>
        <v>43856</v>
      </c>
      <c r="N16" s="168">
        <f t="shared" si="7"/>
        <v>43857</v>
      </c>
    </row>
    <row r="17" spans="1:14" s="144" customFormat="1" ht="55.5" customHeight="1" hidden="1">
      <c r="A17" s="163" t="s">
        <v>323</v>
      </c>
      <c r="B17" s="164" t="s">
        <v>324</v>
      </c>
      <c r="C17" s="165">
        <v>43829</v>
      </c>
      <c r="D17" s="166" t="s">
        <v>146</v>
      </c>
      <c r="E17" s="166" t="s">
        <v>147</v>
      </c>
      <c r="F17" s="166" t="s">
        <v>6</v>
      </c>
      <c r="G17" s="166" t="s">
        <v>59</v>
      </c>
      <c r="H17" s="166">
        <f t="shared" si="8"/>
        <v>43835</v>
      </c>
      <c r="I17" s="167" t="s">
        <v>250</v>
      </c>
      <c r="J17" s="167" t="s">
        <v>303</v>
      </c>
      <c r="K17" s="168">
        <f t="shared" si="4"/>
        <v>43837</v>
      </c>
      <c r="L17" s="168">
        <f t="shared" si="5"/>
        <v>43861</v>
      </c>
      <c r="M17" s="168">
        <f t="shared" si="6"/>
        <v>43863</v>
      </c>
      <c r="N17" s="168">
        <f t="shared" si="7"/>
        <v>43864</v>
      </c>
    </row>
    <row r="18" spans="1:14" s="144" customFormat="1" ht="55.5" customHeight="1" hidden="1">
      <c r="A18" s="163" t="s">
        <v>297</v>
      </c>
      <c r="B18" s="164" t="s">
        <v>298</v>
      </c>
      <c r="C18" s="165">
        <v>43836</v>
      </c>
      <c r="D18" s="166" t="s">
        <v>146</v>
      </c>
      <c r="E18" s="166" t="s">
        <v>147</v>
      </c>
      <c r="F18" s="166" t="s">
        <v>6</v>
      </c>
      <c r="G18" s="166" t="s">
        <v>59</v>
      </c>
      <c r="H18" s="166">
        <f t="shared" si="8"/>
        <v>43842</v>
      </c>
      <c r="I18" s="167" t="s">
        <v>252</v>
      </c>
      <c r="J18" s="167" t="s">
        <v>305</v>
      </c>
      <c r="K18" s="168">
        <f t="shared" si="4"/>
        <v>43844</v>
      </c>
      <c r="L18" s="168">
        <f t="shared" si="5"/>
        <v>43868</v>
      </c>
      <c r="M18" s="168">
        <f t="shared" si="6"/>
        <v>43870</v>
      </c>
      <c r="N18" s="168">
        <f t="shared" si="7"/>
        <v>43871</v>
      </c>
    </row>
    <row r="19" spans="1:14" s="144" customFormat="1" ht="55.5" customHeight="1" hidden="1">
      <c r="A19" s="163" t="s">
        <v>325</v>
      </c>
      <c r="B19" s="164" t="s">
        <v>326</v>
      </c>
      <c r="C19" s="165">
        <v>43843</v>
      </c>
      <c r="D19" s="166" t="s">
        <v>146</v>
      </c>
      <c r="E19" s="166" t="s">
        <v>147</v>
      </c>
      <c r="F19" s="166" t="s">
        <v>6</v>
      </c>
      <c r="G19" s="166" t="s">
        <v>59</v>
      </c>
      <c r="H19" s="166">
        <f t="shared" si="8"/>
        <v>43849</v>
      </c>
      <c r="I19" s="167" t="s">
        <v>244</v>
      </c>
      <c r="J19" s="167" t="s">
        <v>229</v>
      </c>
      <c r="K19" s="168">
        <f t="shared" si="4"/>
        <v>43851</v>
      </c>
      <c r="L19" s="168">
        <f t="shared" si="5"/>
        <v>43875</v>
      </c>
      <c r="M19" s="168">
        <f t="shared" si="6"/>
        <v>43877</v>
      </c>
      <c r="N19" s="168">
        <f t="shared" si="7"/>
        <v>43878</v>
      </c>
    </row>
    <row r="20" spans="1:14" s="144" customFormat="1" ht="55.5" customHeight="1" hidden="1">
      <c r="A20" s="163" t="s">
        <v>327</v>
      </c>
      <c r="B20" s="164" t="s">
        <v>324</v>
      </c>
      <c r="C20" s="165">
        <v>43850</v>
      </c>
      <c r="D20" s="166" t="s">
        <v>146</v>
      </c>
      <c r="E20" s="166" t="s">
        <v>147</v>
      </c>
      <c r="F20" s="166" t="s">
        <v>6</v>
      </c>
      <c r="G20" s="166" t="s">
        <v>59</v>
      </c>
      <c r="H20" s="166">
        <f t="shared" si="8"/>
        <v>43856</v>
      </c>
      <c r="I20" s="167" t="s">
        <v>246</v>
      </c>
      <c r="J20" s="167" t="s">
        <v>126</v>
      </c>
      <c r="K20" s="168">
        <f t="shared" si="4"/>
        <v>43858</v>
      </c>
      <c r="L20" s="168">
        <f t="shared" si="5"/>
        <v>43882</v>
      </c>
      <c r="M20" s="168">
        <f t="shared" si="6"/>
        <v>43884</v>
      </c>
      <c r="N20" s="168">
        <f t="shared" si="7"/>
        <v>43885</v>
      </c>
    </row>
    <row r="21" spans="1:14" s="144" customFormat="1" ht="55.5" customHeight="1" hidden="1">
      <c r="A21" s="163" t="s">
        <v>328</v>
      </c>
      <c r="B21" s="164" t="s">
        <v>329</v>
      </c>
      <c r="C21" s="165">
        <v>43857</v>
      </c>
      <c r="D21" s="166" t="s">
        <v>146</v>
      </c>
      <c r="E21" s="166" t="s">
        <v>147</v>
      </c>
      <c r="F21" s="166" t="s">
        <v>6</v>
      </c>
      <c r="G21" s="166" t="s">
        <v>59</v>
      </c>
      <c r="H21" s="166">
        <f t="shared" si="8"/>
        <v>43863</v>
      </c>
      <c r="I21" s="167" t="s">
        <v>302</v>
      </c>
      <c r="J21" s="167" t="s">
        <v>128</v>
      </c>
      <c r="K21" s="168">
        <f t="shared" si="4"/>
        <v>43865</v>
      </c>
      <c r="L21" s="168">
        <f t="shared" si="5"/>
        <v>43889</v>
      </c>
      <c r="M21" s="168">
        <f t="shared" si="6"/>
        <v>43891</v>
      </c>
      <c r="N21" s="168">
        <f t="shared" si="7"/>
        <v>43892</v>
      </c>
    </row>
    <row r="22" spans="1:14" s="144" customFormat="1" ht="55.5" customHeight="1" hidden="1">
      <c r="A22" s="163" t="s">
        <v>330</v>
      </c>
      <c r="B22" s="164" t="s">
        <v>331</v>
      </c>
      <c r="C22" s="165">
        <v>43864</v>
      </c>
      <c r="D22" s="166" t="s">
        <v>146</v>
      </c>
      <c r="E22" s="166" t="s">
        <v>147</v>
      </c>
      <c r="F22" s="166" t="s">
        <v>6</v>
      </c>
      <c r="G22" s="166" t="s">
        <v>59</v>
      </c>
      <c r="H22" s="166">
        <f t="shared" si="8"/>
        <v>43870</v>
      </c>
      <c r="I22" s="167" t="s">
        <v>304</v>
      </c>
      <c r="J22" s="167" t="s">
        <v>291</v>
      </c>
      <c r="K22" s="168">
        <f t="shared" si="4"/>
        <v>43872</v>
      </c>
      <c r="L22" s="168">
        <f t="shared" si="5"/>
        <v>43896</v>
      </c>
      <c r="M22" s="168">
        <f t="shared" si="6"/>
        <v>43898</v>
      </c>
      <c r="N22" s="168">
        <f t="shared" si="7"/>
        <v>43899</v>
      </c>
    </row>
    <row r="23" spans="1:14" s="144" customFormat="1" ht="55.5" customHeight="1" hidden="1">
      <c r="A23" s="163" t="s">
        <v>330</v>
      </c>
      <c r="B23" s="164" t="s">
        <v>331</v>
      </c>
      <c r="C23" s="165">
        <v>43871</v>
      </c>
      <c r="D23" s="166" t="s">
        <v>146</v>
      </c>
      <c r="E23" s="166" t="s">
        <v>147</v>
      </c>
      <c r="F23" s="166" t="s">
        <v>6</v>
      </c>
      <c r="G23" s="166" t="s">
        <v>59</v>
      </c>
      <c r="H23" s="166">
        <f t="shared" si="8"/>
        <v>43877</v>
      </c>
      <c r="I23" s="167" t="s">
        <v>304</v>
      </c>
      <c r="J23" s="167" t="s">
        <v>375</v>
      </c>
      <c r="K23" s="168">
        <f t="shared" si="4"/>
        <v>43879</v>
      </c>
      <c r="L23" s="168">
        <f t="shared" si="5"/>
        <v>43903</v>
      </c>
      <c r="M23" s="168">
        <f t="shared" si="6"/>
        <v>43905</v>
      </c>
      <c r="N23" s="168">
        <f t="shared" si="7"/>
        <v>43906</v>
      </c>
    </row>
    <row r="24" spans="1:14" s="144" customFormat="1" ht="55.5" customHeight="1" hidden="1">
      <c r="A24" s="163" t="s">
        <v>289</v>
      </c>
      <c r="B24" s="164" t="s">
        <v>324</v>
      </c>
      <c r="C24" s="165">
        <v>43878</v>
      </c>
      <c r="D24" s="166" t="s">
        <v>146</v>
      </c>
      <c r="E24" s="166" t="s">
        <v>147</v>
      </c>
      <c r="F24" s="166" t="s">
        <v>6</v>
      </c>
      <c r="G24" s="166" t="s">
        <v>59</v>
      </c>
      <c r="H24" s="166">
        <f aca="true" t="shared" si="9" ref="H24:H32">C24+6</f>
        <v>43884</v>
      </c>
      <c r="I24" s="167" t="s">
        <v>177</v>
      </c>
      <c r="J24" s="167" t="s">
        <v>377</v>
      </c>
      <c r="K24" s="168">
        <f t="shared" si="4"/>
        <v>43886</v>
      </c>
      <c r="L24" s="168">
        <f aca="true" t="shared" si="10" ref="L24:L31">K24+24</f>
        <v>43910</v>
      </c>
      <c r="M24" s="168">
        <f aca="true" t="shared" si="11" ref="M24:M32">K24+26</f>
        <v>43912</v>
      </c>
      <c r="N24" s="168">
        <f aca="true" t="shared" si="12" ref="N24:N32">K24+27</f>
        <v>43913</v>
      </c>
    </row>
    <row r="25" spans="1:14" s="144" customFormat="1" ht="55.5" customHeight="1" hidden="1">
      <c r="A25" s="163" t="s">
        <v>145</v>
      </c>
      <c r="B25" s="164" t="s">
        <v>355</v>
      </c>
      <c r="C25" s="165">
        <f>C24+7</f>
        <v>43885</v>
      </c>
      <c r="D25" s="166" t="s">
        <v>146</v>
      </c>
      <c r="E25" s="166" t="s">
        <v>147</v>
      </c>
      <c r="F25" s="166" t="s">
        <v>6</v>
      </c>
      <c r="G25" s="166" t="s">
        <v>59</v>
      </c>
      <c r="H25" s="166">
        <f t="shared" si="9"/>
        <v>43891</v>
      </c>
      <c r="I25" s="167" t="s">
        <v>322</v>
      </c>
      <c r="J25" s="167" t="s">
        <v>212</v>
      </c>
      <c r="K25" s="168">
        <f t="shared" si="4"/>
        <v>43893</v>
      </c>
      <c r="L25" s="168">
        <f t="shared" si="10"/>
        <v>43917</v>
      </c>
      <c r="M25" s="168">
        <f t="shared" si="11"/>
        <v>43919</v>
      </c>
      <c r="N25" s="168">
        <f t="shared" si="12"/>
        <v>43920</v>
      </c>
    </row>
    <row r="26" spans="1:14" s="144" customFormat="1" ht="55.5" customHeight="1" hidden="1">
      <c r="A26" s="163" t="s">
        <v>307</v>
      </c>
      <c r="B26" s="164" t="s">
        <v>372</v>
      </c>
      <c r="C26" s="165">
        <f>C25+7</f>
        <v>43892</v>
      </c>
      <c r="D26" s="166" t="s">
        <v>146</v>
      </c>
      <c r="E26" s="166" t="s">
        <v>147</v>
      </c>
      <c r="F26" s="166" t="s">
        <v>6</v>
      </c>
      <c r="G26" s="166" t="s">
        <v>59</v>
      </c>
      <c r="H26" s="166">
        <f t="shared" si="9"/>
        <v>43898</v>
      </c>
      <c r="I26" s="167" t="s">
        <v>248</v>
      </c>
      <c r="J26" s="167" t="s">
        <v>376</v>
      </c>
      <c r="K26" s="168">
        <f t="shared" si="4"/>
        <v>43900</v>
      </c>
      <c r="L26" s="168">
        <f t="shared" si="10"/>
        <v>43924</v>
      </c>
      <c r="M26" s="168">
        <f t="shared" si="11"/>
        <v>43926</v>
      </c>
      <c r="N26" s="168">
        <f t="shared" si="12"/>
        <v>43927</v>
      </c>
    </row>
    <row r="27" spans="1:14" s="144" customFormat="1" ht="55.5" customHeight="1" hidden="1">
      <c r="A27" s="163" t="s">
        <v>149</v>
      </c>
      <c r="B27" s="164" t="s">
        <v>373</v>
      </c>
      <c r="C27" s="165">
        <f>C26+7</f>
        <v>43899</v>
      </c>
      <c r="D27" s="166" t="s">
        <v>146</v>
      </c>
      <c r="E27" s="166" t="s">
        <v>147</v>
      </c>
      <c r="F27" s="166" t="s">
        <v>6</v>
      </c>
      <c r="G27" s="166" t="s">
        <v>59</v>
      </c>
      <c r="H27" s="166">
        <f t="shared" si="9"/>
        <v>43905</v>
      </c>
      <c r="I27" s="167" t="s">
        <v>65</v>
      </c>
      <c r="J27" s="167"/>
      <c r="K27" s="168">
        <f t="shared" si="4"/>
        <v>43907</v>
      </c>
      <c r="L27" s="168">
        <f t="shared" si="10"/>
        <v>43931</v>
      </c>
      <c r="M27" s="168">
        <f t="shared" si="11"/>
        <v>43933</v>
      </c>
      <c r="N27" s="168">
        <f t="shared" si="12"/>
        <v>43934</v>
      </c>
    </row>
    <row r="28" spans="1:14" s="144" customFormat="1" ht="55.5" customHeight="1" hidden="1">
      <c r="A28" s="163" t="s">
        <v>323</v>
      </c>
      <c r="B28" s="164" t="s">
        <v>329</v>
      </c>
      <c r="C28" s="165">
        <f>C27+7</f>
        <v>43906</v>
      </c>
      <c r="D28" s="166" t="s">
        <v>146</v>
      </c>
      <c r="E28" s="166" t="s">
        <v>147</v>
      </c>
      <c r="F28" s="166" t="s">
        <v>6</v>
      </c>
      <c r="G28" s="166" t="s">
        <v>59</v>
      </c>
      <c r="H28" s="166">
        <f t="shared" si="9"/>
        <v>43912</v>
      </c>
      <c r="I28" s="167" t="s">
        <v>252</v>
      </c>
      <c r="J28" s="167" t="s">
        <v>378</v>
      </c>
      <c r="K28" s="168">
        <f t="shared" si="4"/>
        <v>43914</v>
      </c>
      <c r="L28" s="168">
        <f t="shared" si="10"/>
        <v>43938</v>
      </c>
      <c r="M28" s="168">
        <f t="shared" si="11"/>
        <v>43940</v>
      </c>
      <c r="N28" s="168">
        <f t="shared" si="12"/>
        <v>43941</v>
      </c>
    </row>
    <row r="29" spans="1:14" s="144" customFormat="1" ht="55.5" customHeight="1" hidden="1">
      <c r="A29" s="163" t="s">
        <v>297</v>
      </c>
      <c r="B29" s="164" t="s">
        <v>290</v>
      </c>
      <c r="C29" s="165">
        <f>C28+7</f>
        <v>43913</v>
      </c>
      <c r="D29" s="166" t="s">
        <v>146</v>
      </c>
      <c r="E29" s="166" t="s">
        <v>147</v>
      </c>
      <c r="F29" s="166" t="s">
        <v>6</v>
      </c>
      <c r="G29" s="166" t="s">
        <v>59</v>
      </c>
      <c r="H29" s="166">
        <f t="shared" si="9"/>
        <v>43919</v>
      </c>
      <c r="I29" s="167" t="s">
        <v>250</v>
      </c>
      <c r="J29" s="167" t="s">
        <v>379</v>
      </c>
      <c r="K29" s="168">
        <f t="shared" si="4"/>
        <v>43921</v>
      </c>
      <c r="L29" s="168">
        <f t="shared" si="10"/>
        <v>43945</v>
      </c>
      <c r="M29" s="168">
        <f t="shared" si="11"/>
        <v>43947</v>
      </c>
      <c r="N29" s="168">
        <f t="shared" si="12"/>
        <v>43948</v>
      </c>
    </row>
    <row r="30" spans="1:14" s="144" customFormat="1" ht="55.5" customHeight="1" hidden="1">
      <c r="A30" s="163" t="s">
        <v>428</v>
      </c>
      <c r="B30" s="164" t="s">
        <v>429</v>
      </c>
      <c r="C30" s="165">
        <v>43920</v>
      </c>
      <c r="D30" s="166" t="s">
        <v>430</v>
      </c>
      <c r="E30" s="166" t="s">
        <v>431</v>
      </c>
      <c r="F30" s="166" t="s">
        <v>6</v>
      </c>
      <c r="G30" s="166" t="s">
        <v>59</v>
      </c>
      <c r="H30" s="166">
        <f t="shared" si="9"/>
        <v>43926</v>
      </c>
      <c r="I30" s="167" t="s">
        <v>246</v>
      </c>
      <c r="J30" s="167" t="s">
        <v>380</v>
      </c>
      <c r="K30" s="168">
        <f t="shared" si="4"/>
        <v>43928</v>
      </c>
      <c r="L30" s="168">
        <f t="shared" si="10"/>
        <v>43952</v>
      </c>
      <c r="M30" s="168">
        <f t="shared" si="11"/>
        <v>43954</v>
      </c>
      <c r="N30" s="168">
        <f t="shared" si="12"/>
        <v>43955</v>
      </c>
    </row>
    <row r="31" spans="1:14" s="144" customFormat="1" ht="55.5" customHeight="1" hidden="1">
      <c r="A31" s="163" t="s">
        <v>325</v>
      </c>
      <c r="B31" s="164" t="s">
        <v>374</v>
      </c>
      <c r="C31" s="165">
        <v>43927</v>
      </c>
      <c r="D31" s="166" t="s">
        <v>430</v>
      </c>
      <c r="E31" s="166" t="s">
        <v>431</v>
      </c>
      <c r="F31" s="166" t="s">
        <v>6</v>
      </c>
      <c r="G31" s="166" t="s">
        <v>59</v>
      </c>
      <c r="H31" s="166">
        <f t="shared" si="9"/>
        <v>43933</v>
      </c>
      <c r="I31" s="167" t="s">
        <v>244</v>
      </c>
      <c r="J31" s="167" t="s">
        <v>381</v>
      </c>
      <c r="K31" s="168">
        <f t="shared" si="4"/>
        <v>43935</v>
      </c>
      <c r="L31" s="168">
        <f t="shared" si="10"/>
        <v>43959</v>
      </c>
      <c r="M31" s="168">
        <f t="shared" si="11"/>
        <v>43961</v>
      </c>
      <c r="N31" s="168">
        <f t="shared" si="12"/>
        <v>43962</v>
      </c>
    </row>
    <row r="32" spans="1:14" s="144" customFormat="1" ht="55.5" customHeight="1" hidden="1">
      <c r="A32" s="163" t="s">
        <v>327</v>
      </c>
      <c r="B32" s="164" t="s">
        <v>329</v>
      </c>
      <c r="C32" s="165">
        <v>43934</v>
      </c>
      <c r="D32" s="166" t="s">
        <v>430</v>
      </c>
      <c r="E32" s="166" t="s">
        <v>431</v>
      </c>
      <c r="F32" s="166" t="s">
        <v>6</v>
      </c>
      <c r="G32" s="166" t="s">
        <v>59</v>
      </c>
      <c r="H32" s="166">
        <f t="shared" si="9"/>
        <v>43940</v>
      </c>
      <c r="I32" s="167" t="s">
        <v>244</v>
      </c>
      <c r="J32" s="167" t="s">
        <v>423</v>
      </c>
      <c r="K32" s="168">
        <v>43944</v>
      </c>
      <c r="L32" s="168">
        <v>43966</v>
      </c>
      <c r="M32" s="168">
        <f t="shared" si="11"/>
        <v>43970</v>
      </c>
      <c r="N32" s="168">
        <f t="shared" si="12"/>
        <v>43971</v>
      </c>
    </row>
    <row r="33" spans="1:14" s="144" customFormat="1" ht="55.5" customHeight="1" hidden="1">
      <c r="A33" s="163" t="s">
        <v>432</v>
      </c>
      <c r="B33" s="164" t="s">
        <v>329</v>
      </c>
      <c r="C33" s="165">
        <v>43941</v>
      </c>
      <c r="D33" s="166" t="s">
        <v>430</v>
      </c>
      <c r="E33" s="166" t="s">
        <v>431</v>
      </c>
      <c r="F33" s="166" t="s">
        <v>6</v>
      </c>
      <c r="G33" s="166" t="s">
        <v>59</v>
      </c>
      <c r="H33" s="166">
        <f aca="true" t="shared" si="13" ref="H33:H42">C33+6</f>
        <v>43947</v>
      </c>
      <c r="I33" s="167" t="s">
        <v>246</v>
      </c>
      <c r="J33" s="167" t="s">
        <v>423</v>
      </c>
      <c r="K33" s="168">
        <v>43954</v>
      </c>
      <c r="L33" s="168">
        <f>L32+7</f>
        <v>43973</v>
      </c>
      <c r="M33" s="168">
        <f aca="true" t="shared" si="14" ref="M33:M42">K33+26</f>
        <v>43980</v>
      </c>
      <c r="N33" s="168">
        <f aca="true" t="shared" si="15" ref="N33:N42">K33+27</f>
        <v>43981</v>
      </c>
    </row>
    <row r="34" spans="1:14" s="144" customFormat="1" ht="55.5" customHeight="1" hidden="1">
      <c r="A34" s="163" t="s">
        <v>330</v>
      </c>
      <c r="B34" s="164" t="s">
        <v>308</v>
      </c>
      <c r="C34" s="165">
        <v>43948</v>
      </c>
      <c r="D34" s="166" t="s">
        <v>430</v>
      </c>
      <c r="E34" s="166" t="s">
        <v>431</v>
      </c>
      <c r="F34" s="166" t="s">
        <v>6</v>
      </c>
      <c r="G34" s="166" t="s">
        <v>59</v>
      </c>
      <c r="H34" s="166">
        <f t="shared" si="13"/>
        <v>43954</v>
      </c>
      <c r="I34" s="167" t="s">
        <v>302</v>
      </c>
      <c r="J34" s="167" t="s">
        <v>424</v>
      </c>
      <c r="K34" s="168">
        <f t="shared" si="4"/>
        <v>43961</v>
      </c>
      <c r="L34" s="168">
        <f aca="true" t="shared" si="16" ref="L34:L42">K34+24</f>
        <v>43985</v>
      </c>
      <c r="M34" s="168">
        <f t="shared" si="14"/>
        <v>43987</v>
      </c>
      <c r="N34" s="168">
        <f t="shared" si="15"/>
        <v>43988</v>
      </c>
    </row>
    <row r="35" spans="1:14" s="144" customFormat="1" ht="55.5" customHeight="1" hidden="1">
      <c r="A35" s="163" t="s">
        <v>330</v>
      </c>
      <c r="B35" s="164" t="s">
        <v>308</v>
      </c>
      <c r="C35" s="165">
        <v>43955</v>
      </c>
      <c r="D35" s="166" t="s">
        <v>430</v>
      </c>
      <c r="E35" s="166" t="s">
        <v>431</v>
      </c>
      <c r="F35" s="166" t="s">
        <v>6</v>
      </c>
      <c r="G35" s="166" t="s">
        <v>59</v>
      </c>
      <c r="H35" s="166">
        <f t="shared" si="13"/>
        <v>43961</v>
      </c>
      <c r="I35" s="167" t="s">
        <v>65</v>
      </c>
      <c r="J35" s="167"/>
      <c r="K35" s="168">
        <v>43963</v>
      </c>
      <c r="L35" s="168">
        <f t="shared" si="16"/>
        <v>43987</v>
      </c>
      <c r="M35" s="168">
        <f t="shared" si="14"/>
        <v>43989</v>
      </c>
      <c r="N35" s="168">
        <f t="shared" si="15"/>
        <v>43990</v>
      </c>
    </row>
    <row r="36" spans="1:14" s="144" customFormat="1" ht="55.5" customHeight="1" hidden="1">
      <c r="A36" s="163" t="s">
        <v>65</v>
      </c>
      <c r="B36" s="164"/>
      <c r="C36" s="165">
        <v>43962</v>
      </c>
      <c r="D36" s="166" t="s">
        <v>430</v>
      </c>
      <c r="E36" s="166" t="s">
        <v>431</v>
      </c>
      <c r="F36" s="166" t="s">
        <v>6</v>
      </c>
      <c r="G36" s="166" t="s">
        <v>59</v>
      </c>
      <c r="H36" s="166">
        <f t="shared" si="13"/>
        <v>43968</v>
      </c>
      <c r="I36" s="167" t="s">
        <v>304</v>
      </c>
      <c r="J36" s="167" t="s">
        <v>498</v>
      </c>
      <c r="K36" s="168">
        <v>43974</v>
      </c>
      <c r="L36" s="168">
        <f t="shared" si="16"/>
        <v>43998</v>
      </c>
      <c r="M36" s="168">
        <f t="shared" si="14"/>
        <v>44000</v>
      </c>
      <c r="N36" s="168">
        <f t="shared" si="15"/>
        <v>44001</v>
      </c>
    </row>
    <row r="37" spans="1:14" s="144" customFormat="1" ht="55.5" customHeight="1" hidden="1">
      <c r="A37" s="163" t="s">
        <v>307</v>
      </c>
      <c r="B37" s="164" t="s">
        <v>208</v>
      </c>
      <c r="C37" s="165">
        <v>43969</v>
      </c>
      <c r="D37" s="166" t="s">
        <v>430</v>
      </c>
      <c r="E37" s="166" t="s">
        <v>431</v>
      </c>
      <c r="F37" s="166" t="s">
        <v>6</v>
      </c>
      <c r="G37" s="166" t="s">
        <v>59</v>
      </c>
      <c r="H37" s="166">
        <f t="shared" si="13"/>
        <v>43975</v>
      </c>
      <c r="I37" s="167" t="s">
        <v>65</v>
      </c>
      <c r="J37" s="167"/>
      <c r="K37" s="168">
        <f t="shared" si="4"/>
        <v>43981</v>
      </c>
      <c r="L37" s="168">
        <f t="shared" si="16"/>
        <v>44005</v>
      </c>
      <c r="M37" s="168">
        <f t="shared" si="14"/>
        <v>44007</v>
      </c>
      <c r="N37" s="168">
        <f t="shared" si="15"/>
        <v>44008</v>
      </c>
    </row>
    <row r="38" spans="1:14" s="144" customFormat="1" ht="55.5" customHeight="1" hidden="1">
      <c r="A38" s="163" t="s">
        <v>307</v>
      </c>
      <c r="B38" s="164" t="s">
        <v>208</v>
      </c>
      <c r="C38" s="165">
        <v>43976</v>
      </c>
      <c r="D38" s="166" t="s">
        <v>430</v>
      </c>
      <c r="E38" s="166" t="s">
        <v>431</v>
      </c>
      <c r="F38" s="166" t="s">
        <v>6</v>
      </c>
      <c r="G38" s="166" t="s">
        <v>59</v>
      </c>
      <c r="H38" s="166">
        <f t="shared" si="13"/>
        <v>43982</v>
      </c>
      <c r="I38" s="167" t="s">
        <v>65</v>
      </c>
      <c r="J38" s="167"/>
      <c r="K38" s="168">
        <v>43984</v>
      </c>
      <c r="L38" s="168">
        <f t="shared" si="16"/>
        <v>44008</v>
      </c>
      <c r="M38" s="168">
        <f t="shared" si="14"/>
        <v>44010</v>
      </c>
      <c r="N38" s="168">
        <f t="shared" si="15"/>
        <v>44011</v>
      </c>
    </row>
    <row r="39" spans="1:14" s="144" customFormat="1" ht="55.5" customHeight="1" hidden="1">
      <c r="A39" s="163" t="s">
        <v>150</v>
      </c>
      <c r="B39" s="164" t="s">
        <v>490</v>
      </c>
      <c r="C39" s="165">
        <v>43983</v>
      </c>
      <c r="D39" s="166" t="s">
        <v>430</v>
      </c>
      <c r="E39" s="166" t="s">
        <v>431</v>
      </c>
      <c r="F39" s="166" t="s">
        <v>6</v>
      </c>
      <c r="G39" s="166" t="s">
        <v>59</v>
      </c>
      <c r="H39" s="166">
        <f t="shared" si="13"/>
        <v>43989</v>
      </c>
      <c r="I39" s="167" t="s">
        <v>177</v>
      </c>
      <c r="J39" s="167" t="s">
        <v>425</v>
      </c>
      <c r="K39" s="168">
        <f t="shared" si="4"/>
        <v>43991</v>
      </c>
      <c r="L39" s="168">
        <f t="shared" si="16"/>
        <v>44015</v>
      </c>
      <c r="M39" s="168">
        <f t="shared" si="14"/>
        <v>44017</v>
      </c>
      <c r="N39" s="168">
        <f t="shared" si="15"/>
        <v>44018</v>
      </c>
    </row>
    <row r="40" spans="1:14" s="144" customFormat="1" ht="55.5" customHeight="1" hidden="1">
      <c r="A40" s="163" t="s">
        <v>65</v>
      </c>
      <c r="B40" s="164"/>
      <c r="C40" s="165">
        <v>43990</v>
      </c>
      <c r="D40" s="166" t="s">
        <v>430</v>
      </c>
      <c r="E40" s="166" t="s">
        <v>431</v>
      </c>
      <c r="F40" s="166" t="s">
        <v>6</v>
      </c>
      <c r="G40" s="166" t="s">
        <v>59</v>
      </c>
      <c r="H40" s="166">
        <f t="shared" si="13"/>
        <v>43996</v>
      </c>
      <c r="I40" s="167" t="s">
        <v>65</v>
      </c>
      <c r="J40" s="167"/>
      <c r="K40" s="168">
        <f t="shared" si="4"/>
        <v>43998</v>
      </c>
      <c r="L40" s="168">
        <f t="shared" si="16"/>
        <v>44022</v>
      </c>
      <c r="M40" s="168">
        <f t="shared" si="14"/>
        <v>44024</v>
      </c>
      <c r="N40" s="168">
        <f t="shared" si="15"/>
        <v>44025</v>
      </c>
    </row>
    <row r="41" spans="1:14" s="144" customFormat="1" ht="55.5" customHeight="1" hidden="1">
      <c r="A41" s="163" t="s">
        <v>323</v>
      </c>
      <c r="B41" s="164" t="s">
        <v>435</v>
      </c>
      <c r="C41" s="165">
        <v>44004</v>
      </c>
      <c r="D41" s="166" t="s">
        <v>430</v>
      </c>
      <c r="E41" s="166" t="s">
        <v>431</v>
      </c>
      <c r="F41" s="166" t="s">
        <v>6</v>
      </c>
      <c r="G41" s="166" t="s">
        <v>59</v>
      </c>
      <c r="H41" s="166">
        <f t="shared" si="13"/>
        <v>44010</v>
      </c>
      <c r="I41" s="167" t="s">
        <v>322</v>
      </c>
      <c r="J41" s="167" t="s">
        <v>426</v>
      </c>
      <c r="K41" s="168">
        <f t="shared" si="4"/>
        <v>44005</v>
      </c>
      <c r="L41" s="168">
        <f t="shared" si="16"/>
        <v>44029</v>
      </c>
      <c r="M41" s="168">
        <f t="shared" si="14"/>
        <v>44031</v>
      </c>
      <c r="N41" s="168">
        <f t="shared" si="15"/>
        <v>44032</v>
      </c>
    </row>
    <row r="42" spans="1:14" s="144" customFormat="1" ht="55.5" customHeight="1" hidden="1">
      <c r="A42" s="163" t="s">
        <v>327</v>
      </c>
      <c r="B42" s="164" t="s">
        <v>435</v>
      </c>
      <c r="C42" s="165">
        <v>44011</v>
      </c>
      <c r="D42" s="166" t="s">
        <v>430</v>
      </c>
      <c r="E42" s="166" t="s">
        <v>431</v>
      </c>
      <c r="F42" s="166" t="s">
        <v>6</v>
      </c>
      <c r="G42" s="166" t="s">
        <v>59</v>
      </c>
      <c r="H42" s="166">
        <f t="shared" si="13"/>
        <v>44017</v>
      </c>
      <c r="I42" s="167" t="s">
        <v>65</v>
      </c>
      <c r="J42" s="167"/>
      <c r="K42" s="168">
        <f t="shared" si="4"/>
        <v>44012</v>
      </c>
      <c r="L42" s="168">
        <f t="shared" si="16"/>
        <v>44036</v>
      </c>
      <c r="M42" s="168">
        <f t="shared" si="14"/>
        <v>44038</v>
      </c>
      <c r="N42" s="168">
        <f t="shared" si="15"/>
        <v>44039</v>
      </c>
    </row>
    <row r="43" spans="1:14" s="144" customFormat="1" ht="55.5" customHeight="1" hidden="1">
      <c r="A43" s="163" t="s">
        <v>432</v>
      </c>
      <c r="B43" s="164" t="s">
        <v>435</v>
      </c>
      <c r="C43" s="165">
        <v>44018</v>
      </c>
      <c r="D43" s="166" t="s">
        <v>430</v>
      </c>
      <c r="E43" s="166" t="s">
        <v>431</v>
      </c>
      <c r="F43" s="166" t="s">
        <v>6</v>
      </c>
      <c r="G43" s="166" t="s">
        <v>59</v>
      </c>
      <c r="H43" s="166">
        <f aca="true" t="shared" si="17" ref="H43:H48">C43+6</f>
        <v>44024</v>
      </c>
      <c r="I43" s="167" t="s">
        <v>427</v>
      </c>
      <c r="J43" s="167" t="s">
        <v>499</v>
      </c>
      <c r="K43" s="168">
        <f t="shared" si="4"/>
        <v>44019</v>
      </c>
      <c r="L43" s="168">
        <f aca="true" t="shared" si="18" ref="L43:L48">K43+24</f>
        <v>44043</v>
      </c>
      <c r="M43" s="168">
        <f aca="true" t="shared" si="19" ref="M43:M48">K43+26</f>
        <v>44045</v>
      </c>
      <c r="N43" s="168">
        <f aca="true" t="shared" si="20" ref="N43:N48">K43+27</f>
        <v>44046</v>
      </c>
    </row>
    <row r="44" spans="1:14" s="144" customFormat="1" ht="55.5" customHeight="1" hidden="1">
      <c r="A44" s="163" t="s">
        <v>432</v>
      </c>
      <c r="B44" s="164" t="s">
        <v>435</v>
      </c>
      <c r="C44" s="165">
        <v>44018</v>
      </c>
      <c r="D44" s="166" t="s">
        <v>430</v>
      </c>
      <c r="E44" s="166" t="s">
        <v>431</v>
      </c>
      <c r="F44" s="166" t="s">
        <v>6</v>
      </c>
      <c r="G44" s="166" t="s">
        <v>59</v>
      </c>
      <c r="H44" s="166">
        <f t="shared" si="17"/>
        <v>44024</v>
      </c>
      <c r="I44" s="179" t="s">
        <v>65</v>
      </c>
      <c r="J44" s="167"/>
      <c r="K44" s="168">
        <f t="shared" si="4"/>
        <v>44026</v>
      </c>
      <c r="L44" s="168">
        <f t="shared" si="18"/>
        <v>44050</v>
      </c>
      <c r="M44" s="168">
        <f t="shared" si="19"/>
        <v>44052</v>
      </c>
      <c r="N44" s="168">
        <f t="shared" si="20"/>
        <v>44053</v>
      </c>
    </row>
    <row r="45" spans="1:14" s="144" customFormat="1" ht="55.5" customHeight="1" hidden="1">
      <c r="A45" s="163" t="s">
        <v>325</v>
      </c>
      <c r="B45" s="164" t="s">
        <v>429</v>
      </c>
      <c r="C45" s="165">
        <v>44025</v>
      </c>
      <c r="D45" s="166" t="s">
        <v>430</v>
      </c>
      <c r="E45" s="166" t="s">
        <v>431</v>
      </c>
      <c r="F45" s="166" t="s">
        <v>6</v>
      </c>
      <c r="G45" s="166" t="s">
        <v>59</v>
      </c>
      <c r="H45" s="166">
        <f t="shared" si="17"/>
        <v>44031</v>
      </c>
      <c r="I45" s="167" t="s">
        <v>252</v>
      </c>
      <c r="J45" s="167" t="s">
        <v>500</v>
      </c>
      <c r="K45" s="168">
        <f t="shared" si="4"/>
        <v>44033</v>
      </c>
      <c r="L45" s="168">
        <f t="shared" si="18"/>
        <v>44057</v>
      </c>
      <c r="M45" s="168">
        <f t="shared" si="19"/>
        <v>44059</v>
      </c>
      <c r="N45" s="168">
        <f t="shared" si="20"/>
        <v>44060</v>
      </c>
    </row>
    <row r="46" spans="1:14" s="144" customFormat="1" ht="55.5" customHeight="1" hidden="1">
      <c r="A46" s="163" t="s">
        <v>560</v>
      </c>
      <c r="B46" s="164" t="s">
        <v>561</v>
      </c>
      <c r="C46" s="165">
        <v>44032</v>
      </c>
      <c r="D46" s="166" t="s">
        <v>430</v>
      </c>
      <c r="E46" s="166" t="s">
        <v>431</v>
      </c>
      <c r="F46" s="166" t="s">
        <v>6</v>
      </c>
      <c r="G46" s="166" t="s">
        <v>59</v>
      </c>
      <c r="H46" s="166">
        <f t="shared" si="17"/>
        <v>44038</v>
      </c>
      <c r="I46" s="179" t="s">
        <v>65</v>
      </c>
      <c r="J46" s="167"/>
      <c r="K46" s="168">
        <f t="shared" si="4"/>
        <v>44040</v>
      </c>
      <c r="L46" s="168">
        <f t="shared" si="18"/>
        <v>44064</v>
      </c>
      <c r="M46" s="168">
        <f t="shared" si="19"/>
        <v>44066</v>
      </c>
      <c r="N46" s="168">
        <f t="shared" si="20"/>
        <v>44067</v>
      </c>
    </row>
    <row r="47" spans="1:14" s="144" customFormat="1" ht="55.5" customHeight="1" hidden="1">
      <c r="A47" s="163" t="s">
        <v>330</v>
      </c>
      <c r="B47" s="164" t="s">
        <v>372</v>
      </c>
      <c r="C47" s="165">
        <v>44039</v>
      </c>
      <c r="D47" s="166" t="s">
        <v>430</v>
      </c>
      <c r="E47" s="166" t="s">
        <v>431</v>
      </c>
      <c r="F47" s="166" t="s">
        <v>6</v>
      </c>
      <c r="G47" s="166" t="s">
        <v>59</v>
      </c>
      <c r="H47" s="166">
        <f t="shared" si="17"/>
        <v>44045</v>
      </c>
      <c r="I47" s="167" t="s">
        <v>248</v>
      </c>
      <c r="J47" s="167" t="s">
        <v>501</v>
      </c>
      <c r="K47" s="168">
        <f t="shared" si="4"/>
        <v>44047</v>
      </c>
      <c r="L47" s="168">
        <f t="shared" si="18"/>
        <v>44071</v>
      </c>
      <c r="M47" s="168">
        <f t="shared" si="19"/>
        <v>44073</v>
      </c>
      <c r="N47" s="168">
        <f t="shared" si="20"/>
        <v>44074</v>
      </c>
    </row>
    <row r="48" spans="1:14" s="144" customFormat="1" ht="55.5" customHeight="1" hidden="1">
      <c r="A48" s="163" t="s">
        <v>574</v>
      </c>
      <c r="B48" s="164" t="s">
        <v>575</v>
      </c>
      <c r="C48" s="165">
        <v>44046</v>
      </c>
      <c r="D48" s="166" t="s">
        <v>430</v>
      </c>
      <c r="E48" s="166" t="s">
        <v>431</v>
      </c>
      <c r="F48" s="166" t="s">
        <v>6</v>
      </c>
      <c r="G48" s="166" t="s">
        <v>59</v>
      </c>
      <c r="H48" s="166">
        <f t="shared" si="17"/>
        <v>44052</v>
      </c>
      <c r="I48" s="179"/>
      <c r="J48" s="167"/>
      <c r="K48" s="168">
        <f t="shared" si="4"/>
        <v>44054</v>
      </c>
      <c r="L48" s="168">
        <f t="shared" si="18"/>
        <v>44078</v>
      </c>
      <c r="M48" s="168">
        <f t="shared" si="19"/>
        <v>44080</v>
      </c>
      <c r="N48" s="168">
        <f t="shared" si="20"/>
        <v>44081</v>
      </c>
    </row>
    <row r="49" spans="1:14" s="144" customFormat="1" ht="55.5" customHeight="1" hidden="1">
      <c r="A49" s="163" t="s">
        <v>307</v>
      </c>
      <c r="B49" s="164" t="s">
        <v>268</v>
      </c>
      <c r="C49" s="165">
        <f>C48+7</f>
        <v>44053</v>
      </c>
      <c r="D49" s="166" t="s">
        <v>430</v>
      </c>
      <c r="E49" s="166" t="s">
        <v>431</v>
      </c>
      <c r="F49" s="166" t="s">
        <v>6</v>
      </c>
      <c r="G49" s="166" t="s">
        <v>59</v>
      </c>
      <c r="H49" s="166">
        <f aca="true" t="shared" si="21" ref="H49:H54">C49+6</f>
        <v>44059</v>
      </c>
      <c r="I49" s="181" t="s">
        <v>65</v>
      </c>
      <c r="J49" s="180"/>
      <c r="K49" s="168">
        <f t="shared" si="4"/>
        <v>44061</v>
      </c>
      <c r="L49" s="168">
        <f aca="true" t="shared" si="22" ref="L49:L54">K49+24</f>
        <v>44085</v>
      </c>
      <c r="M49" s="168">
        <f aca="true" t="shared" si="23" ref="M49:M54">K49+26</f>
        <v>44087</v>
      </c>
      <c r="N49" s="168">
        <f aca="true" t="shared" si="24" ref="N49:N54">K49+27</f>
        <v>44088</v>
      </c>
    </row>
    <row r="50" spans="1:14" s="144" customFormat="1" ht="55.5" customHeight="1" hidden="1">
      <c r="A50" s="163" t="s">
        <v>328</v>
      </c>
      <c r="B50" s="164" t="s">
        <v>326</v>
      </c>
      <c r="C50" s="165">
        <f>C49+7</f>
        <v>44060</v>
      </c>
      <c r="D50" s="166" t="s">
        <v>430</v>
      </c>
      <c r="E50" s="166" t="s">
        <v>431</v>
      </c>
      <c r="F50" s="166" t="s">
        <v>6</v>
      </c>
      <c r="G50" s="166" t="s">
        <v>59</v>
      </c>
      <c r="H50" s="166">
        <f t="shared" si="21"/>
        <v>44066</v>
      </c>
      <c r="I50" s="180" t="s">
        <v>304</v>
      </c>
      <c r="J50" s="180" t="s">
        <v>514</v>
      </c>
      <c r="K50" s="168">
        <f t="shared" si="4"/>
        <v>44068</v>
      </c>
      <c r="L50" s="168">
        <f t="shared" si="22"/>
        <v>44092</v>
      </c>
      <c r="M50" s="168">
        <f t="shared" si="23"/>
        <v>44094</v>
      </c>
      <c r="N50" s="168">
        <f t="shared" si="24"/>
        <v>44095</v>
      </c>
    </row>
    <row r="51" spans="1:14" s="144" customFormat="1" ht="55.5" customHeight="1" hidden="1">
      <c r="A51" s="163" t="s">
        <v>577</v>
      </c>
      <c r="B51" s="164" t="s">
        <v>578</v>
      </c>
      <c r="C51" s="165">
        <f>C50+7</f>
        <v>44067</v>
      </c>
      <c r="D51" s="166" t="s">
        <v>430</v>
      </c>
      <c r="E51" s="166" t="s">
        <v>431</v>
      </c>
      <c r="F51" s="166" t="s">
        <v>6</v>
      </c>
      <c r="G51" s="166" t="s">
        <v>59</v>
      </c>
      <c r="H51" s="166">
        <f t="shared" si="21"/>
        <v>44073</v>
      </c>
      <c r="I51" s="180" t="s">
        <v>246</v>
      </c>
      <c r="J51" s="180" t="s">
        <v>538</v>
      </c>
      <c r="K51" s="168">
        <f t="shared" si="4"/>
        <v>44075</v>
      </c>
      <c r="L51" s="168">
        <f t="shared" si="22"/>
        <v>44099</v>
      </c>
      <c r="M51" s="168">
        <f t="shared" si="23"/>
        <v>44101</v>
      </c>
      <c r="N51" s="168">
        <f t="shared" si="24"/>
        <v>44102</v>
      </c>
    </row>
    <row r="52" spans="1:14" s="144" customFormat="1" ht="55.5" customHeight="1" hidden="1">
      <c r="A52" s="163" t="s">
        <v>434</v>
      </c>
      <c r="B52" s="164" t="s">
        <v>556</v>
      </c>
      <c r="C52" s="165">
        <f>C51+7</f>
        <v>44074</v>
      </c>
      <c r="D52" s="166" t="s">
        <v>430</v>
      </c>
      <c r="E52" s="166" t="s">
        <v>431</v>
      </c>
      <c r="F52" s="166" t="s">
        <v>6</v>
      </c>
      <c r="G52" s="166" t="s">
        <v>59</v>
      </c>
      <c r="H52" s="166">
        <f t="shared" si="21"/>
        <v>44080</v>
      </c>
      <c r="I52" s="181" t="s">
        <v>65</v>
      </c>
      <c r="J52" s="180"/>
      <c r="K52" s="168">
        <f t="shared" si="4"/>
        <v>44082</v>
      </c>
      <c r="L52" s="168">
        <f t="shared" si="22"/>
        <v>44106</v>
      </c>
      <c r="M52" s="168">
        <f t="shared" si="23"/>
        <v>44108</v>
      </c>
      <c r="N52" s="168">
        <f t="shared" si="24"/>
        <v>44109</v>
      </c>
    </row>
    <row r="53" spans="1:14" s="144" customFormat="1" ht="55.5" customHeight="1" hidden="1">
      <c r="A53" s="163" t="s">
        <v>323</v>
      </c>
      <c r="B53" s="164" t="s">
        <v>557</v>
      </c>
      <c r="C53" s="165">
        <f>C52+7</f>
        <v>44081</v>
      </c>
      <c r="D53" s="166" t="s">
        <v>430</v>
      </c>
      <c r="E53" s="166" t="s">
        <v>431</v>
      </c>
      <c r="F53" s="166" t="s">
        <v>6</v>
      </c>
      <c r="G53" s="166" t="s">
        <v>59</v>
      </c>
      <c r="H53" s="166">
        <f t="shared" si="21"/>
        <v>44087</v>
      </c>
      <c r="I53" s="180" t="s">
        <v>177</v>
      </c>
      <c r="J53" s="180" t="s">
        <v>562</v>
      </c>
      <c r="K53" s="168">
        <f t="shared" si="4"/>
        <v>44089</v>
      </c>
      <c r="L53" s="168">
        <f t="shared" si="22"/>
        <v>44113</v>
      </c>
      <c r="M53" s="168">
        <f t="shared" si="23"/>
        <v>44115</v>
      </c>
      <c r="N53" s="168">
        <f t="shared" si="24"/>
        <v>44116</v>
      </c>
    </row>
    <row r="54" spans="1:14" s="144" customFormat="1" ht="55.5" customHeight="1">
      <c r="A54" s="163" t="s">
        <v>327</v>
      </c>
      <c r="B54" s="164" t="s">
        <v>557</v>
      </c>
      <c r="C54" s="165">
        <v>44088</v>
      </c>
      <c r="D54" s="166" t="s">
        <v>430</v>
      </c>
      <c r="E54" s="166" t="s">
        <v>431</v>
      </c>
      <c r="F54" s="166" t="s">
        <v>6</v>
      </c>
      <c r="G54" s="166" t="s">
        <v>59</v>
      </c>
      <c r="H54" s="166">
        <f t="shared" si="21"/>
        <v>44094</v>
      </c>
      <c r="I54" s="180" t="s">
        <v>177</v>
      </c>
      <c r="J54" s="180" t="s">
        <v>562</v>
      </c>
      <c r="K54" s="168">
        <v>44098</v>
      </c>
      <c r="L54" s="168">
        <f t="shared" si="22"/>
        <v>44122</v>
      </c>
      <c r="M54" s="168">
        <f t="shared" si="23"/>
        <v>44124</v>
      </c>
      <c r="N54" s="168">
        <f t="shared" si="24"/>
        <v>44125</v>
      </c>
    </row>
    <row r="55" spans="1:14" s="144" customFormat="1" ht="55.5" customHeight="1">
      <c r="A55" s="163" t="s">
        <v>609</v>
      </c>
      <c r="B55" s="164" t="s">
        <v>435</v>
      </c>
      <c r="C55" s="165">
        <v>44095</v>
      </c>
      <c r="D55" s="166" t="s">
        <v>430</v>
      </c>
      <c r="E55" s="166" t="s">
        <v>431</v>
      </c>
      <c r="F55" s="166" t="s">
        <v>6</v>
      </c>
      <c r="G55" s="166" t="s">
        <v>59</v>
      </c>
      <c r="H55" s="166">
        <f>C55+6</f>
        <v>44101</v>
      </c>
      <c r="I55" s="180" t="s">
        <v>427</v>
      </c>
      <c r="J55" s="180" t="s">
        <v>583</v>
      </c>
      <c r="K55" s="168">
        <v>44103</v>
      </c>
      <c r="L55" s="168">
        <f>K55+24</f>
        <v>44127</v>
      </c>
      <c r="M55" s="168">
        <f>K55+26</f>
        <v>44129</v>
      </c>
      <c r="N55" s="168">
        <f>K55+27</f>
        <v>44130</v>
      </c>
    </row>
    <row r="56" spans="1:14" s="144" customFormat="1" ht="55.5" customHeight="1">
      <c r="A56" s="163" t="s">
        <v>325</v>
      </c>
      <c r="B56" s="164" t="s">
        <v>433</v>
      </c>
      <c r="C56" s="165">
        <v>44102</v>
      </c>
      <c r="D56" s="166" t="s">
        <v>430</v>
      </c>
      <c r="E56" s="166" t="s">
        <v>431</v>
      </c>
      <c r="F56" s="166" t="s">
        <v>6</v>
      </c>
      <c r="G56" s="166" t="s">
        <v>59</v>
      </c>
      <c r="H56" s="166">
        <f>C56+6</f>
        <v>44108</v>
      </c>
      <c r="I56" s="181" t="s">
        <v>65</v>
      </c>
      <c r="J56" s="180"/>
      <c r="K56" s="168">
        <f t="shared" si="4"/>
        <v>44110</v>
      </c>
      <c r="L56" s="168">
        <f>K56+24</f>
        <v>44134</v>
      </c>
      <c r="M56" s="168">
        <f>K56+26</f>
        <v>44136</v>
      </c>
      <c r="N56" s="168">
        <f>K56+27</f>
        <v>44137</v>
      </c>
    </row>
    <row r="57" spans="1:14" s="144" customFormat="1" ht="55.5" customHeight="1">
      <c r="A57" s="163" t="s">
        <v>560</v>
      </c>
      <c r="B57" s="164" t="s">
        <v>579</v>
      </c>
      <c r="C57" s="165">
        <v>44109</v>
      </c>
      <c r="D57" s="166" t="s">
        <v>430</v>
      </c>
      <c r="E57" s="166" t="s">
        <v>431</v>
      </c>
      <c r="F57" s="166" t="s">
        <v>6</v>
      </c>
      <c r="G57" s="166" t="s">
        <v>59</v>
      </c>
      <c r="H57" s="166">
        <f>C57+6</f>
        <v>44115</v>
      </c>
      <c r="I57" s="180" t="s">
        <v>322</v>
      </c>
      <c r="J57" s="180" t="s">
        <v>584</v>
      </c>
      <c r="K57" s="168">
        <f t="shared" si="4"/>
        <v>44117</v>
      </c>
      <c r="L57" s="168">
        <f>K57+24</f>
        <v>44141</v>
      </c>
      <c r="M57" s="168">
        <f>K57+26</f>
        <v>44143</v>
      </c>
      <c r="N57" s="168">
        <f>K57+27</f>
        <v>44144</v>
      </c>
    </row>
    <row r="58" spans="1:14" s="144" customFormat="1" ht="55.5" customHeight="1">
      <c r="A58" s="163" t="s">
        <v>330</v>
      </c>
      <c r="B58" s="164" t="s">
        <v>208</v>
      </c>
      <c r="C58" s="165">
        <v>44116</v>
      </c>
      <c r="D58" s="166" t="s">
        <v>430</v>
      </c>
      <c r="E58" s="166" t="s">
        <v>431</v>
      </c>
      <c r="F58" s="166" t="s">
        <v>6</v>
      </c>
      <c r="G58" s="166" t="s">
        <v>59</v>
      </c>
      <c r="H58" s="166">
        <f>C58+6</f>
        <v>44122</v>
      </c>
      <c r="I58" s="180" t="s">
        <v>252</v>
      </c>
      <c r="J58" s="180" t="s">
        <v>606</v>
      </c>
      <c r="K58" s="168">
        <f t="shared" si="4"/>
        <v>44124</v>
      </c>
      <c r="L58" s="168">
        <f>K58+24</f>
        <v>44148</v>
      </c>
      <c r="M58" s="168">
        <f>K58+26</f>
        <v>44150</v>
      </c>
      <c r="N58" s="168">
        <f>K58+27</f>
        <v>44151</v>
      </c>
    </row>
    <row r="59" spans="1:14" s="144" customFormat="1" ht="55.5" customHeight="1">
      <c r="A59" s="163" t="s">
        <v>574</v>
      </c>
      <c r="B59" s="164" t="s">
        <v>490</v>
      </c>
      <c r="C59" s="165">
        <v>44123</v>
      </c>
      <c r="D59" s="166" t="s">
        <v>430</v>
      </c>
      <c r="E59" s="166" t="s">
        <v>431</v>
      </c>
      <c r="F59" s="166" t="s">
        <v>6</v>
      </c>
      <c r="G59" s="166" t="s">
        <v>59</v>
      </c>
      <c r="H59" s="166">
        <f aca="true" t="shared" si="25" ref="H59:H69">C59+6</f>
        <v>44129</v>
      </c>
      <c r="I59" s="181" t="s">
        <v>65</v>
      </c>
      <c r="J59" s="180"/>
      <c r="K59" s="168">
        <f t="shared" si="4"/>
        <v>44131</v>
      </c>
      <c r="L59" s="168">
        <f aca="true" t="shared" si="26" ref="L59:L69">K59+24</f>
        <v>44155</v>
      </c>
      <c r="M59" s="168">
        <f aca="true" t="shared" si="27" ref="M59:M69">K59+26</f>
        <v>44157</v>
      </c>
      <c r="N59" s="168">
        <f aca="true" t="shared" si="28" ref="N59:N69">K59+27</f>
        <v>44158</v>
      </c>
    </row>
    <row r="60" spans="1:14" s="144" customFormat="1" ht="55.5" customHeight="1">
      <c r="A60" s="163" t="s">
        <v>307</v>
      </c>
      <c r="B60" s="164" t="s">
        <v>373</v>
      </c>
      <c r="C60" s="165">
        <v>44130</v>
      </c>
      <c r="D60" s="166" t="s">
        <v>430</v>
      </c>
      <c r="E60" s="166" t="s">
        <v>431</v>
      </c>
      <c r="F60" s="166" t="s">
        <v>6</v>
      </c>
      <c r="G60" s="166" t="s">
        <v>59</v>
      </c>
      <c r="H60" s="166">
        <f t="shared" si="25"/>
        <v>44136</v>
      </c>
      <c r="I60" s="180" t="s">
        <v>248</v>
      </c>
      <c r="J60" s="180" t="s">
        <v>585</v>
      </c>
      <c r="K60" s="168">
        <f t="shared" si="4"/>
        <v>44138</v>
      </c>
      <c r="L60" s="168">
        <f t="shared" si="26"/>
        <v>44162</v>
      </c>
      <c r="M60" s="168">
        <f t="shared" si="27"/>
        <v>44164</v>
      </c>
      <c r="N60" s="168">
        <f t="shared" si="28"/>
        <v>44165</v>
      </c>
    </row>
    <row r="61" spans="1:14" s="144" customFormat="1" ht="55.5" customHeight="1">
      <c r="A61" s="163" t="s">
        <v>328</v>
      </c>
      <c r="B61" s="164" t="s">
        <v>374</v>
      </c>
      <c r="C61" s="165">
        <v>44137</v>
      </c>
      <c r="D61" s="166" t="s">
        <v>430</v>
      </c>
      <c r="E61" s="166" t="s">
        <v>431</v>
      </c>
      <c r="F61" s="166" t="s">
        <v>6</v>
      </c>
      <c r="G61" s="166" t="s">
        <v>59</v>
      </c>
      <c r="H61" s="166">
        <f t="shared" si="25"/>
        <v>44143</v>
      </c>
      <c r="I61" s="180" t="s">
        <v>304</v>
      </c>
      <c r="J61" s="180" t="s">
        <v>586</v>
      </c>
      <c r="K61" s="168">
        <f t="shared" si="4"/>
        <v>44145</v>
      </c>
      <c r="L61" s="168">
        <f t="shared" si="26"/>
        <v>44169</v>
      </c>
      <c r="M61" s="168">
        <f t="shared" si="27"/>
        <v>44171</v>
      </c>
      <c r="N61" s="168">
        <f t="shared" si="28"/>
        <v>44172</v>
      </c>
    </row>
    <row r="62" spans="1:14" s="144" customFormat="1" ht="55.5" customHeight="1">
      <c r="A62" s="163" t="s">
        <v>577</v>
      </c>
      <c r="B62" s="164" t="s">
        <v>581</v>
      </c>
      <c r="C62" s="165">
        <v>44144</v>
      </c>
      <c r="D62" s="166" t="s">
        <v>430</v>
      </c>
      <c r="E62" s="166" t="s">
        <v>431</v>
      </c>
      <c r="F62" s="166" t="s">
        <v>6</v>
      </c>
      <c r="G62" s="166" t="s">
        <v>59</v>
      </c>
      <c r="H62" s="166">
        <f t="shared" si="25"/>
        <v>44150</v>
      </c>
      <c r="I62" s="181" t="s">
        <v>65</v>
      </c>
      <c r="J62" s="180"/>
      <c r="K62" s="168">
        <f t="shared" si="4"/>
        <v>44152</v>
      </c>
      <c r="L62" s="168">
        <f t="shared" si="26"/>
        <v>44176</v>
      </c>
      <c r="M62" s="168">
        <f t="shared" si="27"/>
        <v>44178</v>
      </c>
      <c r="N62" s="168">
        <f t="shared" si="28"/>
        <v>44179</v>
      </c>
    </row>
    <row r="63" spans="1:14" s="144" customFormat="1" ht="55.5" customHeight="1">
      <c r="A63" s="163" t="s">
        <v>434</v>
      </c>
      <c r="B63" s="164" t="s">
        <v>582</v>
      </c>
      <c r="C63" s="165">
        <v>44151</v>
      </c>
      <c r="D63" s="166" t="s">
        <v>430</v>
      </c>
      <c r="E63" s="166" t="s">
        <v>431</v>
      </c>
      <c r="F63" s="166" t="s">
        <v>6</v>
      </c>
      <c r="G63" s="166" t="s">
        <v>59</v>
      </c>
      <c r="H63" s="166">
        <f t="shared" si="25"/>
        <v>44157</v>
      </c>
      <c r="I63" s="180" t="s">
        <v>246</v>
      </c>
      <c r="J63" s="180" t="s">
        <v>587</v>
      </c>
      <c r="K63" s="168">
        <f t="shared" si="4"/>
        <v>44159</v>
      </c>
      <c r="L63" s="168">
        <f t="shared" si="26"/>
        <v>44183</v>
      </c>
      <c r="M63" s="168">
        <f t="shared" si="27"/>
        <v>44185</v>
      </c>
      <c r="N63" s="168">
        <f t="shared" si="28"/>
        <v>44186</v>
      </c>
    </row>
    <row r="64" spans="1:14" s="144" customFormat="1" ht="55.5" customHeight="1">
      <c r="A64" s="163" t="s">
        <v>323</v>
      </c>
      <c r="B64" s="164" t="s">
        <v>326</v>
      </c>
      <c r="C64" s="165">
        <v>44158</v>
      </c>
      <c r="D64" s="166" t="s">
        <v>430</v>
      </c>
      <c r="E64" s="166" t="s">
        <v>431</v>
      </c>
      <c r="F64" s="166" t="s">
        <v>6</v>
      </c>
      <c r="G64" s="166" t="s">
        <v>59</v>
      </c>
      <c r="H64" s="166">
        <f t="shared" si="25"/>
        <v>44164</v>
      </c>
      <c r="I64" s="181" t="s">
        <v>65</v>
      </c>
      <c r="J64" s="180"/>
      <c r="K64" s="168">
        <f t="shared" si="4"/>
        <v>44166</v>
      </c>
      <c r="L64" s="168">
        <f t="shared" si="26"/>
        <v>44190</v>
      </c>
      <c r="M64" s="168">
        <f t="shared" si="27"/>
        <v>44192</v>
      </c>
      <c r="N64" s="168">
        <f t="shared" si="28"/>
        <v>44193</v>
      </c>
    </row>
    <row r="65" spans="1:14" s="144" customFormat="1" ht="55.5" customHeight="1">
      <c r="A65" s="163" t="s">
        <v>327</v>
      </c>
      <c r="B65" s="164" t="s">
        <v>326</v>
      </c>
      <c r="C65" s="165">
        <v>44165</v>
      </c>
      <c r="D65" s="166" t="s">
        <v>430</v>
      </c>
      <c r="E65" s="166" t="s">
        <v>431</v>
      </c>
      <c r="F65" s="166" t="s">
        <v>6</v>
      </c>
      <c r="G65" s="166" t="s">
        <v>59</v>
      </c>
      <c r="H65" s="166">
        <f>C65+6</f>
        <v>44171</v>
      </c>
      <c r="I65" s="181" t="s">
        <v>65</v>
      </c>
      <c r="J65" s="180"/>
      <c r="K65" s="168">
        <f t="shared" si="4"/>
        <v>44173</v>
      </c>
      <c r="L65" s="168">
        <f>K65+24</f>
        <v>44197</v>
      </c>
      <c r="M65" s="168">
        <f>K65+26</f>
        <v>44199</v>
      </c>
      <c r="N65" s="168">
        <f>K65+27</f>
        <v>44200</v>
      </c>
    </row>
    <row r="66" spans="1:14" s="144" customFormat="1" ht="55.5" customHeight="1">
      <c r="A66" s="163" t="s">
        <v>609</v>
      </c>
      <c r="B66" s="164" t="s">
        <v>557</v>
      </c>
      <c r="C66" s="165">
        <v>44172</v>
      </c>
      <c r="D66" s="166" t="s">
        <v>430</v>
      </c>
      <c r="E66" s="166" t="s">
        <v>431</v>
      </c>
      <c r="F66" s="166" t="s">
        <v>6</v>
      </c>
      <c r="G66" s="166" t="s">
        <v>59</v>
      </c>
      <c r="H66" s="166">
        <f>C66+6</f>
        <v>44178</v>
      </c>
      <c r="I66" s="180" t="s">
        <v>177</v>
      </c>
      <c r="J66" s="180" t="s">
        <v>588</v>
      </c>
      <c r="K66" s="168">
        <f t="shared" si="4"/>
        <v>44180</v>
      </c>
      <c r="L66" s="168">
        <f>K66+24</f>
        <v>44204</v>
      </c>
      <c r="M66" s="168">
        <f>K66+26</f>
        <v>44206</v>
      </c>
      <c r="N66" s="168">
        <f>K66+27</f>
        <v>44207</v>
      </c>
    </row>
    <row r="67" spans="1:14" s="144" customFormat="1" ht="55.5" customHeight="1">
      <c r="A67" s="163" t="s">
        <v>325</v>
      </c>
      <c r="B67" s="164" t="s">
        <v>556</v>
      </c>
      <c r="C67" s="165">
        <v>44179</v>
      </c>
      <c r="D67" s="166" t="s">
        <v>430</v>
      </c>
      <c r="E67" s="166" t="s">
        <v>431</v>
      </c>
      <c r="F67" s="166" t="s">
        <v>6</v>
      </c>
      <c r="G67" s="166" t="s">
        <v>59</v>
      </c>
      <c r="H67" s="166">
        <f>C67+6</f>
        <v>44185</v>
      </c>
      <c r="I67" s="180" t="s">
        <v>427</v>
      </c>
      <c r="J67" s="180" t="s">
        <v>607</v>
      </c>
      <c r="K67" s="168">
        <f t="shared" si="4"/>
        <v>44187</v>
      </c>
      <c r="L67" s="168">
        <f>K67+24</f>
        <v>44211</v>
      </c>
      <c r="M67" s="168">
        <f>K67+26</f>
        <v>44213</v>
      </c>
      <c r="N67" s="168">
        <f>K67+27</f>
        <v>44214</v>
      </c>
    </row>
    <row r="68" spans="1:14" s="144" customFormat="1" ht="55.5" customHeight="1">
      <c r="A68" s="163" t="s">
        <v>560</v>
      </c>
      <c r="B68" s="164" t="s">
        <v>610</v>
      </c>
      <c r="C68" s="165">
        <v>44186</v>
      </c>
      <c r="D68" s="166" t="s">
        <v>430</v>
      </c>
      <c r="E68" s="166" t="s">
        <v>431</v>
      </c>
      <c r="F68" s="166" t="s">
        <v>6</v>
      </c>
      <c r="G68" s="166" t="s">
        <v>59</v>
      </c>
      <c r="H68" s="166">
        <f>C68+6</f>
        <v>44192</v>
      </c>
      <c r="I68" s="180" t="s">
        <v>65</v>
      </c>
      <c r="J68" s="180"/>
      <c r="K68" s="168">
        <f t="shared" si="4"/>
        <v>44194</v>
      </c>
      <c r="L68" s="168">
        <f>K68+24</f>
        <v>44218</v>
      </c>
      <c r="M68" s="168">
        <f>K68+26</f>
        <v>44220</v>
      </c>
      <c r="N68" s="168">
        <f>K68+27</f>
        <v>44221</v>
      </c>
    </row>
    <row r="69" spans="1:14" s="144" customFormat="1" ht="55.5" customHeight="1">
      <c r="A69" s="163" t="s">
        <v>330</v>
      </c>
      <c r="B69" s="164" t="s">
        <v>268</v>
      </c>
      <c r="C69" s="165">
        <v>44193</v>
      </c>
      <c r="D69" s="166" t="s">
        <v>430</v>
      </c>
      <c r="E69" s="166" t="s">
        <v>431</v>
      </c>
      <c r="F69" s="166" t="s">
        <v>6</v>
      </c>
      <c r="G69" s="166" t="s">
        <v>59</v>
      </c>
      <c r="H69" s="166">
        <f t="shared" si="25"/>
        <v>44199</v>
      </c>
      <c r="I69" s="180" t="s">
        <v>322</v>
      </c>
      <c r="J69" s="180" t="s">
        <v>608</v>
      </c>
      <c r="K69" s="168">
        <f t="shared" si="4"/>
        <v>44201</v>
      </c>
      <c r="L69" s="168">
        <f>K69+24</f>
        <v>44225</v>
      </c>
      <c r="M69" s="168">
        <f>K69+26</f>
        <v>44227</v>
      </c>
      <c r="N69" s="168">
        <f>K69+27</f>
        <v>44228</v>
      </c>
    </row>
    <row r="70" spans="1:14" s="144" customFormat="1" ht="25.5" customHeight="1">
      <c r="A70"/>
      <c r="B70"/>
      <c r="C70"/>
      <c r="D70"/>
      <c r="E70"/>
      <c r="F70"/>
      <c r="G70"/>
      <c r="H70"/>
      <c r="I70"/>
      <c r="J70" s="26"/>
      <c r="K70"/>
      <c r="L70"/>
      <c r="M70"/>
      <c r="N70"/>
    </row>
    <row r="71" spans="1:14" s="144" customFormat="1" ht="25.5" customHeight="1">
      <c r="A71" s="45" t="s">
        <v>12</v>
      </c>
      <c r="B71" s="45"/>
      <c r="C71" s="106"/>
      <c r="D71" s="106"/>
      <c r="E71" s="106"/>
      <c r="F71" s="106"/>
      <c r="G71" s="106"/>
      <c r="H71" s="158"/>
      <c r="I71" s="11" t="s">
        <v>13</v>
      </c>
      <c r="J71" s="108" t="s">
        <v>37</v>
      </c>
      <c r="K71" s="109"/>
      <c r="L71" s="1"/>
      <c r="M71" s="1"/>
      <c r="N71" s="1"/>
    </row>
    <row r="72" spans="1:14" ht="19.5">
      <c r="A72" s="45" t="s">
        <v>14</v>
      </c>
      <c r="B72" s="45"/>
      <c r="C72" s="106"/>
      <c r="D72" s="106"/>
      <c r="E72" s="106"/>
      <c r="F72" s="106"/>
      <c r="G72" s="106"/>
      <c r="H72" s="158"/>
      <c r="I72" s="111" t="s">
        <v>15</v>
      </c>
      <c r="J72" s="109"/>
      <c r="K72" s="109"/>
      <c r="L72" s="1"/>
      <c r="M72" s="1"/>
      <c r="N72" s="1"/>
    </row>
    <row r="73" spans="1:14" ht="20.25">
      <c r="A73" s="112"/>
      <c r="B73" s="112"/>
      <c r="C73" s="113"/>
      <c r="D73" s="113"/>
      <c r="E73" s="113"/>
      <c r="F73" s="113"/>
      <c r="G73" s="113"/>
      <c r="H73" s="158"/>
      <c r="I73" s="114" t="s">
        <v>220</v>
      </c>
      <c r="J73" s="109"/>
      <c r="K73" s="109"/>
      <c r="L73" s="1"/>
      <c r="M73" s="1"/>
      <c r="N73" s="1"/>
    </row>
    <row r="74" spans="1:20" ht="20.25">
      <c r="A74" s="51" t="s">
        <v>16</v>
      </c>
      <c r="B74" s="45"/>
      <c r="C74" s="12"/>
      <c r="D74" s="106"/>
      <c r="E74" s="106"/>
      <c r="F74" s="106"/>
      <c r="G74" s="106"/>
      <c r="H74" s="158"/>
      <c r="I74" s="115" t="s">
        <v>221</v>
      </c>
      <c r="J74" s="109"/>
      <c r="K74" s="109"/>
      <c r="L74" s="1"/>
      <c r="M74" s="1"/>
      <c r="N74" s="1"/>
      <c r="O74" s="1"/>
      <c r="P74" s="1"/>
      <c r="Q74" s="1"/>
      <c r="R74" s="1"/>
      <c r="S74" s="1"/>
      <c r="T74" s="1"/>
    </row>
    <row r="75" spans="1:20" ht="19.5">
      <c r="A75" s="56" t="s">
        <v>17</v>
      </c>
      <c r="B75" s="116" t="s">
        <v>18</v>
      </c>
      <c r="C75" s="13"/>
      <c r="D75" s="14"/>
      <c r="E75" s="14"/>
      <c r="F75" s="14"/>
      <c r="G75" s="14"/>
      <c r="H75" s="158"/>
      <c r="I75" s="158"/>
      <c r="J75" s="109"/>
      <c r="K75" s="109"/>
      <c r="L75" s="1"/>
      <c r="M75" s="1"/>
      <c r="N75" s="1"/>
      <c r="O75" s="1"/>
      <c r="P75" s="1"/>
      <c r="Q75" s="1"/>
      <c r="R75" s="1"/>
      <c r="S75" s="1"/>
      <c r="T75" s="1"/>
    </row>
    <row r="76" spans="1:20" ht="24.75">
      <c r="A76" s="56" t="s">
        <v>19</v>
      </c>
      <c r="B76" s="116" t="s">
        <v>20</v>
      </c>
      <c r="C76" s="13"/>
      <c r="D76" s="15"/>
      <c r="E76" s="15"/>
      <c r="F76" s="15"/>
      <c r="G76" s="15"/>
      <c r="H76" s="117" t="s">
        <v>21</v>
      </c>
      <c r="I76" s="17" t="s">
        <v>49</v>
      </c>
      <c r="J76" s="109"/>
      <c r="K76" s="109"/>
      <c r="L76" s="1"/>
      <c r="M76" s="1"/>
      <c r="N76" s="1"/>
      <c r="O76" s="1"/>
      <c r="P76" s="1"/>
      <c r="Q76" s="1"/>
      <c r="R76" s="1"/>
      <c r="S76" s="1"/>
      <c r="T76" s="1"/>
    </row>
    <row r="77" spans="1:20" ht="24.75">
      <c r="A77" s="56" t="s">
        <v>31</v>
      </c>
      <c r="B77" s="118" t="s">
        <v>32</v>
      </c>
      <c r="C77" s="32"/>
      <c r="D77" s="32"/>
      <c r="E77" s="32"/>
      <c r="F77" s="32"/>
      <c r="G77" s="32"/>
      <c r="H77" s="117" t="s">
        <v>21</v>
      </c>
      <c r="I77" s="19" t="s">
        <v>50</v>
      </c>
      <c r="J77" s="109"/>
      <c r="K77" s="109"/>
      <c r="L77" s="1"/>
      <c r="M77" s="1"/>
      <c r="N77" s="1"/>
      <c r="O77" s="1"/>
      <c r="P77" s="1"/>
      <c r="Q77" s="1"/>
      <c r="R77" s="1"/>
      <c r="S77" s="1"/>
      <c r="T77" s="1"/>
    </row>
    <row r="78" spans="1:20" ht="24.75">
      <c r="A78" s="56" t="s">
        <v>33</v>
      </c>
      <c r="B78" s="108" t="s">
        <v>34</v>
      </c>
      <c r="C78" s="113"/>
      <c r="D78" s="18"/>
      <c r="E78" s="18"/>
      <c r="F78" s="18"/>
      <c r="G78" s="18"/>
      <c r="H78" s="117" t="s">
        <v>21</v>
      </c>
      <c r="I78" s="21" t="s">
        <v>22</v>
      </c>
      <c r="J78" s="109"/>
      <c r="K78" s="109"/>
      <c r="L78" s="1"/>
      <c r="M78" s="1"/>
      <c r="N78" s="1"/>
      <c r="O78" s="1"/>
      <c r="P78" s="1"/>
      <c r="Q78" s="1"/>
      <c r="R78" s="1"/>
      <c r="S78" s="1"/>
      <c r="T78" s="1"/>
    </row>
    <row r="79" spans="1:20" ht="24.75">
      <c r="A79" s="56" t="s">
        <v>35</v>
      </c>
      <c r="B79" s="108" t="s">
        <v>36</v>
      </c>
      <c r="C79" s="113"/>
      <c r="D79" s="20"/>
      <c r="E79" s="20"/>
      <c r="F79" s="20"/>
      <c r="G79" s="20"/>
      <c r="H79" s="117" t="s">
        <v>21</v>
      </c>
      <c r="I79" s="21" t="s">
        <v>23</v>
      </c>
      <c r="J79" s="109"/>
      <c r="K79" s="109"/>
      <c r="L79" s="1"/>
      <c r="M79" s="1"/>
      <c r="N79" s="1"/>
      <c r="O79" s="1"/>
      <c r="P79" s="1"/>
      <c r="Q79" s="1"/>
      <c r="R79" s="1"/>
      <c r="S79" s="1"/>
      <c r="T79" s="1"/>
    </row>
    <row r="80" spans="1:20" ht="24.75">
      <c r="A80" s="1"/>
      <c r="B80" s="1"/>
      <c r="C80" s="1"/>
      <c r="D80" s="12"/>
      <c r="E80" s="12"/>
      <c r="F80" s="12"/>
      <c r="G80" s="12"/>
      <c r="H80" s="117" t="s">
        <v>21</v>
      </c>
      <c r="I80" s="21" t="s">
        <v>222</v>
      </c>
      <c r="J80" s="26"/>
      <c r="N80" s="1"/>
      <c r="O80" s="1"/>
      <c r="P80" s="1"/>
      <c r="Q80" s="1"/>
      <c r="R80" s="1"/>
      <c r="S80" s="1"/>
      <c r="T80" s="1"/>
    </row>
    <row r="81" spans="8:20" ht="24.75">
      <c r="H81" s="117" t="s">
        <v>21</v>
      </c>
      <c r="I81" s="21" t="s">
        <v>223</v>
      </c>
      <c r="J81" s="26"/>
      <c r="O81" s="1"/>
      <c r="P81" s="1"/>
      <c r="Q81" s="1"/>
      <c r="R81" s="1"/>
      <c r="S81" s="1"/>
      <c r="T81" s="1"/>
    </row>
    <row r="82" ht="14.25">
      <c r="J82" s="26"/>
    </row>
    <row r="83" ht="14.25">
      <c r="J83" s="26"/>
    </row>
    <row r="84" ht="14.25">
      <c r="J84" s="26"/>
    </row>
    <row r="85" ht="14.25">
      <c r="J85" s="26"/>
    </row>
    <row r="86" ht="14.25">
      <c r="J86" s="26"/>
    </row>
    <row r="87" ht="14.25">
      <c r="J87" s="26"/>
    </row>
  </sheetData>
  <sheetProtection/>
  <mergeCells count="11">
    <mergeCell ref="F5:F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</mergeCells>
  <hyperlinks>
    <hyperlink ref="B78" r:id="rId1" display="https://vn.one-line.com/standard-page/demurrage-and-detention-free-time-and-charges"/>
    <hyperlink ref="B79" r:id="rId2" display="https://vn.one-line.com/standard-page/local-charges-and-tariff"/>
    <hyperlink ref="J71" r:id="rId3" display="http://www.vn.one-line.com/"/>
    <hyperlink ref="B76" r:id="rId4" display="https://ecomm.one-line.com/ecom/CUP_HOM_3005.do?sessLocale=en"/>
    <hyperlink ref="B75" r:id="rId5" display="https://www.one-line.com/en/vessels "/>
    <hyperlink ref="I79" r:id="rId6" display="mailto:vn.sgn.exdoc@one-line.com"/>
    <hyperlink ref="I78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1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9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F210" sqref="F210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2" width="18.00390625" style="0" customWidth="1"/>
    <col min="13" max="13" width="19.140625" style="0" customWidth="1"/>
  </cols>
  <sheetData>
    <row r="1" ht="15">
      <c r="J1" s="26"/>
    </row>
    <row r="2" spans="1:19" ht="16.5" customHeight="1">
      <c r="A2" s="1"/>
      <c r="B2" s="1"/>
      <c r="C2" s="1"/>
      <c r="D2" s="72"/>
      <c r="G2" s="1"/>
      <c r="H2" s="1"/>
      <c r="I2" s="1"/>
      <c r="J2" s="10" t="s">
        <v>605</v>
      </c>
      <c r="K2" s="91"/>
      <c r="L2" s="1"/>
      <c r="M2" s="10"/>
      <c r="N2" s="1"/>
      <c r="O2" s="1"/>
      <c r="P2" s="1"/>
      <c r="Q2" s="1"/>
      <c r="R2" s="1"/>
      <c r="S2" s="1"/>
    </row>
    <row r="3" spans="1:19" ht="51.75" customHeight="1">
      <c r="A3" s="1"/>
      <c r="B3" s="1"/>
      <c r="C3" s="1"/>
      <c r="D3" s="105" t="s">
        <v>44</v>
      </c>
      <c r="F3" s="1"/>
      <c r="G3" s="1"/>
      <c r="H3" s="1"/>
      <c r="I3" s="1"/>
      <c r="J3" s="22"/>
      <c r="K3" s="1"/>
      <c r="N3" s="1"/>
      <c r="O3" s="1"/>
      <c r="P3" s="1"/>
      <c r="Q3" s="1"/>
      <c r="R3" s="1"/>
      <c r="S3" s="1"/>
    </row>
    <row r="4" spans="1:19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1"/>
      <c r="P4" s="1"/>
      <c r="Q4" s="1"/>
      <c r="R4" s="1"/>
      <c r="S4" s="1"/>
    </row>
    <row r="5" spans="1:19" ht="27.75" customHeight="1">
      <c r="A5" s="202" t="s">
        <v>10</v>
      </c>
      <c r="B5" s="204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206" t="s">
        <v>63</v>
      </c>
      <c r="I5" s="204" t="s">
        <v>4</v>
      </c>
      <c r="J5" s="192" t="s">
        <v>5</v>
      </c>
      <c r="K5" s="228" t="s">
        <v>475</v>
      </c>
      <c r="L5" s="121" t="s">
        <v>45</v>
      </c>
      <c r="M5" s="119" t="s">
        <v>46</v>
      </c>
      <c r="N5" s="9"/>
      <c r="O5" s="9"/>
      <c r="P5" s="9"/>
      <c r="Q5" s="9"/>
      <c r="R5" s="9"/>
      <c r="S5" s="9"/>
    </row>
    <row r="6" spans="1:19" ht="27.75" customHeight="1" thickBot="1">
      <c r="A6" s="224"/>
      <c r="B6" s="225"/>
      <c r="C6" s="226"/>
      <c r="D6" s="227"/>
      <c r="E6" s="227"/>
      <c r="F6" s="227"/>
      <c r="G6" s="227"/>
      <c r="H6" s="207"/>
      <c r="I6" s="205"/>
      <c r="J6" s="193"/>
      <c r="K6" s="229"/>
      <c r="L6" s="122" t="s">
        <v>47</v>
      </c>
      <c r="M6" s="123" t="s">
        <v>48</v>
      </c>
      <c r="N6" s="9"/>
      <c r="O6" s="9"/>
      <c r="P6" s="9"/>
      <c r="Q6" s="9"/>
      <c r="R6" s="9"/>
      <c r="S6" s="9"/>
    </row>
    <row r="7" spans="1:13" s="144" customFormat="1" ht="25.5" customHeight="1" hidden="1">
      <c r="A7" s="142" t="s">
        <v>206</v>
      </c>
      <c r="B7" s="143" t="s">
        <v>126</v>
      </c>
      <c r="C7" s="128">
        <v>43728</v>
      </c>
      <c r="D7" s="129" t="s">
        <v>180</v>
      </c>
      <c r="E7" s="129" t="s">
        <v>181</v>
      </c>
      <c r="F7" s="136" t="s">
        <v>120</v>
      </c>
      <c r="G7" s="139" t="s">
        <v>6</v>
      </c>
      <c r="H7" s="130">
        <v>43730</v>
      </c>
      <c r="I7" s="208" t="s">
        <v>121</v>
      </c>
      <c r="J7" s="208" t="s">
        <v>184</v>
      </c>
      <c r="K7" s="211">
        <v>43736</v>
      </c>
      <c r="L7" s="214">
        <f>K7+15</f>
        <v>43751</v>
      </c>
      <c r="M7" s="216">
        <f>K7+21</f>
        <v>43757</v>
      </c>
    </row>
    <row r="8" spans="1:13" s="144" customFormat="1" ht="25.5" customHeight="1" hidden="1">
      <c r="A8" s="145" t="s">
        <v>136</v>
      </c>
      <c r="B8" s="146" t="s">
        <v>196</v>
      </c>
      <c r="C8" s="133">
        <v>43729</v>
      </c>
      <c r="D8" s="134" t="s">
        <v>123</v>
      </c>
      <c r="E8" s="134" t="s">
        <v>124</v>
      </c>
      <c r="F8" s="137" t="s">
        <v>6</v>
      </c>
      <c r="G8" s="140" t="s">
        <v>125</v>
      </c>
      <c r="H8" s="135">
        <v>43731</v>
      </c>
      <c r="I8" s="209"/>
      <c r="J8" s="209"/>
      <c r="K8" s="212"/>
      <c r="L8" s="212"/>
      <c r="M8" s="217"/>
    </row>
    <row r="9" spans="1:13" s="144" customFormat="1" ht="25.5" customHeight="1" hidden="1" thickBot="1">
      <c r="A9" s="147" t="s">
        <v>145</v>
      </c>
      <c r="B9" s="148" t="s">
        <v>207</v>
      </c>
      <c r="C9" s="87">
        <v>43731</v>
      </c>
      <c r="D9" s="88" t="s">
        <v>146</v>
      </c>
      <c r="E9" s="88" t="s">
        <v>147</v>
      </c>
      <c r="F9" s="138" t="s">
        <v>6</v>
      </c>
      <c r="G9" s="141" t="s">
        <v>59</v>
      </c>
      <c r="H9" s="89">
        <v>43733</v>
      </c>
      <c r="I9" s="210"/>
      <c r="J9" s="210"/>
      <c r="K9" s="213"/>
      <c r="L9" s="215"/>
      <c r="M9" s="218"/>
    </row>
    <row r="10" spans="1:13" s="144" customFormat="1" ht="25.5" customHeight="1" hidden="1">
      <c r="A10" s="142" t="s">
        <v>154</v>
      </c>
      <c r="B10" s="143" t="s">
        <v>128</v>
      </c>
      <c r="C10" s="128">
        <v>43735</v>
      </c>
      <c r="D10" s="129" t="s">
        <v>180</v>
      </c>
      <c r="E10" s="129" t="s">
        <v>181</v>
      </c>
      <c r="F10" s="136" t="s">
        <v>120</v>
      </c>
      <c r="G10" s="139" t="s">
        <v>6</v>
      </c>
      <c r="H10" s="130">
        <v>43737</v>
      </c>
      <c r="I10" s="219" t="s">
        <v>176</v>
      </c>
      <c r="J10" s="222" t="s">
        <v>197</v>
      </c>
      <c r="K10" s="211">
        <f>K7+7</f>
        <v>43743</v>
      </c>
      <c r="L10" s="214">
        <f>K10+15</f>
        <v>43758</v>
      </c>
      <c r="M10" s="216">
        <f>K10+21</f>
        <v>43764</v>
      </c>
    </row>
    <row r="11" spans="1:13" s="144" customFormat="1" ht="25.5" customHeight="1" hidden="1">
      <c r="A11" s="145" t="s">
        <v>232</v>
      </c>
      <c r="B11" s="146" t="s">
        <v>233</v>
      </c>
      <c r="C11" s="133">
        <v>43736</v>
      </c>
      <c r="D11" s="134" t="s">
        <v>123</v>
      </c>
      <c r="E11" s="134" t="s">
        <v>124</v>
      </c>
      <c r="F11" s="137" t="s">
        <v>6</v>
      </c>
      <c r="G11" s="140" t="s">
        <v>125</v>
      </c>
      <c r="H11" s="135">
        <v>43738</v>
      </c>
      <c r="I11" s="220"/>
      <c r="J11" s="209"/>
      <c r="K11" s="212"/>
      <c r="L11" s="212"/>
      <c r="M11" s="217"/>
    </row>
    <row r="12" spans="1:13" s="144" customFormat="1" ht="25.5" customHeight="1" hidden="1" thickBot="1">
      <c r="A12" s="147" t="s">
        <v>149</v>
      </c>
      <c r="B12" s="148" t="s">
        <v>208</v>
      </c>
      <c r="C12" s="87">
        <v>43738</v>
      </c>
      <c r="D12" s="88" t="s">
        <v>146</v>
      </c>
      <c r="E12" s="88" t="s">
        <v>147</v>
      </c>
      <c r="F12" s="138" t="s">
        <v>6</v>
      </c>
      <c r="G12" s="141" t="s">
        <v>59</v>
      </c>
      <c r="H12" s="89">
        <v>43740</v>
      </c>
      <c r="I12" s="221"/>
      <c r="J12" s="223"/>
      <c r="K12" s="213"/>
      <c r="L12" s="215"/>
      <c r="M12" s="218"/>
    </row>
    <row r="13" spans="1:13" s="144" customFormat="1" ht="25.5" customHeight="1" hidden="1">
      <c r="A13" s="142" t="s">
        <v>267</v>
      </c>
      <c r="B13" s="143" t="s">
        <v>212</v>
      </c>
      <c r="C13" s="128">
        <v>43742</v>
      </c>
      <c r="D13" s="129" t="s">
        <v>180</v>
      </c>
      <c r="E13" s="129" t="s">
        <v>181</v>
      </c>
      <c r="F13" s="136" t="s">
        <v>120</v>
      </c>
      <c r="G13" s="139" t="s">
        <v>6</v>
      </c>
      <c r="H13" s="130">
        <v>43744</v>
      </c>
      <c r="I13" s="208" t="s">
        <v>65</v>
      </c>
      <c r="J13" s="208"/>
      <c r="K13" s="211">
        <f>K10+7</f>
        <v>43750</v>
      </c>
      <c r="L13" s="214">
        <f>K13+15</f>
        <v>43765</v>
      </c>
      <c r="M13" s="216">
        <f>K13+21</f>
        <v>43771</v>
      </c>
    </row>
    <row r="14" spans="1:13" s="144" customFormat="1" ht="25.5" customHeight="1" hidden="1">
      <c r="A14" s="145" t="s">
        <v>61</v>
      </c>
      <c r="B14" s="146" t="s">
        <v>194</v>
      </c>
      <c r="C14" s="133">
        <v>43743</v>
      </c>
      <c r="D14" s="134" t="s">
        <v>123</v>
      </c>
      <c r="E14" s="134" t="s">
        <v>124</v>
      </c>
      <c r="F14" s="137" t="s">
        <v>6</v>
      </c>
      <c r="G14" s="140" t="s">
        <v>125</v>
      </c>
      <c r="H14" s="135">
        <v>43745</v>
      </c>
      <c r="I14" s="209"/>
      <c r="J14" s="209"/>
      <c r="K14" s="212"/>
      <c r="L14" s="212"/>
      <c r="M14" s="217"/>
    </row>
    <row r="15" spans="1:13" s="144" customFormat="1" ht="25.5" customHeight="1" hidden="1" thickBot="1">
      <c r="A15" s="147" t="s">
        <v>150</v>
      </c>
      <c r="B15" s="148" t="s">
        <v>209</v>
      </c>
      <c r="C15" s="87">
        <v>43745</v>
      </c>
      <c r="D15" s="88" t="s">
        <v>146</v>
      </c>
      <c r="E15" s="88" t="s">
        <v>147</v>
      </c>
      <c r="F15" s="138" t="s">
        <v>6</v>
      </c>
      <c r="G15" s="141" t="s">
        <v>59</v>
      </c>
      <c r="H15" s="89">
        <v>43747</v>
      </c>
      <c r="I15" s="210"/>
      <c r="J15" s="210"/>
      <c r="K15" s="213"/>
      <c r="L15" s="215"/>
      <c r="M15" s="218"/>
    </row>
    <row r="16" spans="1:13" s="144" customFormat="1" ht="25.5" customHeight="1" hidden="1">
      <c r="A16" s="142" t="s">
        <v>144</v>
      </c>
      <c r="B16" s="143" t="s">
        <v>128</v>
      </c>
      <c r="C16" s="128">
        <v>43749</v>
      </c>
      <c r="D16" s="129" t="s">
        <v>180</v>
      </c>
      <c r="E16" s="129" t="s">
        <v>181</v>
      </c>
      <c r="F16" s="136" t="s">
        <v>120</v>
      </c>
      <c r="G16" s="139" t="s">
        <v>6</v>
      </c>
      <c r="H16" s="130">
        <v>43751</v>
      </c>
      <c r="I16" s="208" t="s">
        <v>157</v>
      </c>
      <c r="J16" s="208" t="s">
        <v>198</v>
      </c>
      <c r="K16" s="211">
        <f>K13+7</f>
        <v>43757</v>
      </c>
      <c r="L16" s="214">
        <f>K16+15</f>
        <v>43772</v>
      </c>
      <c r="M16" s="216">
        <f>K16+21</f>
        <v>43778</v>
      </c>
    </row>
    <row r="17" spans="1:13" s="144" customFormat="1" ht="25.5" customHeight="1" hidden="1">
      <c r="A17" s="145" t="s">
        <v>158</v>
      </c>
      <c r="B17" s="146" t="s">
        <v>196</v>
      </c>
      <c r="C17" s="133">
        <v>43750</v>
      </c>
      <c r="D17" s="134" t="s">
        <v>123</v>
      </c>
      <c r="E17" s="134" t="s">
        <v>124</v>
      </c>
      <c r="F17" s="137" t="s">
        <v>6</v>
      </c>
      <c r="G17" s="140" t="s">
        <v>125</v>
      </c>
      <c r="H17" s="135">
        <v>43752</v>
      </c>
      <c r="I17" s="209"/>
      <c r="J17" s="209"/>
      <c r="K17" s="212"/>
      <c r="L17" s="212"/>
      <c r="M17" s="217"/>
    </row>
    <row r="18" spans="1:13" s="144" customFormat="1" ht="25.5" customHeight="1" hidden="1" thickBot="1">
      <c r="A18" s="147" t="s">
        <v>65</v>
      </c>
      <c r="B18" s="148"/>
      <c r="C18" s="87">
        <v>43752</v>
      </c>
      <c r="D18" s="88" t="s">
        <v>146</v>
      </c>
      <c r="E18" s="88" t="s">
        <v>147</v>
      </c>
      <c r="F18" s="138" t="s">
        <v>6</v>
      </c>
      <c r="G18" s="141" t="s">
        <v>59</v>
      </c>
      <c r="H18" s="89">
        <v>43754</v>
      </c>
      <c r="I18" s="210"/>
      <c r="J18" s="210"/>
      <c r="K18" s="213"/>
      <c r="L18" s="215"/>
      <c r="M18" s="218"/>
    </row>
    <row r="19" spans="1:13" s="144" customFormat="1" ht="25.5" customHeight="1" hidden="1">
      <c r="A19" s="142" t="s">
        <v>205</v>
      </c>
      <c r="B19" s="143" t="s">
        <v>212</v>
      </c>
      <c r="C19" s="128">
        <v>43756</v>
      </c>
      <c r="D19" s="129" t="s">
        <v>180</v>
      </c>
      <c r="E19" s="129" t="s">
        <v>181</v>
      </c>
      <c r="F19" s="136" t="s">
        <v>120</v>
      </c>
      <c r="G19" s="139" t="s">
        <v>6</v>
      </c>
      <c r="H19" s="130">
        <v>43758</v>
      </c>
      <c r="I19" s="208" t="s">
        <v>269</v>
      </c>
      <c r="J19" s="208" t="s">
        <v>270</v>
      </c>
      <c r="K19" s="211">
        <f>K16+7</f>
        <v>43764</v>
      </c>
      <c r="L19" s="214">
        <f>K19+15</f>
        <v>43779</v>
      </c>
      <c r="M19" s="216">
        <f>K19+21</f>
        <v>43785</v>
      </c>
    </row>
    <row r="20" spans="1:13" s="144" customFormat="1" ht="25.5" customHeight="1" hidden="1">
      <c r="A20" s="145" t="s">
        <v>271</v>
      </c>
      <c r="B20" s="146" t="s">
        <v>272</v>
      </c>
      <c r="C20" s="133">
        <v>43757</v>
      </c>
      <c r="D20" s="134" t="s">
        <v>123</v>
      </c>
      <c r="E20" s="134" t="s">
        <v>124</v>
      </c>
      <c r="F20" s="137" t="s">
        <v>6</v>
      </c>
      <c r="G20" s="140" t="s">
        <v>125</v>
      </c>
      <c r="H20" s="135">
        <v>43759</v>
      </c>
      <c r="I20" s="209"/>
      <c r="J20" s="209"/>
      <c r="K20" s="212"/>
      <c r="L20" s="212"/>
      <c r="M20" s="217"/>
    </row>
    <row r="21" spans="1:13" s="144" customFormat="1" ht="25.5" customHeight="1" hidden="1" thickBot="1">
      <c r="A21" s="147" t="s">
        <v>151</v>
      </c>
      <c r="B21" s="148" t="s">
        <v>214</v>
      </c>
      <c r="C21" s="87">
        <v>43759</v>
      </c>
      <c r="D21" s="88" t="s">
        <v>146</v>
      </c>
      <c r="E21" s="88" t="s">
        <v>147</v>
      </c>
      <c r="F21" s="138" t="s">
        <v>6</v>
      </c>
      <c r="G21" s="141" t="s">
        <v>59</v>
      </c>
      <c r="H21" s="89">
        <v>43761</v>
      </c>
      <c r="I21" s="210"/>
      <c r="J21" s="210"/>
      <c r="K21" s="213"/>
      <c r="L21" s="215"/>
      <c r="M21" s="218"/>
    </row>
    <row r="22" spans="1:13" s="144" customFormat="1" ht="25.5" customHeight="1" hidden="1">
      <c r="A22" s="142" t="s">
        <v>140</v>
      </c>
      <c r="B22" s="143" t="s">
        <v>122</v>
      </c>
      <c r="C22" s="128">
        <v>43763</v>
      </c>
      <c r="D22" s="129" t="s">
        <v>180</v>
      </c>
      <c r="E22" s="129" t="s">
        <v>181</v>
      </c>
      <c r="F22" s="136" t="s">
        <v>120</v>
      </c>
      <c r="G22" s="139" t="s">
        <v>6</v>
      </c>
      <c r="H22" s="130">
        <v>43765</v>
      </c>
      <c r="I22" s="208" t="s">
        <v>66</v>
      </c>
      <c r="J22" s="208" t="s">
        <v>199</v>
      </c>
      <c r="K22" s="211">
        <f>K19+7</f>
        <v>43771</v>
      </c>
      <c r="L22" s="214">
        <f>K22+15</f>
        <v>43786</v>
      </c>
      <c r="M22" s="216">
        <f>K22+21</f>
        <v>43792</v>
      </c>
    </row>
    <row r="23" spans="1:13" s="144" customFormat="1" ht="25.5" customHeight="1" hidden="1">
      <c r="A23" s="145" t="s">
        <v>235</v>
      </c>
      <c r="B23" s="146" t="s">
        <v>236</v>
      </c>
      <c r="C23" s="133">
        <v>43764</v>
      </c>
      <c r="D23" s="134" t="s">
        <v>123</v>
      </c>
      <c r="E23" s="134" t="s">
        <v>124</v>
      </c>
      <c r="F23" s="137" t="s">
        <v>6</v>
      </c>
      <c r="G23" s="140" t="s">
        <v>125</v>
      </c>
      <c r="H23" s="135">
        <v>43766</v>
      </c>
      <c r="I23" s="209"/>
      <c r="J23" s="209"/>
      <c r="K23" s="212"/>
      <c r="L23" s="212"/>
      <c r="M23" s="217"/>
    </row>
    <row r="24" spans="1:13" s="144" customFormat="1" ht="25.5" customHeight="1" hidden="1" thickBot="1">
      <c r="A24" s="147" t="s">
        <v>152</v>
      </c>
      <c r="B24" s="148" t="s">
        <v>225</v>
      </c>
      <c r="C24" s="87">
        <v>43766</v>
      </c>
      <c r="D24" s="88" t="s">
        <v>146</v>
      </c>
      <c r="E24" s="88" t="s">
        <v>147</v>
      </c>
      <c r="F24" s="138" t="s">
        <v>6</v>
      </c>
      <c r="G24" s="141" t="s">
        <v>59</v>
      </c>
      <c r="H24" s="89">
        <v>43768</v>
      </c>
      <c r="I24" s="210"/>
      <c r="J24" s="210"/>
      <c r="K24" s="213"/>
      <c r="L24" s="215"/>
      <c r="M24" s="218"/>
    </row>
    <row r="25" spans="1:13" s="144" customFormat="1" ht="25.5" customHeight="1" hidden="1">
      <c r="A25" s="142" t="s">
        <v>141</v>
      </c>
      <c r="B25" s="143" t="s">
        <v>183</v>
      </c>
      <c r="C25" s="128">
        <v>43770</v>
      </c>
      <c r="D25" s="129" t="s">
        <v>180</v>
      </c>
      <c r="E25" s="129" t="s">
        <v>181</v>
      </c>
      <c r="F25" s="136" t="s">
        <v>120</v>
      </c>
      <c r="G25" s="139" t="s">
        <v>6</v>
      </c>
      <c r="H25" s="130">
        <v>43772</v>
      </c>
      <c r="I25" s="208" t="s">
        <v>156</v>
      </c>
      <c r="J25" s="208" t="s">
        <v>228</v>
      </c>
      <c r="K25" s="211">
        <f>K22+7</f>
        <v>43778</v>
      </c>
      <c r="L25" s="214">
        <f>K25+15</f>
        <v>43793</v>
      </c>
      <c r="M25" s="216">
        <f>K25+21</f>
        <v>43799</v>
      </c>
    </row>
    <row r="26" spans="1:13" s="144" customFormat="1" ht="25.5" customHeight="1" hidden="1">
      <c r="A26" s="145" t="s">
        <v>273</v>
      </c>
      <c r="B26" s="146" t="s">
        <v>274</v>
      </c>
      <c r="C26" s="133">
        <v>43771</v>
      </c>
      <c r="D26" s="134" t="s">
        <v>123</v>
      </c>
      <c r="E26" s="134" t="s">
        <v>124</v>
      </c>
      <c r="F26" s="137" t="s">
        <v>6</v>
      </c>
      <c r="G26" s="140" t="s">
        <v>125</v>
      </c>
      <c r="H26" s="135">
        <v>43773</v>
      </c>
      <c r="I26" s="209"/>
      <c r="J26" s="209"/>
      <c r="K26" s="212"/>
      <c r="L26" s="212"/>
      <c r="M26" s="217"/>
    </row>
    <row r="27" spans="1:13" s="144" customFormat="1" ht="25.5" customHeight="1" hidden="1" thickBot="1">
      <c r="A27" s="147" t="s">
        <v>153</v>
      </c>
      <c r="B27" s="148" t="s">
        <v>195</v>
      </c>
      <c r="C27" s="87">
        <v>43773</v>
      </c>
      <c r="D27" s="88" t="s">
        <v>146</v>
      </c>
      <c r="E27" s="88" t="s">
        <v>147</v>
      </c>
      <c r="F27" s="138" t="s">
        <v>6</v>
      </c>
      <c r="G27" s="141" t="s">
        <v>59</v>
      </c>
      <c r="H27" s="89">
        <v>43775</v>
      </c>
      <c r="I27" s="210"/>
      <c r="J27" s="210"/>
      <c r="K27" s="213"/>
      <c r="L27" s="215"/>
      <c r="M27" s="218"/>
    </row>
    <row r="28" spans="1:13" s="144" customFormat="1" ht="25.5" customHeight="1" hidden="1">
      <c r="A28" s="142" t="s">
        <v>142</v>
      </c>
      <c r="B28" s="143" t="s">
        <v>212</v>
      </c>
      <c r="C28" s="128">
        <v>43777</v>
      </c>
      <c r="D28" s="129" t="s">
        <v>180</v>
      </c>
      <c r="E28" s="129" t="s">
        <v>181</v>
      </c>
      <c r="F28" s="136" t="s">
        <v>120</v>
      </c>
      <c r="G28" s="139" t="s">
        <v>6</v>
      </c>
      <c r="H28" s="130">
        <v>43779</v>
      </c>
      <c r="I28" s="208" t="s">
        <v>156</v>
      </c>
      <c r="J28" s="208" t="s">
        <v>228</v>
      </c>
      <c r="K28" s="211">
        <f>K25+7</f>
        <v>43785</v>
      </c>
      <c r="L28" s="214">
        <f>K28+15</f>
        <v>43800</v>
      </c>
      <c r="M28" s="216">
        <f>K28+21</f>
        <v>43806</v>
      </c>
    </row>
    <row r="29" spans="1:13" s="144" customFormat="1" ht="25.5" customHeight="1" hidden="1">
      <c r="A29" s="145" t="s">
        <v>62</v>
      </c>
      <c r="B29" s="146" t="s">
        <v>224</v>
      </c>
      <c r="C29" s="133">
        <v>43778</v>
      </c>
      <c r="D29" s="134" t="s">
        <v>123</v>
      </c>
      <c r="E29" s="134" t="s">
        <v>124</v>
      </c>
      <c r="F29" s="137" t="s">
        <v>6</v>
      </c>
      <c r="G29" s="140" t="s">
        <v>125</v>
      </c>
      <c r="H29" s="135">
        <v>43780</v>
      </c>
      <c r="I29" s="209"/>
      <c r="J29" s="209"/>
      <c r="K29" s="212"/>
      <c r="L29" s="212"/>
      <c r="M29" s="217"/>
    </row>
    <row r="30" spans="1:13" s="144" customFormat="1" ht="25.5" customHeight="1" hidden="1" thickBot="1">
      <c r="A30" s="147" t="s">
        <v>148</v>
      </c>
      <c r="B30" s="148" t="s">
        <v>234</v>
      </c>
      <c r="C30" s="87">
        <v>43780</v>
      </c>
      <c r="D30" s="88" t="s">
        <v>146</v>
      </c>
      <c r="E30" s="88" t="s">
        <v>147</v>
      </c>
      <c r="F30" s="138" t="s">
        <v>6</v>
      </c>
      <c r="G30" s="141" t="s">
        <v>59</v>
      </c>
      <c r="H30" s="89">
        <v>43782</v>
      </c>
      <c r="I30" s="210"/>
      <c r="J30" s="210"/>
      <c r="K30" s="213"/>
      <c r="L30" s="215"/>
      <c r="M30" s="218"/>
    </row>
    <row r="31" spans="1:13" s="144" customFormat="1" ht="25.5" customHeight="1" hidden="1">
      <c r="A31" s="142" t="s">
        <v>143</v>
      </c>
      <c r="B31" s="143" t="s">
        <v>129</v>
      </c>
      <c r="C31" s="128">
        <v>43784</v>
      </c>
      <c r="D31" s="129" t="s">
        <v>180</v>
      </c>
      <c r="E31" s="129" t="s">
        <v>181</v>
      </c>
      <c r="F31" s="136" t="s">
        <v>120</v>
      </c>
      <c r="G31" s="139" t="s">
        <v>6</v>
      </c>
      <c r="H31" s="130">
        <v>43786</v>
      </c>
      <c r="I31" s="208" t="s">
        <v>227</v>
      </c>
      <c r="J31" s="208" t="s">
        <v>229</v>
      </c>
      <c r="K31" s="211">
        <f>K28+7</f>
        <v>43792</v>
      </c>
      <c r="L31" s="214">
        <f>K31+15</f>
        <v>43807</v>
      </c>
      <c r="M31" s="216">
        <f>K31+21</f>
        <v>43813</v>
      </c>
    </row>
    <row r="32" spans="1:13" s="144" customFormat="1" ht="25.5" customHeight="1" hidden="1">
      <c r="A32" s="145" t="s">
        <v>204</v>
      </c>
      <c r="B32" s="146" t="s">
        <v>213</v>
      </c>
      <c r="C32" s="133">
        <v>43785</v>
      </c>
      <c r="D32" s="134" t="s">
        <v>123</v>
      </c>
      <c r="E32" s="134" t="s">
        <v>124</v>
      </c>
      <c r="F32" s="137" t="s">
        <v>6</v>
      </c>
      <c r="G32" s="140" t="s">
        <v>125</v>
      </c>
      <c r="H32" s="135">
        <v>43787</v>
      </c>
      <c r="I32" s="209"/>
      <c r="J32" s="209"/>
      <c r="K32" s="212"/>
      <c r="L32" s="212"/>
      <c r="M32" s="217"/>
    </row>
    <row r="33" spans="1:13" s="144" customFormat="1" ht="25.5" customHeight="1" hidden="1" thickBot="1">
      <c r="A33" s="147" t="s">
        <v>65</v>
      </c>
      <c r="B33" s="148"/>
      <c r="C33" s="87">
        <v>43787</v>
      </c>
      <c r="D33" s="88" t="s">
        <v>146</v>
      </c>
      <c r="E33" s="88" t="s">
        <v>147</v>
      </c>
      <c r="F33" s="138" t="s">
        <v>6</v>
      </c>
      <c r="G33" s="141" t="s">
        <v>59</v>
      </c>
      <c r="H33" s="89">
        <v>43789</v>
      </c>
      <c r="I33" s="210"/>
      <c r="J33" s="210"/>
      <c r="K33" s="213"/>
      <c r="L33" s="215"/>
      <c r="M33" s="218"/>
    </row>
    <row r="34" spans="1:13" s="144" customFormat="1" ht="25.5" customHeight="1" hidden="1">
      <c r="A34" s="142" t="s">
        <v>309</v>
      </c>
      <c r="B34" s="143" t="s">
        <v>310</v>
      </c>
      <c r="C34" s="128">
        <v>43791</v>
      </c>
      <c r="D34" s="129" t="s">
        <v>180</v>
      </c>
      <c r="E34" s="129" t="s">
        <v>181</v>
      </c>
      <c r="F34" s="136" t="s">
        <v>120</v>
      </c>
      <c r="G34" s="139" t="s">
        <v>6</v>
      </c>
      <c r="H34" s="130">
        <v>43793</v>
      </c>
      <c r="I34" s="208" t="s">
        <v>121</v>
      </c>
      <c r="J34" s="208" t="s">
        <v>230</v>
      </c>
      <c r="K34" s="211">
        <f>K31+7</f>
        <v>43799</v>
      </c>
      <c r="L34" s="214">
        <f>K34+15</f>
        <v>43814</v>
      </c>
      <c r="M34" s="216">
        <f>K34+21</f>
        <v>43820</v>
      </c>
    </row>
    <row r="35" spans="1:13" s="144" customFormat="1" ht="25.5" customHeight="1" hidden="1">
      <c r="A35" s="145" t="s">
        <v>275</v>
      </c>
      <c r="B35" s="146" t="s">
        <v>276</v>
      </c>
      <c r="C35" s="133">
        <v>43792</v>
      </c>
      <c r="D35" s="134" t="s">
        <v>123</v>
      </c>
      <c r="E35" s="134" t="s">
        <v>124</v>
      </c>
      <c r="F35" s="137" t="s">
        <v>6</v>
      </c>
      <c r="G35" s="140" t="s">
        <v>125</v>
      </c>
      <c r="H35" s="135">
        <v>43794</v>
      </c>
      <c r="I35" s="209"/>
      <c r="J35" s="209"/>
      <c r="K35" s="212"/>
      <c r="L35" s="212"/>
      <c r="M35" s="217"/>
    </row>
    <row r="36" spans="1:13" s="144" customFormat="1" ht="25.5" customHeight="1" hidden="1" thickBot="1">
      <c r="A36" s="147" t="s">
        <v>289</v>
      </c>
      <c r="B36" s="148" t="s">
        <v>290</v>
      </c>
      <c r="C36" s="87">
        <v>43794</v>
      </c>
      <c r="D36" s="88" t="s">
        <v>146</v>
      </c>
      <c r="E36" s="88" t="s">
        <v>147</v>
      </c>
      <c r="F36" s="138" t="s">
        <v>6</v>
      </c>
      <c r="G36" s="141" t="s">
        <v>59</v>
      </c>
      <c r="H36" s="89">
        <v>43796</v>
      </c>
      <c r="I36" s="210"/>
      <c r="J36" s="210"/>
      <c r="K36" s="213"/>
      <c r="L36" s="215"/>
      <c r="M36" s="218"/>
    </row>
    <row r="37" spans="1:13" s="144" customFormat="1" ht="25.5" customHeight="1" hidden="1">
      <c r="A37" s="142" t="s">
        <v>206</v>
      </c>
      <c r="B37" s="143" t="s">
        <v>128</v>
      </c>
      <c r="C37" s="128">
        <v>43798</v>
      </c>
      <c r="D37" s="129" t="s">
        <v>180</v>
      </c>
      <c r="E37" s="129" t="s">
        <v>181</v>
      </c>
      <c r="F37" s="136" t="s">
        <v>120</v>
      </c>
      <c r="G37" s="139" t="s">
        <v>6</v>
      </c>
      <c r="H37" s="130">
        <v>43800</v>
      </c>
      <c r="I37" s="208" t="s">
        <v>176</v>
      </c>
      <c r="J37" s="208" t="s">
        <v>231</v>
      </c>
      <c r="K37" s="211">
        <f>K34+7</f>
        <v>43806</v>
      </c>
      <c r="L37" s="214">
        <f>K37+15</f>
        <v>43821</v>
      </c>
      <c r="M37" s="216">
        <f>K37+21</f>
        <v>43827</v>
      </c>
    </row>
    <row r="38" spans="1:13" s="144" customFormat="1" ht="25.5" customHeight="1" hidden="1">
      <c r="A38" s="145" t="s">
        <v>292</v>
      </c>
      <c r="B38" s="146" t="s">
        <v>293</v>
      </c>
      <c r="C38" s="133">
        <v>43799</v>
      </c>
      <c r="D38" s="134" t="s">
        <v>123</v>
      </c>
      <c r="E38" s="134" t="s">
        <v>124</v>
      </c>
      <c r="F38" s="137" t="s">
        <v>6</v>
      </c>
      <c r="G38" s="140" t="s">
        <v>125</v>
      </c>
      <c r="H38" s="135">
        <v>43801</v>
      </c>
      <c r="I38" s="209"/>
      <c r="J38" s="209"/>
      <c r="K38" s="212"/>
      <c r="L38" s="212"/>
      <c r="M38" s="217"/>
    </row>
    <row r="39" spans="1:13" s="144" customFormat="1" ht="25.5" customHeight="1" hidden="1" thickBot="1">
      <c r="A39" s="147" t="s">
        <v>155</v>
      </c>
      <c r="B39" s="148" t="s">
        <v>265</v>
      </c>
      <c r="C39" s="87">
        <v>43801</v>
      </c>
      <c r="D39" s="88" t="s">
        <v>146</v>
      </c>
      <c r="E39" s="88" t="s">
        <v>147</v>
      </c>
      <c r="F39" s="138" t="s">
        <v>6</v>
      </c>
      <c r="G39" s="141" t="s">
        <v>59</v>
      </c>
      <c r="H39" s="89">
        <v>43803</v>
      </c>
      <c r="I39" s="210"/>
      <c r="J39" s="210"/>
      <c r="K39" s="213"/>
      <c r="L39" s="215"/>
      <c r="M39" s="218"/>
    </row>
    <row r="40" spans="1:13" s="144" customFormat="1" ht="25.5" customHeight="1" hidden="1">
      <c r="A40" s="142" t="s">
        <v>154</v>
      </c>
      <c r="B40" s="143" t="s">
        <v>291</v>
      </c>
      <c r="C40" s="128">
        <v>43805</v>
      </c>
      <c r="D40" s="129" t="s">
        <v>180</v>
      </c>
      <c r="E40" s="129" t="s">
        <v>181</v>
      </c>
      <c r="F40" s="136" t="s">
        <v>120</v>
      </c>
      <c r="G40" s="139" t="s">
        <v>6</v>
      </c>
      <c r="H40" s="130">
        <v>43807</v>
      </c>
      <c r="I40" s="208" t="s">
        <v>65</v>
      </c>
      <c r="J40" s="208"/>
      <c r="K40" s="211">
        <f>K37+7</f>
        <v>43813</v>
      </c>
      <c r="L40" s="214">
        <f>K40+15</f>
        <v>43828</v>
      </c>
      <c r="M40" s="216">
        <f>K40+21</f>
        <v>43834</v>
      </c>
    </row>
    <row r="41" spans="1:13" s="144" customFormat="1" ht="25.5" customHeight="1" hidden="1">
      <c r="A41" s="145" t="s">
        <v>109</v>
      </c>
      <c r="B41" s="146" t="s">
        <v>194</v>
      </c>
      <c r="C41" s="133">
        <v>43806</v>
      </c>
      <c r="D41" s="134" t="s">
        <v>123</v>
      </c>
      <c r="E41" s="134" t="s">
        <v>124</v>
      </c>
      <c r="F41" s="137" t="s">
        <v>6</v>
      </c>
      <c r="G41" s="140" t="s">
        <v>125</v>
      </c>
      <c r="H41" s="135">
        <v>43808</v>
      </c>
      <c r="I41" s="209"/>
      <c r="J41" s="209"/>
      <c r="K41" s="212"/>
      <c r="L41" s="212"/>
      <c r="M41" s="217"/>
    </row>
    <row r="42" spans="1:13" s="144" customFormat="1" ht="25.5" customHeight="1" hidden="1" thickBot="1">
      <c r="A42" s="147" t="s">
        <v>145</v>
      </c>
      <c r="B42" s="148" t="s">
        <v>266</v>
      </c>
      <c r="C42" s="87">
        <v>43808</v>
      </c>
      <c r="D42" s="88" t="s">
        <v>146</v>
      </c>
      <c r="E42" s="88" t="s">
        <v>147</v>
      </c>
      <c r="F42" s="138" t="s">
        <v>6</v>
      </c>
      <c r="G42" s="141" t="s">
        <v>59</v>
      </c>
      <c r="H42" s="89">
        <v>43810</v>
      </c>
      <c r="I42" s="210"/>
      <c r="J42" s="210"/>
      <c r="K42" s="213"/>
      <c r="L42" s="215"/>
      <c r="M42" s="218"/>
    </row>
    <row r="43" spans="1:13" s="144" customFormat="1" ht="25.5" customHeight="1" hidden="1">
      <c r="A43" s="142" t="s">
        <v>267</v>
      </c>
      <c r="B43" s="143" t="s">
        <v>294</v>
      </c>
      <c r="C43" s="128">
        <v>43812</v>
      </c>
      <c r="D43" s="129" t="s">
        <v>180</v>
      </c>
      <c r="E43" s="129" t="s">
        <v>181</v>
      </c>
      <c r="F43" s="136" t="s">
        <v>120</v>
      </c>
      <c r="G43" s="139" t="s">
        <v>6</v>
      </c>
      <c r="H43" s="130">
        <v>43814</v>
      </c>
      <c r="I43" s="208" t="s">
        <v>157</v>
      </c>
      <c r="J43" s="208" t="s">
        <v>288</v>
      </c>
      <c r="K43" s="211">
        <f>K40+7</f>
        <v>43820</v>
      </c>
      <c r="L43" s="214">
        <f>K43+15</f>
        <v>43835</v>
      </c>
      <c r="M43" s="216">
        <f>K43+21</f>
        <v>43841</v>
      </c>
    </row>
    <row r="44" spans="1:13" s="144" customFormat="1" ht="25.5" customHeight="1" hidden="1">
      <c r="A44" s="145" t="s">
        <v>136</v>
      </c>
      <c r="B44" s="146" t="s">
        <v>295</v>
      </c>
      <c r="C44" s="133">
        <v>43813</v>
      </c>
      <c r="D44" s="134" t="s">
        <v>123</v>
      </c>
      <c r="E44" s="134" t="s">
        <v>124</v>
      </c>
      <c r="F44" s="137" t="s">
        <v>6</v>
      </c>
      <c r="G44" s="140" t="s">
        <v>125</v>
      </c>
      <c r="H44" s="135">
        <v>43815</v>
      </c>
      <c r="I44" s="209"/>
      <c r="J44" s="209"/>
      <c r="K44" s="212"/>
      <c r="L44" s="212"/>
      <c r="M44" s="217"/>
    </row>
    <row r="45" spans="1:13" s="144" customFormat="1" ht="25.5" customHeight="1" hidden="1" thickBot="1">
      <c r="A45" s="147" t="s">
        <v>307</v>
      </c>
      <c r="B45" s="148" t="s">
        <v>308</v>
      </c>
      <c r="C45" s="87">
        <v>43815</v>
      </c>
      <c r="D45" s="88" t="s">
        <v>146</v>
      </c>
      <c r="E45" s="88" t="s">
        <v>147</v>
      </c>
      <c r="F45" s="138" t="s">
        <v>6</v>
      </c>
      <c r="G45" s="141" t="s">
        <v>59</v>
      </c>
      <c r="H45" s="89">
        <v>43817</v>
      </c>
      <c r="I45" s="210"/>
      <c r="J45" s="210"/>
      <c r="K45" s="213"/>
      <c r="L45" s="215"/>
      <c r="M45" s="218"/>
    </row>
    <row r="46" spans="1:13" s="144" customFormat="1" ht="25.5" customHeight="1" hidden="1">
      <c r="A46" s="142" t="s">
        <v>144</v>
      </c>
      <c r="B46" s="143" t="s">
        <v>291</v>
      </c>
      <c r="C46" s="128">
        <v>43819</v>
      </c>
      <c r="D46" s="129" t="s">
        <v>180</v>
      </c>
      <c r="E46" s="129" t="s">
        <v>181</v>
      </c>
      <c r="F46" s="136" t="s">
        <v>120</v>
      </c>
      <c r="G46" s="139" t="s">
        <v>6</v>
      </c>
      <c r="H46" s="130">
        <v>43821</v>
      </c>
      <c r="I46" s="208" t="s">
        <v>338</v>
      </c>
      <c r="J46" s="208" t="s">
        <v>339</v>
      </c>
      <c r="K46" s="211">
        <f>K43+7</f>
        <v>43827</v>
      </c>
      <c r="L46" s="214">
        <f>K46+15</f>
        <v>43842</v>
      </c>
      <c r="M46" s="216">
        <f>K46+21</f>
        <v>43848</v>
      </c>
    </row>
    <row r="47" spans="1:13" s="144" customFormat="1" ht="25.5" customHeight="1" hidden="1">
      <c r="A47" s="145" t="s">
        <v>232</v>
      </c>
      <c r="B47" s="146" t="s">
        <v>296</v>
      </c>
      <c r="C47" s="133">
        <v>43820</v>
      </c>
      <c r="D47" s="134" t="s">
        <v>123</v>
      </c>
      <c r="E47" s="134" t="s">
        <v>124</v>
      </c>
      <c r="F47" s="137" t="s">
        <v>6</v>
      </c>
      <c r="G47" s="140" t="s">
        <v>125</v>
      </c>
      <c r="H47" s="135">
        <v>43822</v>
      </c>
      <c r="I47" s="209"/>
      <c r="J47" s="209"/>
      <c r="K47" s="212"/>
      <c r="L47" s="212"/>
      <c r="M47" s="217"/>
    </row>
    <row r="48" spans="1:13" s="144" customFormat="1" ht="25.5" customHeight="1" hidden="1" thickBot="1">
      <c r="A48" s="147" t="s">
        <v>149</v>
      </c>
      <c r="B48" s="148" t="s">
        <v>268</v>
      </c>
      <c r="C48" s="87">
        <v>43822</v>
      </c>
      <c r="D48" s="88" t="s">
        <v>146</v>
      </c>
      <c r="E48" s="88" t="s">
        <v>147</v>
      </c>
      <c r="F48" s="138" t="s">
        <v>6</v>
      </c>
      <c r="G48" s="141" t="s">
        <v>59</v>
      </c>
      <c r="H48" s="89">
        <v>43824</v>
      </c>
      <c r="I48" s="210"/>
      <c r="J48" s="210"/>
      <c r="K48" s="213"/>
      <c r="L48" s="215"/>
      <c r="M48" s="218"/>
    </row>
    <row r="49" spans="1:13" s="144" customFormat="1" ht="25.5" customHeight="1" hidden="1">
      <c r="A49" s="142" t="s">
        <v>205</v>
      </c>
      <c r="B49" s="143" t="s">
        <v>294</v>
      </c>
      <c r="C49" s="128">
        <v>43826</v>
      </c>
      <c r="D49" s="129" t="s">
        <v>180</v>
      </c>
      <c r="E49" s="129" t="s">
        <v>181</v>
      </c>
      <c r="F49" s="136" t="s">
        <v>120</v>
      </c>
      <c r="G49" s="139" t="s">
        <v>6</v>
      </c>
      <c r="H49" s="130">
        <v>43828</v>
      </c>
      <c r="I49" s="208" t="s">
        <v>65</v>
      </c>
      <c r="J49" s="208"/>
      <c r="K49" s="211">
        <f>K46+7</f>
        <v>43834</v>
      </c>
      <c r="L49" s="214">
        <f>K49+15</f>
        <v>43849</v>
      </c>
      <c r="M49" s="216">
        <f>K49+21</f>
        <v>43855</v>
      </c>
    </row>
    <row r="50" spans="1:13" s="144" customFormat="1" ht="25.5" customHeight="1" hidden="1">
      <c r="A50" s="145" t="s">
        <v>333</v>
      </c>
      <c r="B50" s="146" t="s">
        <v>334</v>
      </c>
      <c r="C50" s="133">
        <v>43827</v>
      </c>
      <c r="D50" s="134" t="s">
        <v>123</v>
      </c>
      <c r="E50" s="134" t="s">
        <v>124</v>
      </c>
      <c r="F50" s="137" t="s">
        <v>6</v>
      </c>
      <c r="G50" s="140" t="s">
        <v>125</v>
      </c>
      <c r="H50" s="135">
        <v>43829</v>
      </c>
      <c r="I50" s="209"/>
      <c r="J50" s="209"/>
      <c r="K50" s="212"/>
      <c r="L50" s="212"/>
      <c r="M50" s="217"/>
    </row>
    <row r="51" spans="1:13" s="144" customFormat="1" ht="25.5" customHeight="1" hidden="1" thickBot="1">
      <c r="A51" s="147" t="s">
        <v>323</v>
      </c>
      <c r="B51" s="148" t="s">
        <v>324</v>
      </c>
      <c r="C51" s="87">
        <v>43829</v>
      </c>
      <c r="D51" s="88" t="s">
        <v>146</v>
      </c>
      <c r="E51" s="88" t="s">
        <v>147</v>
      </c>
      <c r="F51" s="138" t="s">
        <v>6</v>
      </c>
      <c r="G51" s="141" t="s">
        <v>59</v>
      </c>
      <c r="H51" s="89">
        <v>43831</v>
      </c>
      <c r="I51" s="210"/>
      <c r="J51" s="210"/>
      <c r="K51" s="213"/>
      <c r="L51" s="215"/>
      <c r="M51" s="218"/>
    </row>
    <row r="52" spans="1:13" s="144" customFormat="1" ht="25.5" customHeight="1" hidden="1">
      <c r="A52" s="142" t="s">
        <v>140</v>
      </c>
      <c r="B52" s="143" t="s">
        <v>183</v>
      </c>
      <c r="C52" s="128">
        <v>43833</v>
      </c>
      <c r="D52" s="129" t="s">
        <v>180</v>
      </c>
      <c r="E52" s="129" t="s">
        <v>181</v>
      </c>
      <c r="F52" s="136" t="s">
        <v>120</v>
      </c>
      <c r="G52" s="139" t="s">
        <v>6</v>
      </c>
      <c r="H52" s="130">
        <v>43835</v>
      </c>
      <c r="I52" s="208" t="s">
        <v>357</v>
      </c>
      <c r="J52" s="208" t="s">
        <v>270</v>
      </c>
      <c r="K52" s="211">
        <f>K49+7</f>
        <v>43841</v>
      </c>
      <c r="L52" s="214">
        <f>K52+15</f>
        <v>43856</v>
      </c>
      <c r="M52" s="216">
        <f>K52+21</f>
        <v>43862</v>
      </c>
    </row>
    <row r="53" spans="1:13" s="144" customFormat="1" ht="25.5" customHeight="1" hidden="1">
      <c r="A53" s="145" t="s">
        <v>61</v>
      </c>
      <c r="B53" s="146" t="s">
        <v>311</v>
      </c>
      <c r="C53" s="133">
        <v>43834</v>
      </c>
      <c r="D53" s="134" t="s">
        <v>123</v>
      </c>
      <c r="E53" s="134" t="s">
        <v>124</v>
      </c>
      <c r="F53" s="137" t="s">
        <v>6</v>
      </c>
      <c r="G53" s="140" t="s">
        <v>125</v>
      </c>
      <c r="H53" s="135">
        <v>43836</v>
      </c>
      <c r="I53" s="209"/>
      <c r="J53" s="209"/>
      <c r="K53" s="212"/>
      <c r="L53" s="212"/>
      <c r="M53" s="217"/>
    </row>
    <row r="54" spans="1:13" s="144" customFormat="1" ht="25.5" customHeight="1" hidden="1" thickBot="1">
      <c r="A54" s="147" t="s">
        <v>297</v>
      </c>
      <c r="B54" s="148" t="s">
        <v>298</v>
      </c>
      <c r="C54" s="87">
        <v>43836</v>
      </c>
      <c r="D54" s="88" t="s">
        <v>146</v>
      </c>
      <c r="E54" s="88" t="s">
        <v>147</v>
      </c>
      <c r="F54" s="138" t="s">
        <v>6</v>
      </c>
      <c r="G54" s="141" t="s">
        <v>59</v>
      </c>
      <c r="H54" s="89">
        <v>43838</v>
      </c>
      <c r="I54" s="210"/>
      <c r="J54" s="210"/>
      <c r="K54" s="213"/>
      <c r="L54" s="215"/>
      <c r="M54" s="218"/>
    </row>
    <row r="55" spans="1:13" s="144" customFormat="1" ht="25.5" customHeight="1" hidden="1">
      <c r="A55" s="142" t="s">
        <v>141</v>
      </c>
      <c r="B55" s="143" t="s">
        <v>199</v>
      </c>
      <c r="C55" s="128">
        <v>43840</v>
      </c>
      <c r="D55" s="129" t="s">
        <v>180</v>
      </c>
      <c r="E55" s="129" t="s">
        <v>181</v>
      </c>
      <c r="F55" s="136" t="s">
        <v>120</v>
      </c>
      <c r="G55" s="139" t="s">
        <v>6</v>
      </c>
      <c r="H55" s="130">
        <v>43842</v>
      </c>
      <c r="I55" s="208" t="s">
        <v>227</v>
      </c>
      <c r="J55" s="208" t="s">
        <v>126</v>
      </c>
      <c r="K55" s="211">
        <f>K52+7</f>
        <v>43848</v>
      </c>
      <c r="L55" s="214">
        <f>K55+15</f>
        <v>43863</v>
      </c>
      <c r="M55" s="216">
        <f>K55+21</f>
        <v>43869</v>
      </c>
    </row>
    <row r="56" spans="1:13" s="144" customFormat="1" ht="25.5" customHeight="1" hidden="1">
      <c r="A56" s="145" t="s">
        <v>312</v>
      </c>
      <c r="B56" s="146" t="s">
        <v>213</v>
      </c>
      <c r="C56" s="133">
        <v>43841</v>
      </c>
      <c r="D56" s="134" t="s">
        <v>123</v>
      </c>
      <c r="E56" s="134" t="s">
        <v>124</v>
      </c>
      <c r="F56" s="137" t="s">
        <v>6</v>
      </c>
      <c r="G56" s="140" t="s">
        <v>125</v>
      </c>
      <c r="H56" s="135">
        <v>43843</v>
      </c>
      <c r="I56" s="209"/>
      <c r="J56" s="209"/>
      <c r="K56" s="212"/>
      <c r="L56" s="212"/>
      <c r="M56" s="217"/>
    </row>
    <row r="57" spans="1:13" s="144" customFormat="1" ht="25.5" customHeight="1" hidden="1" thickBot="1">
      <c r="A57" s="147" t="s">
        <v>325</v>
      </c>
      <c r="B57" s="148" t="s">
        <v>326</v>
      </c>
      <c r="C57" s="87">
        <v>43843</v>
      </c>
      <c r="D57" s="88" t="s">
        <v>146</v>
      </c>
      <c r="E57" s="88" t="s">
        <v>147</v>
      </c>
      <c r="F57" s="138" t="s">
        <v>6</v>
      </c>
      <c r="G57" s="141" t="s">
        <v>59</v>
      </c>
      <c r="H57" s="89">
        <v>43845</v>
      </c>
      <c r="I57" s="210"/>
      <c r="J57" s="210"/>
      <c r="K57" s="213"/>
      <c r="L57" s="215"/>
      <c r="M57" s="218"/>
    </row>
    <row r="58" spans="1:13" s="144" customFormat="1" ht="25.5" customHeight="1" hidden="1">
      <c r="A58" s="142"/>
      <c r="B58" s="143"/>
      <c r="C58" s="128"/>
      <c r="D58" s="129"/>
      <c r="E58" s="129"/>
      <c r="F58" s="136"/>
      <c r="G58" s="139"/>
      <c r="H58" s="130"/>
      <c r="I58" s="208" t="s">
        <v>121</v>
      </c>
      <c r="J58" s="208" t="s">
        <v>317</v>
      </c>
      <c r="K58" s="211">
        <v>43862</v>
      </c>
      <c r="L58" s="214">
        <f>K58+15</f>
        <v>43877</v>
      </c>
      <c r="M58" s="216">
        <f>K58+21</f>
        <v>43883</v>
      </c>
    </row>
    <row r="59" spans="1:13" s="144" customFormat="1" ht="25.5" customHeight="1" hidden="1">
      <c r="A59" s="145" t="s">
        <v>62</v>
      </c>
      <c r="B59" s="146" t="s">
        <v>394</v>
      </c>
      <c r="C59" s="133">
        <v>43855</v>
      </c>
      <c r="D59" s="134" t="s">
        <v>123</v>
      </c>
      <c r="E59" s="134" t="s">
        <v>124</v>
      </c>
      <c r="F59" s="137" t="s">
        <v>6</v>
      </c>
      <c r="G59" s="140" t="s">
        <v>125</v>
      </c>
      <c r="H59" s="135">
        <v>43857</v>
      </c>
      <c r="I59" s="209"/>
      <c r="J59" s="209"/>
      <c r="K59" s="212"/>
      <c r="L59" s="212"/>
      <c r="M59" s="217"/>
    </row>
    <row r="60" spans="1:13" s="144" customFormat="1" ht="25.5" customHeight="1" hidden="1" thickBot="1">
      <c r="A60" s="147" t="s">
        <v>148</v>
      </c>
      <c r="B60" s="148" t="s">
        <v>395</v>
      </c>
      <c r="C60" s="87">
        <v>43857</v>
      </c>
      <c r="D60" s="88" t="s">
        <v>146</v>
      </c>
      <c r="E60" s="88" t="s">
        <v>147</v>
      </c>
      <c r="F60" s="138" t="s">
        <v>6</v>
      </c>
      <c r="G60" s="141" t="s">
        <v>59</v>
      </c>
      <c r="H60" s="89">
        <v>43859</v>
      </c>
      <c r="I60" s="210"/>
      <c r="J60" s="210"/>
      <c r="K60" s="213"/>
      <c r="L60" s="215"/>
      <c r="M60" s="218"/>
    </row>
    <row r="61" spans="1:13" s="144" customFormat="1" ht="25.5" customHeight="1" hidden="1">
      <c r="A61" s="142" t="s">
        <v>309</v>
      </c>
      <c r="B61" s="143" t="s">
        <v>277</v>
      </c>
      <c r="C61" s="128">
        <v>43861</v>
      </c>
      <c r="D61" s="129" t="s">
        <v>180</v>
      </c>
      <c r="E61" s="129" t="s">
        <v>181</v>
      </c>
      <c r="F61" s="136" t="s">
        <v>120</v>
      </c>
      <c r="G61" s="139" t="s">
        <v>6</v>
      </c>
      <c r="H61" s="130">
        <v>43863</v>
      </c>
      <c r="I61" s="208" t="s">
        <v>386</v>
      </c>
      <c r="J61" s="208" t="s">
        <v>387</v>
      </c>
      <c r="K61" s="211">
        <f>K58+7</f>
        <v>43869</v>
      </c>
      <c r="L61" s="214">
        <f>K61+15</f>
        <v>43884</v>
      </c>
      <c r="M61" s="216">
        <f>K61+21</f>
        <v>43890</v>
      </c>
    </row>
    <row r="62" spans="1:13" s="144" customFormat="1" ht="25.5" customHeight="1" hidden="1">
      <c r="A62" s="145" t="s">
        <v>352</v>
      </c>
      <c r="B62" s="146" t="s">
        <v>296</v>
      </c>
      <c r="C62" s="133">
        <v>43862</v>
      </c>
      <c r="D62" s="134" t="s">
        <v>123</v>
      </c>
      <c r="E62" s="134" t="s">
        <v>124</v>
      </c>
      <c r="F62" s="137" t="s">
        <v>6</v>
      </c>
      <c r="G62" s="140" t="s">
        <v>125</v>
      </c>
      <c r="H62" s="135">
        <v>43864</v>
      </c>
      <c r="I62" s="209"/>
      <c r="J62" s="209"/>
      <c r="K62" s="212"/>
      <c r="L62" s="212"/>
      <c r="M62" s="217"/>
    </row>
    <row r="63" spans="1:13" s="144" customFormat="1" ht="25.5" customHeight="1" hidden="1" thickBot="1">
      <c r="A63" s="147" t="s">
        <v>152</v>
      </c>
      <c r="B63" s="148" t="s">
        <v>354</v>
      </c>
      <c r="C63" s="87">
        <v>43864</v>
      </c>
      <c r="D63" s="88" t="s">
        <v>146</v>
      </c>
      <c r="E63" s="88" t="s">
        <v>147</v>
      </c>
      <c r="F63" s="138" t="s">
        <v>6</v>
      </c>
      <c r="G63" s="141" t="s">
        <v>59</v>
      </c>
      <c r="H63" s="89">
        <v>43866</v>
      </c>
      <c r="I63" s="210"/>
      <c r="J63" s="210"/>
      <c r="K63" s="213"/>
      <c r="L63" s="215"/>
      <c r="M63" s="218"/>
    </row>
    <row r="64" spans="1:13" s="144" customFormat="1" ht="25.5" customHeight="1" hidden="1">
      <c r="A64" s="142" t="s">
        <v>65</v>
      </c>
      <c r="B64" s="143"/>
      <c r="C64" s="128">
        <v>43868</v>
      </c>
      <c r="D64" s="129" t="s">
        <v>180</v>
      </c>
      <c r="E64" s="129" t="s">
        <v>181</v>
      </c>
      <c r="F64" s="136" t="s">
        <v>120</v>
      </c>
      <c r="G64" s="139" t="s">
        <v>6</v>
      </c>
      <c r="H64" s="130">
        <v>43870</v>
      </c>
      <c r="I64" s="208" t="s">
        <v>65</v>
      </c>
      <c r="J64" s="208"/>
      <c r="K64" s="211">
        <f>K61+7</f>
        <v>43876</v>
      </c>
      <c r="L64" s="214">
        <f>K64+15</f>
        <v>43891</v>
      </c>
      <c r="M64" s="216">
        <f>K64+21</f>
        <v>43897</v>
      </c>
    </row>
    <row r="65" spans="1:13" s="144" customFormat="1" ht="25.5" customHeight="1" hidden="1">
      <c r="A65" s="145" t="s">
        <v>65</v>
      </c>
      <c r="B65" s="146"/>
      <c r="C65" s="133">
        <v>43869</v>
      </c>
      <c r="D65" s="134" t="s">
        <v>123</v>
      </c>
      <c r="E65" s="134" t="s">
        <v>124</v>
      </c>
      <c r="F65" s="137" t="s">
        <v>6</v>
      </c>
      <c r="G65" s="140" t="s">
        <v>125</v>
      </c>
      <c r="H65" s="135">
        <v>43871</v>
      </c>
      <c r="I65" s="209"/>
      <c r="J65" s="209"/>
      <c r="K65" s="212"/>
      <c r="L65" s="212"/>
      <c r="M65" s="217"/>
    </row>
    <row r="66" spans="1:13" s="144" customFormat="1" ht="25.5" customHeight="1" hidden="1" thickBot="1">
      <c r="A66" s="147" t="s">
        <v>330</v>
      </c>
      <c r="B66" s="148" t="s">
        <v>331</v>
      </c>
      <c r="C66" s="87">
        <v>43871</v>
      </c>
      <c r="D66" s="88" t="s">
        <v>146</v>
      </c>
      <c r="E66" s="88" t="s">
        <v>147</v>
      </c>
      <c r="F66" s="138" t="s">
        <v>6</v>
      </c>
      <c r="G66" s="141" t="s">
        <v>59</v>
      </c>
      <c r="H66" s="89">
        <v>43873</v>
      </c>
      <c r="I66" s="210"/>
      <c r="J66" s="210"/>
      <c r="K66" s="213"/>
      <c r="L66" s="215"/>
      <c r="M66" s="218"/>
    </row>
    <row r="67" spans="1:13" s="144" customFormat="1" ht="25.5" customHeight="1" hidden="1">
      <c r="A67" s="142" t="s">
        <v>154</v>
      </c>
      <c r="B67" s="143" t="s">
        <v>129</v>
      </c>
      <c r="C67" s="128">
        <v>43875</v>
      </c>
      <c r="D67" s="129" t="s">
        <v>180</v>
      </c>
      <c r="E67" s="129" t="s">
        <v>181</v>
      </c>
      <c r="F67" s="136" t="s">
        <v>120</v>
      </c>
      <c r="G67" s="139" t="s">
        <v>6</v>
      </c>
      <c r="H67" s="130">
        <v>43877</v>
      </c>
      <c r="I67" s="208" t="s">
        <v>388</v>
      </c>
      <c r="J67" s="208" t="s">
        <v>340</v>
      </c>
      <c r="K67" s="211">
        <f>K64+7</f>
        <v>43883</v>
      </c>
      <c r="L67" s="214">
        <f>K67+15</f>
        <v>43898</v>
      </c>
      <c r="M67" s="216">
        <f>K67+21</f>
        <v>43904</v>
      </c>
    </row>
    <row r="68" spans="1:13" s="144" customFormat="1" ht="25.5" customHeight="1" hidden="1">
      <c r="A68" s="145" t="s">
        <v>273</v>
      </c>
      <c r="B68" s="146" t="s">
        <v>353</v>
      </c>
      <c r="C68" s="133">
        <v>43876</v>
      </c>
      <c r="D68" s="134" t="s">
        <v>123</v>
      </c>
      <c r="E68" s="134" t="s">
        <v>124</v>
      </c>
      <c r="F68" s="137" t="s">
        <v>6</v>
      </c>
      <c r="G68" s="140" t="s">
        <v>125</v>
      </c>
      <c r="H68" s="135">
        <v>43878</v>
      </c>
      <c r="I68" s="209"/>
      <c r="J68" s="209"/>
      <c r="K68" s="212"/>
      <c r="L68" s="212"/>
      <c r="M68" s="217"/>
    </row>
    <row r="69" spans="1:13" s="144" customFormat="1" ht="25.5" customHeight="1" hidden="1" thickBot="1">
      <c r="A69" s="147" t="s">
        <v>289</v>
      </c>
      <c r="B69" s="148" t="s">
        <v>324</v>
      </c>
      <c r="C69" s="87">
        <v>43878</v>
      </c>
      <c r="D69" s="88" t="s">
        <v>146</v>
      </c>
      <c r="E69" s="88" t="s">
        <v>147</v>
      </c>
      <c r="F69" s="138" t="s">
        <v>6</v>
      </c>
      <c r="G69" s="141" t="s">
        <v>59</v>
      </c>
      <c r="H69" s="89">
        <v>43880</v>
      </c>
      <c r="I69" s="210"/>
      <c r="J69" s="210"/>
      <c r="K69" s="213"/>
      <c r="L69" s="215"/>
      <c r="M69" s="218"/>
    </row>
    <row r="70" spans="1:13" s="144" customFormat="1" ht="25.5" customHeight="1" hidden="1">
      <c r="A70" s="142" t="s">
        <v>65</v>
      </c>
      <c r="B70" s="143"/>
      <c r="C70" s="128">
        <v>43882</v>
      </c>
      <c r="D70" s="129" t="s">
        <v>180</v>
      </c>
      <c r="E70" s="129" t="s">
        <v>181</v>
      </c>
      <c r="F70" s="136" t="s">
        <v>120</v>
      </c>
      <c r="G70" s="139" t="s">
        <v>6</v>
      </c>
      <c r="H70" s="130">
        <v>43884</v>
      </c>
      <c r="I70" s="208" t="s">
        <v>65</v>
      </c>
      <c r="J70" s="208"/>
      <c r="K70" s="211">
        <f>K67+7</f>
        <v>43890</v>
      </c>
      <c r="L70" s="214">
        <f>K70+15</f>
        <v>43905</v>
      </c>
      <c r="M70" s="216">
        <f>K70+21</f>
        <v>43911</v>
      </c>
    </row>
    <row r="71" spans="1:13" s="144" customFormat="1" ht="25.5" customHeight="1" hidden="1">
      <c r="A71" s="145" t="s">
        <v>271</v>
      </c>
      <c r="B71" s="146" t="s">
        <v>334</v>
      </c>
      <c r="C71" s="133">
        <v>43883</v>
      </c>
      <c r="D71" s="134" t="s">
        <v>123</v>
      </c>
      <c r="E71" s="134" t="s">
        <v>124</v>
      </c>
      <c r="F71" s="137" t="s">
        <v>6</v>
      </c>
      <c r="G71" s="140" t="s">
        <v>125</v>
      </c>
      <c r="H71" s="135">
        <v>43885</v>
      </c>
      <c r="I71" s="209"/>
      <c r="J71" s="209"/>
      <c r="K71" s="212"/>
      <c r="L71" s="212"/>
      <c r="M71" s="217"/>
    </row>
    <row r="72" spans="1:13" s="144" customFormat="1" ht="25.5" customHeight="1" hidden="1" thickBot="1">
      <c r="A72" s="147" t="s">
        <v>145</v>
      </c>
      <c r="B72" s="148" t="s">
        <v>355</v>
      </c>
      <c r="C72" s="87">
        <v>43885</v>
      </c>
      <c r="D72" s="88" t="s">
        <v>146</v>
      </c>
      <c r="E72" s="88" t="s">
        <v>147</v>
      </c>
      <c r="F72" s="138" t="s">
        <v>6</v>
      </c>
      <c r="G72" s="141" t="s">
        <v>59</v>
      </c>
      <c r="H72" s="89">
        <v>43887</v>
      </c>
      <c r="I72" s="210"/>
      <c r="J72" s="210"/>
      <c r="K72" s="213"/>
      <c r="L72" s="215"/>
      <c r="M72" s="218"/>
    </row>
    <row r="73" spans="1:13" s="144" customFormat="1" ht="25.5" customHeight="1" hidden="1">
      <c r="A73" s="142" t="s">
        <v>144</v>
      </c>
      <c r="B73" s="143" t="s">
        <v>129</v>
      </c>
      <c r="C73" s="128">
        <v>43889</v>
      </c>
      <c r="D73" s="129" t="s">
        <v>180</v>
      </c>
      <c r="E73" s="129" t="s">
        <v>181</v>
      </c>
      <c r="F73" s="136" t="s">
        <v>120</v>
      </c>
      <c r="G73" s="139" t="s">
        <v>6</v>
      </c>
      <c r="H73" s="130">
        <v>43891</v>
      </c>
      <c r="I73" s="208" t="s">
        <v>389</v>
      </c>
      <c r="J73" s="208" t="s">
        <v>238</v>
      </c>
      <c r="K73" s="211">
        <f>K70+7</f>
        <v>43897</v>
      </c>
      <c r="L73" s="214">
        <f>K73+15</f>
        <v>43912</v>
      </c>
      <c r="M73" s="216">
        <f>K73+21</f>
        <v>43918</v>
      </c>
    </row>
    <row r="74" spans="1:13" s="144" customFormat="1" ht="25.5" customHeight="1" hidden="1">
      <c r="A74" s="145" t="s">
        <v>292</v>
      </c>
      <c r="B74" s="146" t="s">
        <v>196</v>
      </c>
      <c r="C74" s="133">
        <v>43890</v>
      </c>
      <c r="D74" s="134" t="s">
        <v>123</v>
      </c>
      <c r="E74" s="134" t="s">
        <v>124</v>
      </c>
      <c r="F74" s="137" t="s">
        <v>6</v>
      </c>
      <c r="G74" s="140" t="s">
        <v>125</v>
      </c>
      <c r="H74" s="135">
        <v>43892</v>
      </c>
      <c r="I74" s="209"/>
      <c r="J74" s="209"/>
      <c r="K74" s="212"/>
      <c r="L74" s="212"/>
      <c r="M74" s="217"/>
    </row>
    <row r="75" spans="1:13" s="144" customFormat="1" ht="25.5" customHeight="1" hidden="1" thickBot="1">
      <c r="A75" s="147" t="s">
        <v>307</v>
      </c>
      <c r="B75" s="148" t="s">
        <v>372</v>
      </c>
      <c r="C75" s="87">
        <v>43892</v>
      </c>
      <c r="D75" s="88" t="s">
        <v>146</v>
      </c>
      <c r="E75" s="88" t="s">
        <v>147</v>
      </c>
      <c r="F75" s="138" t="s">
        <v>6</v>
      </c>
      <c r="G75" s="141" t="s">
        <v>59</v>
      </c>
      <c r="H75" s="89">
        <v>43894</v>
      </c>
      <c r="I75" s="210"/>
      <c r="J75" s="210"/>
      <c r="K75" s="213"/>
      <c r="L75" s="215"/>
      <c r="M75" s="218"/>
    </row>
    <row r="76" spans="1:13" s="144" customFormat="1" ht="25.5" customHeight="1" hidden="1">
      <c r="A76" s="142" t="s">
        <v>205</v>
      </c>
      <c r="B76" s="143" t="s">
        <v>382</v>
      </c>
      <c r="C76" s="128">
        <v>43896</v>
      </c>
      <c r="D76" s="129" t="s">
        <v>180</v>
      </c>
      <c r="E76" s="129" t="s">
        <v>181</v>
      </c>
      <c r="F76" s="136" t="s">
        <v>120</v>
      </c>
      <c r="G76" s="139" t="s">
        <v>6</v>
      </c>
      <c r="H76" s="130">
        <v>43898</v>
      </c>
      <c r="I76" s="208" t="s">
        <v>390</v>
      </c>
      <c r="J76" s="208" t="s">
        <v>391</v>
      </c>
      <c r="K76" s="211">
        <f>K73+7</f>
        <v>43904</v>
      </c>
      <c r="L76" s="214">
        <f>K76+15</f>
        <v>43919</v>
      </c>
      <c r="M76" s="216">
        <f>K76+21</f>
        <v>43925</v>
      </c>
    </row>
    <row r="77" spans="1:13" s="144" customFormat="1" ht="25.5" customHeight="1" hidden="1">
      <c r="A77" s="145" t="s">
        <v>109</v>
      </c>
      <c r="B77" s="146" t="s">
        <v>311</v>
      </c>
      <c r="C77" s="133">
        <v>43897</v>
      </c>
      <c r="D77" s="134" t="s">
        <v>123</v>
      </c>
      <c r="E77" s="134" t="s">
        <v>124</v>
      </c>
      <c r="F77" s="137" t="s">
        <v>6</v>
      </c>
      <c r="G77" s="140" t="s">
        <v>125</v>
      </c>
      <c r="H77" s="135">
        <v>43899</v>
      </c>
      <c r="I77" s="209"/>
      <c r="J77" s="209"/>
      <c r="K77" s="212"/>
      <c r="L77" s="212"/>
      <c r="M77" s="217"/>
    </row>
    <row r="78" spans="1:13" s="144" customFormat="1" ht="25.5" customHeight="1" hidden="1" thickBot="1">
      <c r="A78" s="147" t="s">
        <v>149</v>
      </c>
      <c r="B78" s="148" t="s">
        <v>373</v>
      </c>
      <c r="C78" s="87">
        <v>43899</v>
      </c>
      <c r="D78" s="88" t="s">
        <v>146</v>
      </c>
      <c r="E78" s="88" t="s">
        <v>147</v>
      </c>
      <c r="F78" s="138" t="s">
        <v>6</v>
      </c>
      <c r="G78" s="141" t="s">
        <v>59</v>
      </c>
      <c r="H78" s="89">
        <v>43901</v>
      </c>
      <c r="I78" s="210"/>
      <c r="J78" s="210"/>
      <c r="K78" s="213"/>
      <c r="L78" s="215"/>
      <c r="M78" s="218"/>
    </row>
    <row r="79" spans="1:13" s="144" customFormat="1" ht="25.5" customHeight="1" hidden="1">
      <c r="A79" s="142" t="s">
        <v>140</v>
      </c>
      <c r="B79" s="143" t="s">
        <v>199</v>
      </c>
      <c r="C79" s="128">
        <v>43903</v>
      </c>
      <c r="D79" s="129" t="s">
        <v>180</v>
      </c>
      <c r="E79" s="129" t="s">
        <v>181</v>
      </c>
      <c r="F79" s="136" t="s">
        <v>120</v>
      </c>
      <c r="G79" s="139" t="s">
        <v>6</v>
      </c>
      <c r="H79" s="130">
        <v>43905</v>
      </c>
      <c r="I79" s="208" t="s">
        <v>65</v>
      </c>
      <c r="J79" s="208"/>
      <c r="K79" s="211">
        <f>K76+7</f>
        <v>43911</v>
      </c>
      <c r="L79" s="214">
        <f>K79+15</f>
        <v>43926</v>
      </c>
      <c r="M79" s="216">
        <f>K79+21</f>
        <v>43932</v>
      </c>
    </row>
    <row r="80" spans="1:13" s="144" customFormat="1" ht="25.5" customHeight="1" hidden="1">
      <c r="A80" s="145" t="s">
        <v>136</v>
      </c>
      <c r="B80" s="146" t="s">
        <v>272</v>
      </c>
      <c r="C80" s="133">
        <v>43904</v>
      </c>
      <c r="D80" s="134" t="s">
        <v>123</v>
      </c>
      <c r="E80" s="134" t="s">
        <v>124</v>
      </c>
      <c r="F80" s="137" t="s">
        <v>6</v>
      </c>
      <c r="G80" s="140" t="s">
        <v>125</v>
      </c>
      <c r="H80" s="135">
        <v>43906</v>
      </c>
      <c r="I80" s="209"/>
      <c r="J80" s="209"/>
      <c r="K80" s="212"/>
      <c r="L80" s="212"/>
      <c r="M80" s="217"/>
    </row>
    <row r="81" spans="1:13" s="144" customFormat="1" ht="25.5" customHeight="1" hidden="1" thickBot="1">
      <c r="A81" s="147" t="s">
        <v>323</v>
      </c>
      <c r="B81" s="148" t="s">
        <v>329</v>
      </c>
      <c r="C81" s="87">
        <v>43906</v>
      </c>
      <c r="D81" s="88" t="s">
        <v>146</v>
      </c>
      <c r="E81" s="88" t="s">
        <v>147</v>
      </c>
      <c r="F81" s="138" t="s">
        <v>6</v>
      </c>
      <c r="G81" s="141" t="s">
        <v>59</v>
      </c>
      <c r="H81" s="89">
        <v>43908</v>
      </c>
      <c r="I81" s="210"/>
      <c r="J81" s="210"/>
      <c r="K81" s="213"/>
      <c r="L81" s="215"/>
      <c r="M81" s="218"/>
    </row>
    <row r="82" spans="1:13" s="144" customFormat="1" ht="25.5" customHeight="1" hidden="1">
      <c r="A82" s="142" t="s">
        <v>206</v>
      </c>
      <c r="B82" s="143" t="s">
        <v>291</v>
      </c>
      <c r="C82" s="128">
        <v>43910</v>
      </c>
      <c r="D82" s="129" t="s">
        <v>180</v>
      </c>
      <c r="E82" s="129" t="s">
        <v>181</v>
      </c>
      <c r="F82" s="136" t="s">
        <v>120</v>
      </c>
      <c r="G82" s="139" t="s">
        <v>6</v>
      </c>
      <c r="H82" s="130">
        <v>43912</v>
      </c>
      <c r="I82" s="208" t="s">
        <v>392</v>
      </c>
      <c r="J82" s="208" t="s">
        <v>128</v>
      </c>
      <c r="K82" s="211">
        <f>K79+7</f>
        <v>43918</v>
      </c>
      <c r="L82" s="214">
        <f>K82+15</f>
        <v>43933</v>
      </c>
      <c r="M82" s="216">
        <f>K82+21</f>
        <v>43939</v>
      </c>
    </row>
    <row r="83" spans="1:13" s="144" customFormat="1" ht="25.5" customHeight="1" hidden="1">
      <c r="A83" s="145" t="s">
        <v>333</v>
      </c>
      <c r="B83" s="146" t="s">
        <v>233</v>
      </c>
      <c r="C83" s="133">
        <v>43911</v>
      </c>
      <c r="D83" s="134" t="s">
        <v>123</v>
      </c>
      <c r="E83" s="134" t="s">
        <v>124</v>
      </c>
      <c r="F83" s="137" t="s">
        <v>6</v>
      </c>
      <c r="G83" s="140" t="s">
        <v>125</v>
      </c>
      <c r="H83" s="135">
        <v>43913</v>
      </c>
      <c r="I83" s="209"/>
      <c r="J83" s="209"/>
      <c r="K83" s="212"/>
      <c r="L83" s="212"/>
      <c r="M83" s="217"/>
    </row>
    <row r="84" spans="1:13" s="144" customFormat="1" ht="25.5" customHeight="1" hidden="1" thickBot="1">
      <c r="A84" s="147" t="s">
        <v>297</v>
      </c>
      <c r="B84" s="148" t="s">
        <v>290</v>
      </c>
      <c r="C84" s="87">
        <v>43913</v>
      </c>
      <c r="D84" s="88" t="s">
        <v>146</v>
      </c>
      <c r="E84" s="88" t="s">
        <v>147</v>
      </c>
      <c r="F84" s="138" t="s">
        <v>6</v>
      </c>
      <c r="G84" s="141" t="s">
        <v>59</v>
      </c>
      <c r="H84" s="89">
        <v>43915</v>
      </c>
      <c r="I84" s="210"/>
      <c r="J84" s="210"/>
      <c r="K84" s="213"/>
      <c r="L84" s="215"/>
      <c r="M84" s="218"/>
    </row>
    <row r="85" spans="1:13" s="144" customFormat="1" ht="25.5" customHeight="1" hidden="1">
      <c r="A85" s="142" t="s">
        <v>65</v>
      </c>
      <c r="B85" s="143"/>
      <c r="C85" s="128">
        <v>43917</v>
      </c>
      <c r="D85" s="129" t="s">
        <v>180</v>
      </c>
      <c r="E85" s="129" t="s">
        <v>181</v>
      </c>
      <c r="F85" s="136" t="s">
        <v>120</v>
      </c>
      <c r="G85" s="139" t="s">
        <v>6</v>
      </c>
      <c r="H85" s="130">
        <v>43919</v>
      </c>
      <c r="I85" s="208" t="s">
        <v>393</v>
      </c>
      <c r="J85" s="208" t="s">
        <v>210</v>
      </c>
      <c r="K85" s="211">
        <f>K82+7</f>
        <v>43925</v>
      </c>
      <c r="L85" s="214">
        <f>K85+15</f>
        <v>43940</v>
      </c>
      <c r="M85" s="216">
        <f>K85+21</f>
        <v>43946</v>
      </c>
    </row>
    <row r="86" spans="1:13" s="144" customFormat="1" ht="25.5" customHeight="1" hidden="1">
      <c r="A86" s="145" t="s">
        <v>61</v>
      </c>
      <c r="B86" s="146" t="s">
        <v>383</v>
      </c>
      <c r="C86" s="133">
        <v>43918</v>
      </c>
      <c r="D86" s="134" t="s">
        <v>123</v>
      </c>
      <c r="E86" s="134" t="s">
        <v>124</v>
      </c>
      <c r="F86" s="137" t="s">
        <v>6</v>
      </c>
      <c r="G86" s="140" t="s">
        <v>125</v>
      </c>
      <c r="H86" s="135">
        <v>43920</v>
      </c>
      <c r="I86" s="209"/>
      <c r="J86" s="209"/>
      <c r="K86" s="212"/>
      <c r="L86" s="212"/>
      <c r="M86" s="217"/>
    </row>
    <row r="87" spans="1:13" s="144" customFormat="1" ht="25.5" customHeight="1" hidden="1" thickBot="1">
      <c r="A87" s="147" t="s">
        <v>428</v>
      </c>
      <c r="B87" s="148" t="s">
        <v>429</v>
      </c>
      <c r="C87" s="87">
        <v>43920</v>
      </c>
      <c r="D87" s="88" t="s">
        <v>430</v>
      </c>
      <c r="E87" s="88" t="s">
        <v>431</v>
      </c>
      <c r="F87" s="138" t="s">
        <v>6</v>
      </c>
      <c r="G87" s="141" t="s">
        <v>59</v>
      </c>
      <c r="H87" s="89">
        <v>43922</v>
      </c>
      <c r="I87" s="210"/>
      <c r="J87" s="210"/>
      <c r="K87" s="213"/>
      <c r="L87" s="215"/>
      <c r="M87" s="218"/>
    </row>
    <row r="88" spans="1:13" s="144" customFormat="1" ht="25.5" customHeight="1" hidden="1">
      <c r="A88" s="142" t="s">
        <v>204</v>
      </c>
      <c r="B88" s="143" t="s">
        <v>128</v>
      </c>
      <c r="C88" s="128">
        <v>43924</v>
      </c>
      <c r="D88" s="129" t="s">
        <v>180</v>
      </c>
      <c r="E88" s="129" t="s">
        <v>181</v>
      </c>
      <c r="F88" s="136" t="s">
        <v>120</v>
      </c>
      <c r="G88" s="139" t="s">
        <v>6</v>
      </c>
      <c r="H88" s="130">
        <v>43926</v>
      </c>
      <c r="I88" s="208" t="s">
        <v>81</v>
      </c>
      <c r="J88" s="208"/>
      <c r="K88" s="211">
        <f>K85+7</f>
        <v>43932</v>
      </c>
      <c r="L88" s="214">
        <f>K88+15</f>
        <v>43947</v>
      </c>
      <c r="M88" s="216">
        <f>K88+21</f>
        <v>43953</v>
      </c>
    </row>
    <row r="89" spans="1:13" s="144" customFormat="1" ht="25.5" customHeight="1" hidden="1">
      <c r="A89" s="145" t="s">
        <v>440</v>
      </c>
      <c r="B89" s="146" t="s">
        <v>296</v>
      </c>
      <c r="C89" s="133">
        <v>43925</v>
      </c>
      <c r="D89" s="134" t="s">
        <v>123</v>
      </c>
      <c r="E89" s="134" t="s">
        <v>124</v>
      </c>
      <c r="F89" s="137" t="s">
        <v>6</v>
      </c>
      <c r="G89" s="140" t="s">
        <v>125</v>
      </c>
      <c r="H89" s="135">
        <v>43927</v>
      </c>
      <c r="I89" s="209"/>
      <c r="J89" s="209"/>
      <c r="K89" s="212"/>
      <c r="L89" s="212"/>
      <c r="M89" s="217"/>
    </row>
    <row r="90" spans="1:13" s="144" customFormat="1" ht="25.5" customHeight="1" hidden="1" thickBot="1">
      <c r="A90" s="147" t="s">
        <v>325</v>
      </c>
      <c r="B90" s="148" t="s">
        <v>374</v>
      </c>
      <c r="C90" s="87">
        <v>43927</v>
      </c>
      <c r="D90" s="88" t="s">
        <v>430</v>
      </c>
      <c r="E90" s="88" t="s">
        <v>431</v>
      </c>
      <c r="F90" s="138" t="s">
        <v>6</v>
      </c>
      <c r="G90" s="141" t="s">
        <v>59</v>
      </c>
      <c r="H90" s="89">
        <v>43929</v>
      </c>
      <c r="I90" s="210"/>
      <c r="J90" s="210"/>
      <c r="K90" s="213"/>
      <c r="L90" s="215"/>
      <c r="M90" s="218"/>
    </row>
    <row r="91" spans="1:13" s="144" customFormat="1" ht="25.5" customHeight="1" hidden="1">
      <c r="A91" s="142" t="s">
        <v>384</v>
      </c>
      <c r="B91" s="143" t="s">
        <v>233</v>
      </c>
      <c r="C91" s="128">
        <v>43932</v>
      </c>
      <c r="D91" s="129" t="s">
        <v>443</v>
      </c>
      <c r="E91" s="129" t="s">
        <v>471</v>
      </c>
      <c r="F91" s="136" t="s">
        <v>6</v>
      </c>
      <c r="G91" s="139" t="s">
        <v>125</v>
      </c>
      <c r="H91" s="130">
        <v>43934</v>
      </c>
      <c r="I91" s="208" t="s">
        <v>476</v>
      </c>
      <c r="J91" s="208" t="s">
        <v>347</v>
      </c>
      <c r="K91" s="211">
        <v>43937</v>
      </c>
      <c r="L91" s="214">
        <f>K91+15</f>
        <v>43952</v>
      </c>
      <c r="M91" s="216">
        <f>K91+21</f>
        <v>43958</v>
      </c>
    </row>
    <row r="92" spans="1:13" s="144" customFormat="1" ht="25.5" customHeight="1" hidden="1">
      <c r="A92" s="145" t="s">
        <v>327</v>
      </c>
      <c r="B92" s="146" t="s">
        <v>329</v>
      </c>
      <c r="C92" s="133">
        <v>43934</v>
      </c>
      <c r="D92" s="134" t="s">
        <v>430</v>
      </c>
      <c r="E92" s="134" t="s">
        <v>431</v>
      </c>
      <c r="F92" s="137" t="s">
        <v>6</v>
      </c>
      <c r="G92" s="140" t="s">
        <v>59</v>
      </c>
      <c r="H92" s="135">
        <v>43936</v>
      </c>
      <c r="I92" s="209"/>
      <c r="J92" s="209"/>
      <c r="K92" s="212"/>
      <c r="L92" s="212"/>
      <c r="M92" s="217"/>
    </row>
    <row r="93" spans="1:13" s="144" customFormat="1" ht="25.5" customHeight="1" hidden="1" thickBot="1">
      <c r="A93" s="147" t="s">
        <v>444</v>
      </c>
      <c r="B93" s="148" t="s">
        <v>294</v>
      </c>
      <c r="C93" s="87">
        <v>43935</v>
      </c>
      <c r="D93" s="88" t="s">
        <v>146</v>
      </c>
      <c r="E93" s="88" t="s">
        <v>147</v>
      </c>
      <c r="F93" s="138" t="s">
        <v>59</v>
      </c>
      <c r="G93" s="141" t="s">
        <v>442</v>
      </c>
      <c r="H93" s="89">
        <v>43937</v>
      </c>
      <c r="I93" s="210"/>
      <c r="J93" s="210"/>
      <c r="K93" s="213"/>
      <c r="L93" s="215"/>
      <c r="M93" s="218"/>
    </row>
    <row r="94" spans="1:13" s="144" customFormat="1" ht="25.5" customHeight="1" hidden="1">
      <c r="A94" s="142" t="s">
        <v>235</v>
      </c>
      <c r="B94" s="143" t="s">
        <v>385</v>
      </c>
      <c r="C94" s="128">
        <v>43939</v>
      </c>
      <c r="D94" s="129" t="s">
        <v>443</v>
      </c>
      <c r="E94" s="129" t="s">
        <v>471</v>
      </c>
      <c r="F94" s="136" t="s">
        <v>6</v>
      </c>
      <c r="G94" s="139" t="s">
        <v>125</v>
      </c>
      <c r="H94" s="130">
        <v>43941</v>
      </c>
      <c r="I94" s="208" t="s">
        <v>477</v>
      </c>
      <c r="J94" s="208" t="s">
        <v>478</v>
      </c>
      <c r="K94" s="211">
        <v>43947</v>
      </c>
      <c r="L94" s="214">
        <f>K94+17</f>
        <v>43964</v>
      </c>
      <c r="M94" s="216">
        <f>K94+21</f>
        <v>43968</v>
      </c>
    </row>
    <row r="95" spans="1:13" s="144" customFormat="1" ht="25.5" customHeight="1" hidden="1">
      <c r="A95" s="145" t="s">
        <v>432</v>
      </c>
      <c r="B95" s="146" t="s">
        <v>329</v>
      </c>
      <c r="C95" s="133">
        <v>43941</v>
      </c>
      <c r="D95" s="134" t="s">
        <v>430</v>
      </c>
      <c r="E95" s="134" t="s">
        <v>431</v>
      </c>
      <c r="F95" s="137" t="s">
        <v>6</v>
      </c>
      <c r="G95" s="140" t="s">
        <v>59</v>
      </c>
      <c r="H95" s="135">
        <v>43943</v>
      </c>
      <c r="I95" s="209"/>
      <c r="J95" s="209"/>
      <c r="K95" s="212"/>
      <c r="L95" s="212"/>
      <c r="M95" s="217"/>
    </row>
    <row r="96" spans="1:13" s="144" customFormat="1" ht="25.5" customHeight="1" hidden="1" thickBot="1">
      <c r="A96" s="147" t="s">
        <v>65</v>
      </c>
      <c r="B96" s="148"/>
      <c r="C96" s="87">
        <v>43942</v>
      </c>
      <c r="D96" s="88" t="s">
        <v>146</v>
      </c>
      <c r="E96" s="88" t="s">
        <v>147</v>
      </c>
      <c r="F96" s="138" t="s">
        <v>59</v>
      </c>
      <c r="G96" s="141" t="s">
        <v>442</v>
      </c>
      <c r="H96" s="89">
        <v>43944</v>
      </c>
      <c r="I96" s="210"/>
      <c r="J96" s="210"/>
      <c r="K96" s="213"/>
      <c r="L96" s="215"/>
      <c r="M96" s="218"/>
    </row>
    <row r="97" spans="1:13" s="144" customFormat="1" ht="25.5" customHeight="1" hidden="1">
      <c r="A97" s="142" t="s">
        <v>468</v>
      </c>
      <c r="B97" s="143" t="s">
        <v>311</v>
      </c>
      <c r="C97" s="128">
        <v>43946</v>
      </c>
      <c r="D97" s="129" t="s">
        <v>443</v>
      </c>
      <c r="E97" s="129" t="s">
        <v>471</v>
      </c>
      <c r="F97" s="136" t="s">
        <v>6</v>
      </c>
      <c r="G97" s="139" t="s">
        <v>125</v>
      </c>
      <c r="H97" s="130">
        <v>43948</v>
      </c>
      <c r="I97" s="208" t="s">
        <v>389</v>
      </c>
      <c r="J97" s="208" t="s">
        <v>164</v>
      </c>
      <c r="K97" s="211">
        <f>K94+7</f>
        <v>43954</v>
      </c>
      <c r="L97" s="214">
        <f>K97+17</f>
        <v>43971</v>
      </c>
      <c r="M97" s="216">
        <f>K97+24</f>
        <v>43978</v>
      </c>
    </row>
    <row r="98" spans="1:13" s="144" customFormat="1" ht="25.5" customHeight="1" hidden="1">
      <c r="A98" s="145" t="s">
        <v>330</v>
      </c>
      <c r="B98" s="146" t="s">
        <v>308</v>
      </c>
      <c r="C98" s="133">
        <v>43948</v>
      </c>
      <c r="D98" s="134" t="s">
        <v>430</v>
      </c>
      <c r="E98" s="134" t="s">
        <v>431</v>
      </c>
      <c r="F98" s="137" t="s">
        <v>6</v>
      </c>
      <c r="G98" s="140" t="s">
        <v>59</v>
      </c>
      <c r="H98" s="135">
        <v>43950</v>
      </c>
      <c r="I98" s="209"/>
      <c r="J98" s="209"/>
      <c r="K98" s="212"/>
      <c r="L98" s="212"/>
      <c r="M98" s="217"/>
    </row>
    <row r="99" spans="1:13" s="144" customFormat="1" ht="25.5" customHeight="1" hidden="1" thickBot="1">
      <c r="A99" s="147" t="s">
        <v>65</v>
      </c>
      <c r="B99" s="148"/>
      <c r="C99" s="87">
        <v>43949</v>
      </c>
      <c r="D99" s="88" t="s">
        <v>146</v>
      </c>
      <c r="E99" s="88" t="s">
        <v>147</v>
      </c>
      <c r="F99" s="138" t="s">
        <v>59</v>
      </c>
      <c r="G99" s="141" t="s">
        <v>442</v>
      </c>
      <c r="H99" s="89">
        <v>43951</v>
      </c>
      <c r="I99" s="210"/>
      <c r="J99" s="210"/>
      <c r="K99" s="213"/>
      <c r="L99" s="215"/>
      <c r="M99" s="218"/>
    </row>
    <row r="100" spans="1:13" s="144" customFormat="1" ht="25.5" customHeight="1" hidden="1">
      <c r="A100" s="142" t="s">
        <v>469</v>
      </c>
      <c r="B100" s="143" t="s">
        <v>470</v>
      </c>
      <c r="C100" s="128">
        <v>43953</v>
      </c>
      <c r="D100" s="129" t="s">
        <v>443</v>
      </c>
      <c r="E100" s="129" t="s">
        <v>471</v>
      </c>
      <c r="F100" s="136" t="s">
        <v>6</v>
      </c>
      <c r="G100" s="139" t="s">
        <v>125</v>
      </c>
      <c r="H100" s="130">
        <v>43955</v>
      </c>
      <c r="I100" s="208" t="s">
        <v>65</v>
      </c>
      <c r="J100" s="208"/>
      <c r="K100" s="211">
        <f>K97+7</f>
        <v>43961</v>
      </c>
      <c r="L100" s="214">
        <f>K100+17</f>
        <v>43978</v>
      </c>
      <c r="M100" s="216">
        <f>K100+24</f>
        <v>43985</v>
      </c>
    </row>
    <row r="101" spans="1:13" s="144" customFormat="1" ht="25.5" customHeight="1" hidden="1">
      <c r="A101" s="145" t="s">
        <v>330</v>
      </c>
      <c r="B101" s="146" t="s">
        <v>308</v>
      </c>
      <c r="C101" s="133">
        <v>43955</v>
      </c>
      <c r="D101" s="134" t="s">
        <v>430</v>
      </c>
      <c r="E101" s="134" t="s">
        <v>431</v>
      </c>
      <c r="F101" s="137" t="s">
        <v>6</v>
      </c>
      <c r="G101" s="140" t="s">
        <v>59</v>
      </c>
      <c r="H101" s="135">
        <v>43957</v>
      </c>
      <c r="I101" s="209"/>
      <c r="J101" s="209"/>
      <c r="K101" s="212"/>
      <c r="L101" s="212"/>
      <c r="M101" s="217"/>
    </row>
    <row r="102" spans="1:13" s="144" customFormat="1" ht="25.5" customHeight="1" hidden="1" thickBot="1">
      <c r="A102" s="147" t="s">
        <v>487</v>
      </c>
      <c r="B102" s="148" t="s">
        <v>320</v>
      </c>
      <c r="C102" s="87">
        <v>43956</v>
      </c>
      <c r="D102" s="88" t="s">
        <v>146</v>
      </c>
      <c r="E102" s="88" t="s">
        <v>147</v>
      </c>
      <c r="F102" s="138" t="s">
        <v>59</v>
      </c>
      <c r="G102" s="141" t="s">
        <v>442</v>
      </c>
      <c r="H102" s="89">
        <v>43958</v>
      </c>
      <c r="I102" s="210"/>
      <c r="J102" s="210"/>
      <c r="K102" s="213"/>
      <c r="L102" s="215"/>
      <c r="M102" s="218"/>
    </row>
    <row r="103" spans="1:13" s="144" customFormat="1" ht="25.5" customHeight="1" hidden="1">
      <c r="A103" s="142" t="s">
        <v>495</v>
      </c>
      <c r="B103" s="143" t="s">
        <v>447</v>
      </c>
      <c r="C103" s="128">
        <v>43960</v>
      </c>
      <c r="D103" s="129" t="s">
        <v>443</v>
      </c>
      <c r="E103" s="129" t="s">
        <v>471</v>
      </c>
      <c r="F103" s="136" t="s">
        <v>6</v>
      </c>
      <c r="G103" s="139" t="s">
        <v>125</v>
      </c>
      <c r="H103" s="130">
        <v>43962</v>
      </c>
      <c r="I103" s="208" t="s">
        <v>479</v>
      </c>
      <c r="J103" s="208" t="s">
        <v>480</v>
      </c>
      <c r="K103" s="211">
        <f>K100+7</f>
        <v>43968</v>
      </c>
      <c r="L103" s="214">
        <f>K103+17</f>
        <v>43985</v>
      </c>
      <c r="M103" s="216">
        <f>K103+24</f>
        <v>43992</v>
      </c>
    </row>
    <row r="104" spans="1:13" s="144" customFormat="1" ht="25.5" customHeight="1" hidden="1">
      <c r="A104" s="145" t="s">
        <v>65</v>
      </c>
      <c r="B104" s="146"/>
      <c r="C104" s="133">
        <v>43962</v>
      </c>
      <c r="D104" s="134" t="s">
        <v>430</v>
      </c>
      <c r="E104" s="134" t="s">
        <v>431</v>
      </c>
      <c r="F104" s="137" t="s">
        <v>6</v>
      </c>
      <c r="G104" s="140" t="s">
        <v>59</v>
      </c>
      <c r="H104" s="135">
        <v>43964</v>
      </c>
      <c r="I104" s="209"/>
      <c r="J104" s="209"/>
      <c r="K104" s="212"/>
      <c r="L104" s="212"/>
      <c r="M104" s="217"/>
    </row>
    <row r="105" spans="1:13" s="144" customFormat="1" ht="25.5" customHeight="1" hidden="1" thickBot="1">
      <c r="A105" s="147" t="s">
        <v>488</v>
      </c>
      <c r="B105" s="148" t="s">
        <v>489</v>
      </c>
      <c r="C105" s="87">
        <v>43963</v>
      </c>
      <c r="D105" s="88" t="s">
        <v>146</v>
      </c>
      <c r="E105" s="88" t="s">
        <v>147</v>
      </c>
      <c r="F105" s="138" t="s">
        <v>59</v>
      </c>
      <c r="G105" s="141" t="s">
        <v>442</v>
      </c>
      <c r="H105" s="89">
        <v>43965</v>
      </c>
      <c r="I105" s="210"/>
      <c r="J105" s="210"/>
      <c r="K105" s="213"/>
      <c r="L105" s="215"/>
      <c r="M105" s="218"/>
    </row>
    <row r="106" spans="1:13" s="144" customFormat="1" ht="25.5" customHeight="1" hidden="1">
      <c r="A106" s="142" t="s">
        <v>448</v>
      </c>
      <c r="B106" s="143" t="s">
        <v>449</v>
      </c>
      <c r="C106" s="128">
        <v>43967</v>
      </c>
      <c r="D106" s="129" t="s">
        <v>443</v>
      </c>
      <c r="E106" s="129" t="s">
        <v>471</v>
      </c>
      <c r="F106" s="136" t="s">
        <v>6</v>
      </c>
      <c r="G106" s="139" t="s">
        <v>125</v>
      </c>
      <c r="H106" s="130">
        <v>43969</v>
      </c>
      <c r="I106" s="208" t="s">
        <v>502</v>
      </c>
      <c r="J106" s="208" t="s">
        <v>503</v>
      </c>
      <c r="K106" s="211">
        <f>K103+7</f>
        <v>43975</v>
      </c>
      <c r="L106" s="214">
        <f>K106+17</f>
        <v>43992</v>
      </c>
      <c r="M106" s="216">
        <f>K106+24</f>
        <v>43999</v>
      </c>
    </row>
    <row r="107" spans="1:13" s="144" customFormat="1" ht="25.5" customHeight="1" hidden="1">
      <c r="A107" s="145" t="s">
        <v>307</v>
      </c>
      <c r="B107" s="146" t="s">
        <v>208</v>
      </c>
      <c r="C107" s="133">
        <v>43969</v>
      </c>
      <c r="D107" s="134" t="s">
        <v>430</v>
      </c>
      <c r="E107" s="134" t="s">
        <v>431</v>
      </c>
      <c r="F107" s="137" t="s">
        <v>6</v>
      </c>
      <c r="G107" s="140" t="s">
        <v>59</v>
      </c>
      <c r="H107" s="135">
        <v>43971</v>
      </c>
      <c r="I107" s="209"/>
      <c r="J107" s="209"/>
      <c r="K107" s="212"/>
      <c r="L107" s="212"/>
      <c r="M107" s="217"/>
    </row>
    <row r="108" spans="1:13" s="144" customFormat="1" ht="25.5" customHeight="1" hidden="1" thickBot="1">
      <c r="A108" s="147" t="s">
        <v>205</v>
      </c>
      <c r="B108" s="148" t="s">
        <v>445</v>
      </c>
      <c r="C108" s="87">
        <v>43970</v>
      </c>
      <c r="D108" s="88" t="s">
        <v>146</v>
      </c>
      <c r="E108" s="88" t="s">
        <v>147</v>
      </c>
      <c r="F108" s="138" t="s">
        <v>59</v>
      </c>
      <c r="G108" s="141" t="s">
        <v>442</v>
      </c>
      <c r="H108" s="89">
        <v>43972</v>
      </c>
      <c r="I108" s="210"/>
      <c r="J108" s="210"/>
      <c r="K108" s="213"/>
      <c r="L108" s="215"/>
      <c r="M108" s="218"/>
    </row>
    <row r="109" spans="1:13" s="144" customFormat="1" ht="25.5" customHeight="1" hidden="1">
      <c r="A109" s="142" t="s">
        <v>271</v>
      </c>
      <c r="B109" s="143" t="s">
        <v>233</v>
      </c>
      <c r="C109" s="128">
        <v>43974</v>
      </c>
      <c r="D109" s="129" t="s">
        <v>519</v>
      </c>
      <c r="E109" s="129" t="s">
        <v>520</v>
      </c>
      <c r="F109" s="136" t="s">
        <v>6</v>
      </c>
      <c r="G109" s="139" t="s">
        <v>125</v>
      </c>
      <c r="H109" s="130">
        <v>43976</v>
      </c>
      <c r="I109" s="208" t="s">
        <v>357</v>
      </c>
      <c r="J109" s="208" t="s">
        <v>418</v>
      </c>
      <c r="K109" s="211">
        <f>K106+7</f>
        <v>43982</v>
      </c>
      <c r="L109" s="214">
        <f>K109+17</f>
        <v>43999</v>
      </c>
      <c r="M109" s="216">
        <f>K109+24</f>
        <v>44006</v>
      </c>
    </row>
    <row r="110" spans="1:13" s="144" customFormat="1" ht="25.5" customHeight="1" hidden="1">
      <c r="A110" s="145" t="s">
        <v>307</v>
      </c>
      <c r="B110" s="146" t="s">
        <v>208</v>
      </c>
      <c r="C110" s="133">
        <v>43976</v>
      </c>
      <c r="D110" s="134" t="s">
        <v>430</v>
      </c>
      <c r="E110" s="134" t="s">
        <v>431</v>
      </c>
      <c r="F110" s="137" t="s">
        <v>6</v>
      </c>
      <c r="G110" s="140" t="s">
        <v>59</v>
      </c>
      <c r="H110" s="135">
        <v>43978</v>
      </c>
      <c r="I110" s="209"/>
      <c r="J110" s="209"/>
      <c r="K110" s="212"/>
      <c r="L110" s="212"/>
      <c r="M110" s="217"/>
    </row>
    <row r="111" spans="1:13" s="144" customFormat="1" ht="25.5" customHeight="1" hidden="1" thickBot="1">
      <c r="A111" s="147" t="s">
        <v>65</v>
      </c>
      <c r="B111" s="148"/>
      <c r="C111" s="87">
        <v>43977</v>
      </c>
      <c r="D111" s="88" t="s">
        <v>146</v>
      </c>
      <c r="E111" s="88" t="s">
        <v>147</v>
      </c>
      <c r="F111" s="138" t="s">
        <v>59</v>
      </c>
      <c r="G111" s="141" t="s">
        <v>442</v>
      </c>
      <c r="H111" s="89">
        <v>43979</v>
      </c>
      <c r="I111" s="210"/>
      <c r="J111" s="210"/>
      <c r="K111" s="213"/>
      <c r="L111" s="215"/>
      <c r="M111" s="218"/>
    </row>
    <row r="112" spans="1:13" s="144" customFormat="1" ht="25.5" customHeight="1" hidden="1">
      <c r="A112" s="142" t="s">
        <v>496</v>
      </c>
      <c r="B112" s="143" t="s">
        <v>521</v>
      </c>
      <c r="C112" s="128">
        <v>43981</v>
      </c>
      <c r="D112" s="129" t="s">
        <v>519</v>
      </c>
      <c r="E112" s="129" t="s">
        <v>520</v>
      </c>
      <c r="F112" s="136" t="s">
        <v>6</v>
      </c>
      <c r="G112" s="139" t="s">
        <v>125</v>
      </c>
      <c r="H112" s="130">
        <v>43983</v>
      </c>
      <c r="I112" s="208" t="s">
        <v>342</v>
      </c>
      <c r="J112" s="208" t="s">
        <v>455</v>
      </c>
      <c r="K112" s="211">
        <f>K109+7</f>
        <v>43989</v>
      </c>
      <c r="L112" s="214">
        <f>K112+17</f>
        <v>44006</v>
      </c>
      <c r="M112" s="216">
        <f>K112+24</f>
        <v>44013</v>
      </c>
    </row>
    <row r="113" spans="1:13" s="144" customFormat="1" ht="25.5" customHeight="1" hidden="1">
      <c r="A113" s="145" t="s">
        <v>150</v>
      </c>
      <c r="B113" s="146" t="s">
        <v>490</v>
      </c>
      <c r="C113" s="133">
        <v>43983</v>
      </c>
      <c r="D113" s="134" t="s">
        <v>430</v>
      </c>
      <c r="E113" s="134" t="s">
        <v>431</v>
      </c>
      <c r="F113" s="137" t="s">
        <v>6</v>
      </c>
      <c r="G113" s="140" t="s">
        <v>59</v>
      </c>
      <c r="H113" s="135">
        <v>43985</v>
      </c>
      <c r="I113" s="209"/>
      <c r="J113" s="209"/>
      <c r="K113" s="212"/>
      <c r="L113" s="212"/>
      <c r="M113" s="217"/>
    </row>
    <row r="114" spans="1:13" s="144" customFormat="1" ht="25.5" customHeight="1" hidden="1" thickBot="1">
      <c r="A114" s="147" t="s">
        <v>450</v>
      </c>
      <c r="B114" s="148" t="s">
        <v>129</v>
      </c>
      <c r="C114" s="87">
        <v>43984</v>
      </c>
      <c r="D114" s="88" t="s">
        <v>146</v>
      </c>
      <c r="E114" s="88" t="s">
        <v>147</v>
      </c>
      <c r="F114" s="138" t="s">
        <v>59</v>
      </c>
      <c r="G114" s="141" t="s">
        <v>442</v>
      </c>
      <c r="H114" s="89">
        <v>43986</v>
      </c>
      <c r="I114" s="210"/>
      <c r="J114" s="210"/>
      <c r="K114" s="213"/>
      <c r="L114" s="215"/>
      <c r="M114" s="218"/>
    </row>
    <row r="115" spans="1:13" s="144" customFormat="1" ht="25.5" customHeight="1" hidden="1">
      <c r="A115" s="142" t="s">
        <v>109</v>
      </c>
      <c r="B115" s="143" t="s">
        <v>383</v>
      </c>
      <c r="C115" s="128">
        <v>43988</v>
      </c>
      <c r="D115" s="129" t="s">
        <v>519</v>
      </c>
      <c r="E115" s="129" t="s">
        <v>520</v>
      </c>
      <c r="F115" s="136" t="s">
        <v>6</v>
      </c>
      <c r="G115" s="139" t="s">
        <v>125</v>
      </c>
      <c r="H115" s="130">
        <v>43990</v>
      </c>
      <c r="I115" s="208" t="s">
        <v>121</v>
      </c>
      <c r="J115" s="208" t="s">
        <v>439</v>
      </c>
      <c r="K115" s="211">
        <f>K112+7</f>
        <v>43996</v>
      </c>
      <c r="L115" s="214">
        <f>K115+17</f>
        <v>44013</v>
      </c>
      <c r="M115" s="216">
        <f>K115+24</f>
        <v>44020</v>
      </c>
    </row>
    <row r="116" spans="1:13" s="144" customFormat="1" ht="25.5" customHeight="1" hidden="1">
      <c r="A116" s="145" t="s">
        <v>65</v>
      </c>
      <c r="B116" s="146"/>
      <c r="C116" s="133">
        <v>43990</v>
      </c>
      <c r="D116" s="134" t="s">
        <v>430</v>
      </c>
      <c r="E116" s="134" t="s">
        <v>431</v>
      </c>
      <c r="F116" s="137" t="s">
        <v>6</v>
      </c>
      <c r="G116" s="140" t="s">
        <v>59</v>
      </c>
      <c r="H116" s="135">
        <v>43992</v>
      </c>
      <c r="I116" s="209"/>
      <c r="J116" s="209"/>
      <c r="K116" s="212"/>
      <c r="L116" s="212"/>
      <c r="M116" s="217"/>
    </row>
    <row r="117" spans="1:13" s="144" customFormat="1" ht="25.5" customHeight="1" hidden="1" thickBot="1">
      <c r="A117" s="147" t="s">
        <v>65</v>
      </c>
      <c r="B117" s="148"/>
      <c r="C117" s="87">
        <v>43991</v>
      </c>
      <c r="D117" s="88" t="s">
        <v>146</v>
      </c>
      <c r="E117" s="88" t="s">
        <v>147</v>
      </c>
      <c r="F117" s="138" t="s">
        <v>59</v>
      </c>
      <c r="G117" s="141" t="s">
        <v>442</v>
      </c>
      <c r="H117" s="89">
        <v>43993</v>
      </c>
      <c r="I117" s="210"/>
      <c r="J117" s="210"/>
      <c r="K117" s="213"/>
      <c r="L117" s="215"/>
      <c r="M117" s="218"/>
    </row>
    <row r="118" spans="1:13" s="144" customFormat="1" ht="25.5" customHeight="1" hidden="1">
      <c r="A118" s="142" t="s">
        <v>446</v>
      </c>
      <c r="B118" s="143" t="s">
        <v>447</v>
      </c>
      <c r="C118" s="128">
        <v>43995</v>
      </c>
      <c r="D118" s="129" t="s">
        <v>519</v>
      </c>
      <c r="E118" s="129" t="s">
        <v>520</v>
      </c>
      <c r="F118" s="136" t="s">
        <v>6</v>
      </c>
      <c r="G118" s="139" t="s">
        <v>125</v>
      </c>
      <c r="H118" s="130">
        <v>43997</v>
      </c>
      <c r="I118" s="208" t="s">
        <v>65</v>
      </c>
      <c r="J118" s="208"/>
      <c r="K118" s="211">
        <f>K115+7</f>
        <v>44003</v>
      </c>
      <c r="L118" s="214">
        <f>K118+17</f>
        <v>44020</v>
      </c>
      <c r="M118" s="216">
        <f>K118+24</f>
        <v>44027</v>
      </c>
    </row>
    <row r="119" spans="1:13" s="144" customFormat="1" ht="25.5" customHeight="1" hidden="1">
      <c r="A119" s="145" t="s">
        <v>434</v>
      </c>
      <c r="B119" s="146" t="s">
        <v>433</v>
      </c>
      <c r="C119" s="133">
        <v>43997</v>
      </c>
      <c r="D119" s="134" t="s">
        <v>430</v>
      </c>
      <c r="E119" s="134" t="s">
        <v>431</v>
      </c>
      <c r="F119" s="137" t="s">
        <v>6</v>
      </c>
      <c r="G119" s="140" t="s">
        <v>59</v>
      </c>
      <c r="H119" s="135">
        <v>43999</v>
      </c>
      <c r="I119" s="209"/>
      <c r="J119" s="209"/>
      <c r="K119" s="212"/>
      <c r="L119" s="212"/>
      <c r="M119" s="217"/>
    </row>
    <row r="120" spans="1:13" s="144" customFormat="1" ht="25.5" customHeight="1" hidden="1" thickBot="1">
      <c r="A120" s="147" t="s">
        <v>309</v>
      </c>
      <c r="B120" s="148" t="s">
        <v>472</v>
      </c>
      <c r="C120" s="87">
        <v>43998</v>
      </c>
      <c r="D120" s="88" t="s">
        <v>146</v>
      </c>
      <c r="E120" s="88" t="s">
        <v>147</v>
      </c>
      <c r="F120" s="138" t="s">
        <v>59</v>
      </c>
      <c r="G120" s="141" t="s">
        <v>442</v>
      </c>
      <c r="H120" s="89">
        <v>44000</v>
      </c>
      <c r="I120" s="210"/>
      <c r="J120" s="210"/>
      <c r="K120" s="213"/>
      <c r="L120" s="215"/>
      <c r="M120" s="218"/>
    </row>
    <row r="121" spans="1:13" s="144" customFormat="1" ht="25.5" customHeight="1" hidden="1">
      <c r="A121" s="142" t="s">
        <v>333</v>
      </c>
      <c r="B121" s="143" t="s">
        <v>296</v>
      </c>
      <c r="C121" s="128">
        <v>44002</v>
      </c>
      <c r="D121" s="129" t="s">
        <v>519</v>
      </c>
      <c r="E121" s="129" t="s">
        <v>520</v>
      </c>
      <c r="F121" s="136" t="s">
        <v>6</v>
      </c>
      <c r="G121" s="139" t="s">
        <v>125</v>
      </c>
      <c r="H121" s="130">
        <v>44004</v>
      </c>
      <c r="I121" s="208" t="s">
        <v>160</v>
      </c>
      <c r="J121" s="208" t="s">
        <v>505</v>
      </c>
      <c r="K121" s="211">
        <f>K118+7</f>
        <v>44010</v>
      </c>
      <c r="L121" s="214">
        <f>K121+17</f>
        <v>44027</v>
      </c>
      <c r="M121" s="216">
        <f>K121+24</f>
        <v>44034</v>
      </c>
    </row>
    <row r="122" spans="1:13" s="144" customFormat="1" ht="25.5" customHeight="1" hidden="1">
      <c r="A122" s="145" t="s">
        <v>323</v>
      </c>
      <c r="B122" s="146" t="s">
        <v>435</v>
      </c>
      <c r="C122" s="133">
        <v>44004</v>
      </c>
      <c r="D122" s="134" t="s">
        <v>430</v>
      </c>
      <c r="E122" s="134" t="s">
        <v>431</v>
      </c>
      <c r="F122" s="137" t="s">
        <v>6</v>
      </c>
      <c r="G122" s="140" t="s">
        <v>59</v>
      </c>
      <c r="H122" s="135">
        <v>44006</v>
      </c>
      <c r="I122" s="209"/>
      <c r="J122" s="209"/>
      <c r="K122" s="212"/>
      <c r="L122" s="212"/>
      <c r="M122" s="217"/>
    </row>
    <row r="123" spans="1:13" s="144" customFormat="1" ht="25.5" customHeight="1" hidden="1" thickBot="1">
      <c r="A123" s="147" t="s">
        <v>154</v>
      </c>
      <c r="B123" s="148" t="s">
        <v>212</v>
      </c>
      <c r="C123" s="87">
        <v>44005</v>
      </c>
      <c r="D123" s="88" t="s">
        <v>146</v>
      </c>
      <c r="E123" s="88" t="s">
        <v>147</v>
      </c>
      <c r="F123" s="138" t="s">
        <v>59</v>
      </c>
      <c r="G123" s="141" t="s">
        <v>442</v>
      </c>
      <c r="H123" s="89">
        <v>44007</v>
      </c>
      <c r="I123" s="210"/>
      <c r="J123" s="210"/>
      <c r="K123" s="213"/>
      <c r="L123" s="215"/>
      <c r="M123" s="218"/>
    </row>
    <row r="124" spans="1:13" s="144" customFormat="1" ht="25.5" customHeight="1" hidden="1">
      <c r="A124" s="142" t="s">
        <v>61</v>
      </c>
      <c r="B124" s="143" t="s">
        <v>293</v>
      </c>
      <c r="C124" s="128">
        <v>44009</v>
      </c>
      <c r="D124" s="129" t="s">
        <v>519</v>
      </c>
      <c r="E124" s="129" t="s">
        <v>520</v>
      </c>
      <c r="F124" s="136" t="s">
        <v>6</v>
      </c>
      <c r="G124" s="139" t="s">
        <v>125</v>
      </c>
      <c r="H124" s="130">
        <v>44011</v>
      </c>
      <c r="I124" s="208" t="s">
        <v>65</v>
      </c>
      <c r="J124" s="208"/>
      <c r="K124" s="211">
        <f>K121+7</f>
        <v>44017</v>
      </c>
      <c r="L124" s="214">
        <f>K124+17</f>
        <v>44034</v>
      </c>
      <c r="M124" s="216">
        <f>K124+24</f>
        <v>44041</v>
      </c>
    </row>
    <row r="125" spans="1:13" s="144" customFormat="1" ht="25.5" customHeight="1" hidden="1">
      <c r="A125" s="145" t="s">
        <v>327</v>
      </c>
      <c r="B125" s="146" t="s">
        <v>435</v>
      </c>
      <c r="C125" s="133">
        <v>44011</v>
      </c>
      <c r="D125" s="134" t="s">
        <v>430</v>
      </c>
      <c r="E125" s="134" t="s">
        <v>431</v>
      </c>
      <c r="F125" s="137" t="s">
        <v>6</v>
      </c>
      <c r="G125" s="140" t="s">
        <v>59</v>
      </c>
      <c r="H125" s="135">
        <v>44013</v>
      </c>
      <c r="I125" s="209"/>
      <c r="J125" s="209"/>
      <c r="K125" s="212"/>
      <c r="L125" s="212"/>
      <c r="M125" s="217"/>
    </row>
    <row r="126" spans="1:13" s="144" customFormat="1" ht="25.5" customHeight="1" hidden="1" thickBot="1">
      <c r="A126" s="147" t="s">
        <v>491</v>
      </c>
      <c r="B126" s="148" t="s">
        <v>492</v>
      </c>
      <c r="C126" s="87">
        <v>44012</v>
      </c>
      <c r="D126" s="88" t="s">
        <v>146</v>
      </c>
      <c r="E126" s="88" t="s">
        <v>147</v>
      </c>
      <c r="F126" s="138" t="s">
        <v>59</v>
      </c>
      <c r="G126" s="141" t="s">
        <v>442</v>
      </c>
      <c r="H126" s="89">
        <v>44014</v>
      </c>
      <c r="I126" s="210"/>
      <c r="J126" s="210"/>
      <c r="K126" s="213"/>
      <c r="L126" s="215"/>
      <c r="M126" s="218"/>
    </row>
    <row r="127" spans="1:13" s="144" customFormat="1" ht="25.5" customHeight="1" hidden="1">
      <c r="A127" s="142" t="s">
        <v>440</v>
      </c>
      <c r="B127" s="143" t="s">
        <v>551</v>
      </c>
      <c r="C127" s="128">
        <v>44016</v>
      </c>
      <c r="D127" s="129" t="s">
        <v>519</v>
      </c>
      <c r="E127" s="129" t="s">
        <v>520</v>
      </c>
      <c r="F127" s="136" t="s">
        <v>6</v>
      </c>
      <c r="G127" s="139" t="s">
        <v>125</v>
      </c>
      <c r="H127" s="130">
        <v>44018</v>
      </c>
      <c r="I127" s="208" t="s">
        <v>477</v>
      </c>
      <c r="J127" s="208" t="s">
        <v>240</v>
      </c>
      <c r="K127" s="211">
        <f>K124+7</f>
        <v>44024</v>
      </c>
      <c r="L127" s="214">
        <f>K127+17</f>
        <v>44041</v>
      </c>
      <c r="M127" s="216">
        <f>K127+24</f>
        <v>44048</v>
      </c>
    </row>
    <row r="128" spans="1:13" s="144" customFormat="1" ht="25.5" customHeight="1" hidden="1">
      <c r="A128" s="145" t="s">
        <v>432</v>
      </c>
      <c r="B128" s="146" t="s">
        <v>435</v>
      </c>
      <c r="C128" s="133">
        <v>44018</v>
      </c>
      <c r="D128" s="134" t="s">
        <v>430</v>
      </c>
      <c r="E128" s="134" t="s">
        <v>431</v>
      </c>
      <c r="F128" s="137" t="s">
        <v>6</v>
      </c>
      <c r="G128" s="140" t="s">
        <v>59</v>
      </c>
      <c r="H128" s="135">
        <v>44020</v>
      </c>
      <c r="I128" s="209"/>
      <c r="J128" s="209"/>
      <c r="K128" s="212"/>
      <c r="L128" s="212"/>
      <c r="M128" s="217"/>
    </row>
    <row r="129" spans="1:13" s="144" customFormat="1" ht="25.5" customHeight="1" hidden="1" thickBot="1">
      <c r="A129" s="147" t="s">
        <v>493</v>
      </c>
      <c r="B129" s="148" t="s">
        <v>351</v>
      </c>
      <c r="C129" s="87">
        <v>44019</v>
      </c>
      <c r="D129" s="88" t="s">
        <v>146</v>
      </c>
      <c r="E129" s="88" t="s">
        <v>147</v>
      </c>
      <c r="F129" s="138" t="s">
        <v>59</v>
      </c>
      <c r="G129" s="141" t="s">
        <v>442</v>
      </c>
      <c r="H129" s="89">
        <v>44021</v>
      </c>
      <c r="I129" s="210"/>
      <c r="J129" s="210"/>
      <c r="K129" s="213"/>
      <c r="L129" s="215"/>
      <c r="M129" s="218"/>
    </row>
    <row r="130" spans="1:13" s="144" customFormat="1" ht="25.5" customHeight="1" hidden="1">
      <c r="A130" s="142" t="s">
        <v>384</v>
      </c>
      <c r="B130" s="143" t="s">
        <v>296</v>
      </c>
      <c r="C130" s="128">
        <v>44023</v>
      </c>
      <c r="D130" s="129" t="s">
        <v>519</v>
      </c>
      <c r="E130" s="129" t="s">
        <v>520</v>
      </c>
      <c r="F130" s="136" t="s">
        <v>6</v>
      </c>
      <c r="G130" s="139" t="s">
        <v>125</v>
      </c>
      <c r="H130" s="130">
        <v>44025</v>
      </c>
      <c r="I130" s="208" t="s">
        <v>65</v>
      </c>
      <c r="J130" s="208"/>
      <c r="K130" s="211">
        <f>K127+7</f>
        <v>44031</v>
      </c>
      <c r="L130" s="214">
        <f>K130+17</f>
        <v>44048</v>
      </c>
      <c r="M130" s="216">
        <f>K130+24</f>
        <v>44055</v>
      </c>
    </row>
    <row r="131" spans="1:13" s="144" customFormat="1" ht="25.5" customHeight="1" hidden="1">
      <c r="A131" s="145" t="s">
        <v>325</v>
      </c>
      <c r="B131" s="146" t="s">
        <v>429</v>
      </c>
      <c r="C131" s="133">
        <v>44025</v>
      </c>
      <c r="D131" s="134" t="s">
        <v>430</v>
      </c>
      <c r="E131" s="134" t="s">
        <v>431</v>
      </c>
      <c r="F131" s="137" t="s">
        <v>6</v>
      </c>
      <c r="G131" s="140" t="s">
        <v>59</v>
      </c>
      <c r="H131" s="135">
        <v>44027</v>
      </c>
      <c r="I131" s="209"/>
      <c r="J131" s="209"/>
      <c r="K131" s="212"/>
      <c r="L131" s="212"/>
      <c r="M131" s="217"/>
    </row>
    <row r="132" spans="1:13" s="144" customFormat="1" ht="25.5" customHeight="1" hidden="1" thickBot="1">
      <c r="A132" s="147" t="s">
        <v>292</v>
      </c>
      <c r="B132" s="148" t="s">
        <v>218</v>
      </c>
      <c r="C132" s="87">
        <v>44026</v>
      </c>
      <c r="D132" s="88" t="s">
        <v>146</v>
      </c>
      <c r="E132" s="88" t="s">
        <v>147</v>
      </c>
      <c r="F132" s="138" t="s">
        <v>59</v>
      </c>
      <c r="G132" s="141" t="s">
        <v>442</v>
      </c>
      <c r="H132" s="89">
        <v>44028</v>
      </c>
      <c r="I132" s="210"/>
      <c r="J132" s="210"/>
      <c r="K132" s="213"/>
      <c r="L132" s="215"/>
      <c r="M132" s="218"/>
    </row>
    <row r="133" spans="1:13" s="144" customFormat="1" ht="25.5" customHeight="1" hidden="1">
      <c r="A133" s="142" t="s">
        <v>235</v>
      </c>
      <c r="B133" s="143" t="s">
        <v>276</v>
      </c>
      <c r="C133" s="128">
        <v>44030</v>
      </c>
      <c r="D133" s="129" t="s">
        <v>519</v>
      </c>
      <c r="E133" s="129" t="s">
        <v>520</v>
      </c>
      <c r="F133" s="136" t="s">
        <v>6</v>
      </c>
      <c r="G133" s="139" t="s">
        <v>125</v>
      </c>
      <c r="H133" s="130">
        <v>44032</v>
      </c>
      <c r="I133" s="208" t="s">
        <v>565</v>
      </c>
      <c r="J133" s="208" t="s">
        <v>549</v>
      </c>
      <c r="K133" s="211">
        <f>K130+7</f>
        <v>44038</v>
      </c>
      <c r="L133" s="214">
        <f>K133+17</f>
        <v>44055</v>
      </c>
      <c r="M133" s="216">
        <f>K133+24</f>
        <v>44062</v>
      </c>
    </row>
    <row r="134" spans="1:13" s="144" customFormat="1" ht="25.5" customHeight="1" hidden="1">
      <c r="A134" s="145" t="s">
        <v>560</v>
      </c>
      <c r="B134" s="146" t="s">
        <v>561</v>
      </c>
      <c r="C134" s="133">
        <v>44032</v>
      </c>
      <c r="D134" s="134" t="s">
        <v>430</v>
      </c>
      <c r="E134" s="134" t="s">
        <v>431</v>
      </c>
      <c r="F134" s="137" t="s">
        <v>6</v>
      </c>
      <c r="G134" s="140" t="s">
        <v>59</v>
      </c>
      <c r="H134" s="135">
        <v>44034</v>
      </c>
      <c r="I134" s="209"/>
      <c r="J134" s="209"/>
      <c r="K134" s="212"/>
      <c r="L134" s="212"/>
      <c r="M134" s="217"/>
    </row>
    <row r="135" spans="1:13" s="144" customFormat="1" ht="25.5" customHeight="1" hidden="1" thickBot="1">
      <c r="A135" s="147" t="s">
        <v>494</v>
      </c>
      <c r="B135" s="148" t="s">
        <v>291</v>
      </c>
      <c r="C135" s="87">
        <v>44033</v>
      </c>
      <c r="D135" s="88" t="s">
        <v>146</v>
      </c>
      <c r="E135" s="88" t="s">
        <v>147</v>
      </c>
      <c r="F135" s="138" t="s">
        <v>59</v>
      </c>
      <c r="G135" s="141" t="s">
        <v>442</v>
      </c>
      <c r="H135" s="89">
        <v>44035</v>
      </c>
      <c r="I135" s="210"/>
      <c r="J135" s="210"/>
      <c r="K135" s="213"/>
      <c r="L135" s="215"/>
      <c r="M135" s="218"/>
    </row>
    <row r="136" spans="1:13" s="144" customFormat="1" ht="25.5" customHeight="1" hidden="1">
      <c r="A136" s="142" t="s">
        <v>468</v>
      </c>
      <c r="B136" s="143" t="s">
        <v>383</v>
      </c>
      <c r="C136" s="128">
        <v>44037</v>
      </c>
      <c r="D136" s="129" t="s">
        <v>519</v>
      </c>
      <c r="E136" s="129" t="s">
        <v>520</v>
      </c>
      <c r="F136" s="136" t="s">
        <v>6</v>
      </c>
      <c r="G136" s="139" t="s">
        <v>125</v>
      </c>
      <c r="H136" s="130">
        <v>44039</v>
      </c>
      <c r="I136" s="208" t="s">
        <v>539</v>
      </c>
      <c r="J136" s="208" t="s">
        <v>231</v>
      </c>
      <c r="K136" s="211">
        <f>K133+7</f>
        <v>44045</v>
      </c>
      <c r="L136" s="214">
        <f>K136+17</f>
        <v>44062</v>
      </c>
      <c r="M136" s="216">
        <f>K136+24</f>
        <v>44069</v>
      </c>
    </row>
    <row r="137" spans="1:13" s="144" customFormat="1" ht="25.5" customHeight="1" hidden="1">
      <c r="A137" s="145" t="s">
        <v>330</v>
      </c>
      <c r="B137" s="146" t="s">
        <v>372</v>
      </c>
      <c r="C137" s="133">
        <v>44039</v>
      </c>
      <c r="D137" s="134" t="s">
        <v>430</v>
      </c>
      <c r="E137" s="134" t="s">
        <v>431</v>
      </c>
      <c r="F137" s="137" t="s">
        <v>6</v>
      </c>
      <c r="G137" s="140" t="s">
        <v>59</v>
      </c>
      <c r="H137" s="135">
        <v>44041</v>
      </c>
      <c r="I137" s="209"/>
      <c r="J137" s="209"/>
      <c r="K137" s="212"/>
      <c r="L137" s="212"/>
      <c r="M137" s="217"/>
    </row>
    <row r="138" spans="1:13" s="144" customFormat="1" ht="25.5" customHeight="1" hidden="1" thickBot="1">
      <c r="A138" s="147" t="s">
        <v>522</v>
      </c>
      <c r="B138" s="148" t="s">
        <v>523</v>
      </c>
      <c r="C138" s="87">
        <v>44040</v>
      </c>
      <c r="D138" s="88" t="s">
        <v>146</v>
      </c>
      <c r="E138" s="88" t="s">
        <v>147</v>
      </c>
      <c r="F138" s="138" t="s">
        <v>59</v>
      </c>
      <c r="G138" s="141" t="s">
        <v>442</v>
      </c>
      <c r="H138" s="89">
        <v>44042</v>
      </c>
      <c r="I138" s="210"/>
      <c r="J138" s="210"/>
      <c r="K138" s="213"/>
      <c r="L138" s="215"/>
      <c r="M138" s="218"/>
    </row>
    <row r="139" spans="1:13" s="144" customFormat="1" ht="25.5" customHeight="1" hidden="1">
      <c r="A139" s="142" t="s">
        <v>552</v>
      </c>
      <c r="B139" s="143" t="s">
        <v>334</v>
      </c>
      <c r="C139" s="128">
        <v>44044</v>
      </c>
      <c r="D139" s="129" t="s">
        <v>519</v>
      </c>
      <c r="E139" s="129" t="s">
        <v>520</v>
      </c>
      <c r="F139" s="136" t="s">
        <v>6</v>
      </c>
      <c r="G139" s="139" t="s">
        <v>125</v>
      </c>
      <c r="H139" s="130">
        <v>44046</v>
      </c>
      <c r="I139" s="208" t="s">
        <v>342</v>
      </c>
      <c r="J139" s="208" t="s">
        <v>515</v>
      </c>
      <c r="K139" s="211">
        <f>K136+7</f>
        <v>44052</v>
      </c>
      <c r="L139" s="214">
        <f>K139+17</f>
        <v>44069</v>
      </c>
      <c r="M139" s="216">
        <f>K139+24</f>
        <v>44076</v>
      </c>
    </row>
    <row r="140" spans="1:13" s="144" customFormat="1" ht="25.5" customHeight="1" hidden="1">
      <c r="A140" s="145" t="s">
        <v>297</v>
      </c>
      <c r="B140" s="146" t="s">
        <v>324</v>
      </c>
      <c r="C140" s="133">
        <v>44046</v>
      </c>
      <c r="D140" s="134" t="s">
        <v>430</v>
      </c>
      <c r="E140" s="134" t="s">
        <v>431</v>
      </c>
      <c r="F140" s="137" t="s">
        <v>6</v>
      </c>
      <c r="G140" s="140" t="s">
        <v>59</v>
      </c>
      <c r="H140" s="135">
        <v>44048</v>
      </c>
      <c r="I140" s="209"/>
      <c r="J140" s="209"/>
      <c r="K140" s="212"/>
      <c r="L140" s="212"/>
      <c r="M140" s="217"/>
    </row>
    <row r="141" spans="1:13" s="144" customFormat="1" ht="25.5" customHeight="1" hidden="1" thickBot="1">
      <c r="A141" s="147" t="s">
        <v>142</v>
      </c>
      <c r="B141" s="148" t="s">
        <v>445</v>
      </c>
      <c r="C141" s="87">
        <v>44047</v>
      </c>
      <c r="D141" s="88" t="s">
        <v>146</v>
      </c>
      <c r="E141" s="88" t="s">
        <v>147</v>
      </c>
      <c r="F141" s="138" t="s">
        <v>59</v>
      </c>
      <c r="G141" s="141" t="s">
        <v>442</v>
      </c>
      <c r="H141" s="89">
        <v>44049</v>
      </c>
      <c r="I141" s="210"/>
      <c r="J141" s="210"/>
      <c r="K141" s="213"/>
      <c r="L141" s="215"/>
      <c r="M141" s="218"/>
    </row>
    <row r="142" spans="1:13" s="144" customFormat="1" ht="25.5" customHeight="1" hidden="1">
      <c r="A142" s="142" t="s">
        <v>576</v>
      </c>
      <c r="B142" s="143" t="s">
        <v>553</v>
      </c>
      <c r="C142" s="128">
        <v>44051</v>
      </c>
      <c r="D142" s="129" t="s">
        <v>519</v>
      </c>
      <c r="E142" s="129" t="s">
        <v>520</v>
      </c>
      <c r="F142" s="136" t="s">
        <v>6</v>
      </c>
      <c r="G142" s="139" t="s">
        <v>125</v>
      </c>
      <c r="H142" s="130">
        <v>44053</v>
      </c>
      <c r="I142" s="208" t="s">
        <v>342</v>
      </c>
      <c r="J142" s="208" t="s">
        <v>515</v>
      </c>
      <c r="K142" s="211">
        <f>K139+7</f>
        <v>44059</v>
      </c>
      <c r="L142" s="214">
        <f>K142+17</f>
        <v>44076</v>
      </c>
      <c r="M142" s="216">
        <f>K142+24</f>
        <v>44083</v>
      </c>
    </row>
    <row r="143" spans="1:13" s="144" customFormat="1" ht="25.5" customHeight="1" hidden="1">
      <c r="A143" s="145" t="s">
        <v>307</v>
      </c>
      <c r="B143" s="146" t="s">
        <v>268</v>
      </c>
      <c r="C143" s="133">
        <v>44053</v>
      </c>
      <c r="D143" s="134" t="s">
        <v>430</v>
      </c>
      <c r="E143" s="134" t="s">
        <v>431</v>
      </c>
      <c r="F143" s="137" t="s">
        <v>6</v>
      </c>
      <c r="G143" s="140" t="s">
        <v>59</v>
      </c>
      <c r="H143" s="135">
        <v>44055</v>
      </c>
      <c r="I143" s="209"/>
      <c r="J143" s="209"/>
      <c r="K143" s="212"/>
      <c r="L143" s="212"/>
      <c r="M143" s="217"/>
    </row>
    <row r="144" spans="1:13" s="144" customFormat="1" ht="25.5" customHeight="1" hidden="1" thickBot="1">
      <c r="A144" s="147" t="s">
        <v>232</v>
      </c>
      <c r="B144" s="148" t="s">
        <v>351</v>
      </c>
      <c r="C144" s="87">
        <v>44054</v>
      </c>
      <c r="D144" s="88" t="s">
        <v>146</v>
      </c>
      <c r="E144" s="88" t="s">
        <v>147</v>
      </c>
      <c r="F144" s="138" t="s">
        <v>59</v>
      </c>
      <c r="G144" s="141" t="s">
        <v>442</v>
      </c>
      <c r="H144" s="89">
        <v>44056</v>
      </c>
      <c r="I144" s="210"/>
      <c r="J144" s="210"/>
      <c r="K144" s="213"/>
      <c r="L144" s="215"/>
      <c r="M144" s="218"/>
    </row>
    <row r="145" spans="1:13" s="144" customFormat="1" ht="25.5" customHeight="1" hidden="1">
      <c r="A145" s="142" t="s">
        <v>448</v>
      </c>
      <c r="B145" s="143" t="s">
        <v>447</v>
      </c>
      <c r="C145" s="128">
        <v>44058</v>
      </c>
      <c r="D145" s="129" t="s">
        <v>519</v>
      </c>
      <c r="E145" s="129" t="s">
        <v>520</v>
      </c>
      <c r="F145" s="136" t="s">
        <v>6</v>
      </c>
      <c r="G145" s="139" t="s">
        <v>125</v>
      </c>
      <c r="H145" s="130">
        <v>44060</v>
      </c>
      <c r="I145" s="208" t="s">
        <v>65</v>
      </c>
      <c r="J145" s="208"/>
      <c r="K145" s="211">
        <f>K142+7</f>
        <v>44066</v>
      </c>
      <c r="L145" s="214">
        <f>K145+17</f>
        <v>44083</v>
      </c>
      <c r="M145" s="216">
        <f>K145+24</f>
        <v>44090</v>
      </c>
    </row>
    <row r="146" spans="1:13" s="144" customFormat="1" ht="25.5" customHeight="1" hidden="1">
      <c r="A146" s="145" t="s">
        <v>328</v>
      </c>
      <c r="B146" s="146" t="s">
        <v>326</v>
      </c>
      <c r="C146" s="133">
        <v>44060</v>
      </c>
      <c r="D146" s="134" t="s">
        <v>430</v>
      </c>
      <c r="E146" s="134" t="s">
        <v>431</v>
      </c>
      <c r="F146" s="137" t="s">
        <v>6</v>
      </c>
      <c r="G146" s="140" t="s">
        <v>59</v>
      </c>
      <c r="H146" s="135">
        <v>44062</v>
      </c>
      <c r="I146" s="209"/>
      <c r="J146" s="209"/>
      <c r="K146" s="212"/>
      <c r="L146" s="212"/>
      <c r="M146" s="217"/>
    </row>
    <row r="147" spans="1:13" s="144" customFormat="1" ht="25.5" customHeight="1" hidden="1" thickBot="1">
      <c r="A147" s="147" t="s">
        <v>444</v>
      </c>
      <c r="B147" s="148" t="s">
        <v>382</v>
      </c>
      <c r="C147" s="87">
        <v>44061</v>
      </c>
      <c r="D147" s="88" t="s">
        <v>146</v>
      </c>
      <c r="E147" s="88" t="s">
        <v>147</v>
      </c>
      <c r="F147" s="138" t="s">
        <v>59</v>
      </c>
      <c r="G147" s="141" t="s">
        <v>442</v>
      </c>
      <c r="H147" s="89">
        <v>44063</v>
      </c>
      <c r="I147" s="210"/>
      <c r="J147" s="210"/>
      <c r="K147" s="213"/>
      <c r="L147" s="215"/>
      <c r="M147" s="218"/>
    </row>
    <row r="148" spans="1:13" s="144" customFormat="1" ht="25.5" customHeight="1" hidden="1">
      <c r="A148" s="142" t="s">
        <v>267</v>
      </c>
      <c r="B148" s="143" t="s">
        <v>293</v>
      </c>
      <c r="C148" s="128">
        <v>44065</v>
      </c>
      <c r="D148" s="129" t="s">
        <v>519</v>
      </c>
      <c r="E148" s="129" t="s">
        <v>520</v>
      </c>
      <c r="F148" s="136" t="s">
        <v>6</v>
      </c>
      <c r="G148" s="139" t="s">
        <v>125</v>
      </c>
      <c r="H148" s="130">
        <v>44067</v>
      </c>
      <c r="I148" s="208" t="s">
        <v>81</v>
      </c>
      <c r="J148" s="208"/>
      <c r="K148" s="211">
        <f>K145+7</f>
        <v>44073</v>
      </c>
      <c r="L148" s="214">
        <f>K148+17</f>
        <v>44090</v>
      </c>
      <c r="M148" s="216">
        <f>K148+24</f>
        <v>44097</v>
      </c>
    </row>
    <row r="149" spans="1:13" s="144" customFormat="1" ht="25.5" customHeight="1" hidden="1">
      <c r="A149" s="145" t="s">
        <v>577</v>
      </c>
      <c r="B149" s="146" t="s">
        <v>578</v>
      </c>
      <c r="C149" s="133">
        <v>44067</v>
      </c>
      <c r="D149" s="134" t="s">
        <v>430</v>
      </c>
      <c r="E149" s="134" t="s">
        <v>431</v>
      </c>
      <c r="F149" s="137" t="s">
        <v>6</v>
      </c>
      <c r="G149" s="140" t="s">
        <v>59</v>
      </c>
      <c r="H149" s="135">
        <v>44069</v>
      </c>
      <c r="I149" s="209"/>
      <c r="J149" s="209"/>
      <c r="K149" s="212"/>
      <c r="L149" s="212"/>
      <c r="M149" s="217"/>
    </row>
    <row r="150" spans="1:13" s="144" customFormat="1" ht="25.5" customHeight="1" hidden="1" thickBot="1">
      <c r="A150" s="147" t="s">
        <v>336</v>
      </c>
      <c r="B150" s="148" t="s">
        <v>554</v>
      </c>
      <c r="C150" s="87">
        <v>44068</v>
      </c>
      <c r="D150" s="88" t="s">
        <v>146</v>
      </c>
      <c r="E150" s="88" t="s">
        <v>147</v>
      </c>
      <c r="F150" s="138" t="s">
        <v>59</v>
      </c>
      <c r="G150" s="141" t="s">
        <v>442</v>
      </c>
      <c r="H150" s="89">
        <v>44070</v>
      </c>
      <c r="I150" s="210"/>
      <c r="J150" s="210"/>
      <c r="K150" s="213"/>
      <c r="L150" s="215"/>
      <c r="M150" s="218"/>
    </row>
    <row r="151" spans="1:13" s="144" customFormat="1" ht="25.5" customHeight="1" hidden="1">
      <c r="A151" s="142" t="s">
        <v>158</v>
      </c>
      <c r="B151" s="143" t="s">
        <v>555</v>
      </c>
      <c r="C151" s="128">
        <v>44072</v>
      </c>
      <c r="D151" s="129" t="s">
        <v>519</v>
      </c>
      <c r="E151" s="129" t="s">
        <v>520</v>
      </c>
      <c r="F151" s="136" t="s">
        <v>6</v>
      </c>
      <c r="G151" s="139" t="s">
        <v>125</v>
      </c>
      <c r="H151" s="130">
        <v>44074</v>
      </c>
      <c r="I151" s="208" t="s">
        <v>479</v>
      </c>
      <c r="J151" s="208" t="s">
        <v>591</v>
      </c>
      <c r="K151" s="211">
        <f>K148+7</f>
        <v>44080</v>
      </c>
      <c r="L151" s="214">
        <f>K151+17</f>
        <v>44097</v>
      </c>
      <c r="M151" s="216">
        <f>K151+24</f>
        <v>44104</v>
      </c>
    </row>
    <row r="152" spans="1:13" s="144" customFormat="1" ht="25.5" customHeight="1" hidden="1">
      <c r="A152" s="145" t="s">
        <v>434</v>
      </c>
      <c r="B152" s="146" t="s">
        <v>556</v>
      </c>
      <c r="C152" s="133">
        <v>44074</v>
      </c>
      <c r="D152" s="134" t="s">
        <v>430</v>
      </c>
      <c r="E152" s="134" t="s">
        <v>431</v>
      </c>
      <c r="F152" s="137" t="s">
        <v>6</v>
      </c>
      <c r="G152" s="140" t="s">
        <v>59</v>
      </c>
      <c r="H152" s="135">
        <v>44076</v>
      </c>
      <c r="I152" s="209"/>
      <c r="J152" s="209"/>
      <c r="K152" s="212"/>
      <c r="L152" s="212"/>
      <c r="M152" s="217"/>
    </row>
    <row r="153" spans="1:13" s="144" customFormat="1" ht="25.5" customHeight="1" hidden="1" thickBot="1">
      <c r="A153" s="147" t="s">
        <v>204</v>
      </c>
      <c r="B153" s="148" t="s">
        <v>291</v>
      </c>
      <c r="C153" s="87">
        <v>44075</v>
      </c>
      <c r="D153" s="88" t="s">
        <v>146</v>
      </c>
      <c r="E153" s="88" t="s">
        <v>147</v>
      </c>
      <c r="F153" s="138" t="s">
        <v>59</v>
      </c>
      <c r="G153" s="141" t="s">
        <v>442</v>
      </c>
      <c r="H153" s="89">
        <v>44077</v>
      </c>
      <c r="I153" s="210"/>
      <c r="J153" s="210"/>
      <c r="K153" s="213"/>
      <c r="L153" s="215"/>
      <c r="M153" s="218"/>
    </row>
    <row r="154" spans="1:13" s="144" customFormat="1" ht="25.5" customHeight="1" hidden="1">
      <c r="A154" s="142" t="s">
        <v>109</v>
      </c>
      <c r="B154" s="143" t="s">
        <v>293</v>
      </c>
      <c r="C154" s="128">
        <v>44079</v>
      </c>
      <c r="D154" s="129" t="s">
        <v>519</v>
      </c>
      <c r="E154" s="129" t="s">
        <v>520</v>
      </c>
      <c r="F154" s="136" t="s">
        <v>6</v>
      </c>
      <c r="G154" s="139" t="s">
        <v>125</v>
      </c>
      <c r="H154" s="130">
        <v>44081</v>
      </c>
      <c r="I154" s="208" t="s">
        <v>476</v>
      </c>
      <c r="J154" s="208" t="s">
        <v>455</v>
      </c>
      <c r="K154" s="211">
        <f>K151+7</f>
        <v>44087</v>
      </c>
      <c r="L154" s="214">
        <f>K154+17</f>
        <v>44104</v>
      </c>
      <c r="M154" s="216">
        <f>K154+24</f>
        <v>44111</v>
      </c>
    </row>
    <row r="155" spans="1:13" s="144" customFormat="1" ht="25.5" customHeight="1" hidden="1">
      <c r="A155" s="145" t="s">
        <v>323</v>
      </c>
      <c r="B155" s="146" t="s">
        <v>557</v>
      </c>
      <c r="C155" s="133">
        <v>44081</v>
      </c>
      <c r="D155" s="134" t="s">
        <v>430</v>
      </c>
      <c r="E155" s="134" t="s">
        <v>431</v>
      </c>
      <c r="F155" s="137" t="s">
        <v>6</v>
      </c>
      <c r="G155" s="140" t="s">
        <v>59</v>
      </c>
      <c r="H155" s="135">
        <v>44083</v>
      </c>
      <c r="I155" s="209"/>
      <c r="J155" s="209"/>
      <c r="K155" s="212"/>
      <c r="L155" s="212"/>
      <c r="M155" s="217"/>
    </row>
    <row r="156" spans="1:13" s="144" customFormat="1" ht="25.5" customHeight="1" hidden="1" thickBot="1">
      <c r="A156" s="147" t="s">
        <v>558</v>
      </c>
      <c r="B156" s="148" t="s">
        <v>472</v>
      </c>
      <c r="C156" s="87">
        <v>44082</v>
      </c>
      <c r="D156" s="88" t="s">
        <v>146</v>
      </c>
      <c r="E156" s="88" t="s">
        <v>147</v>
      </c>
      <c r="F156" s="138" t="s">
        <v>59</v>
      </c>
      <c r="G156" s="141" t="s">
        <v>442</v>
      </c>
      <c r="H156" s="89">
        <v>44084</v>
      </c>
      <c r="I156" s="210"/>
      <c r="J156" s="210"/>
      <c r="K156" s="213"/>
      <c r="L156" s="215"/>
      <c r="M156" s="218"/>
    </row>
    <row r="157" spans="1:13" s="144" customFormat="1" ht="25.5" customHeight="1">
      <c r="A157" s="142" t="s">
        <v>446</v>
      </c>
      <c r="B157" s="143" t="s">
        <v>559</v>
      </c>
      <c r="C157" s="128">
        <v>44086</v>
      </c>
      <c r="D157" s="129" t="s">
        <v>615</v>
      </c>
      <c r="E157" s="129" t="s">
        <v>616</v>
      </c>
      <c r="F157" s="136" t="s">
        <v>6</v>
      </c>
      <c r="G157" s="139" t="s">
        <v>125</v>
      </c>
      <c r="H157" s="130">
        <v>44088</v>
      </c>
      <c r="I157" s="208" t="s">
        <v>477</v>
      </c>
      <c r="J157" s="208" t="s">
        <v>387</v>
      </c>
      <c r="K157" s="211">
        <f>K154+7</f>
        <v>44094</v>
      </c>
      <c r="L157" s="214">
        <f>K157+17</f>
        <v>44111</v>
      </c>
      <c r="M157" s="216">
        <f>K157+24</f>
        <v>44118</v>
      </c>
    </row>
    <row r="158" spans="1:13" s="144" customFormat="1" ht="25.5" customHeight="1">
      <c r="A158" s="145" t="s">
        <v>327</v>
      </c>
      <c r="B158" s="146" t="s">
        <v>557</v>
      </c>
      <c r="C158" s="133">
        <v>44088</v>
      </c>
      <c r="D158" s="134" t="s">
        <v>430</v>
      </c>
      <c r="E158" s="134" t="s">
        <v>431</v>
      </c>
      <c r="F158" s="137" t="s">
        <v>6</v>
      </c>
      <c r="G158" s="140" t="s">
        <v>59</v>
      </c>
      <c r="H158" s="135">
        <v>44090</v>
      </c>
      <c r="I158" s="209"/>
      <c r="J158" s="209"/>
      <c r="K158" s="212"/>
      <c r="L158" s="212"/>
      <c r="M158" s="217"/>
    </row>
    <row r="159" spans="1:13" s="144" customFormat="1" ht="25.5" customHeight="1" thickBot="1">
      <c r="A159" s="147" t="s">
        <v>144</v>
      </c>
      <c r="B159" s="148" t="s">
        <v>212</v>
      </c>
      <c r="C159" s="87">
        <v>44089</v>
      </c>
      <c r="D159" s="88" t="s">
        <v>146</v>
      </c>
      <c r="E159" s="88" t="s">
        <v>147</v>
      </c>
      <c r="F159" s="138" t="s">
        <v>59</v>
      </c>
      <c r="G159" s="141" t="s">
        <v>442</v>
      </c>
      <c r="H159" s="89">
        <v>44091</v>
      </c>
      <c r="I159" s="210"/>
      <c r="J159" s="210"/>
      <c r="K159" s="213"/>
      <c r="L159" s="215"/>
      <c r="M159" s="218"/>
    </row>
    <row r="160" spans="1:13" s="144" customFormat="1" ht="25.5" customHeight="1">
      <c r="A160" s="142" t="s">
        <v>61</v>
      </c>
      <c r="B160" s="143" t="s">
        <v>196</v>
      </c>
      <c r="C160" s="128">
        <v>44093</v>
      </c>
      <c r="D160" s="129" t="s">
        <v>615</v>
      </c>
      <c r="E160" s="129" t="s">
        <v>616</v>
      </c>
      <c r="F160" s="136" t="s">
        <v>6</v>
      </c>
      <c r="G160" s="139" t="s">
        <v>125</v>
      </c>
      <c r="H160" s="130">
        <v>44095</v>
      </c>
      <c r="I160" s="208" t="s">
        <v>362</v>
      </c>
      <c r="J160" s="208" t="s">
        <v>592</v>
      </c>
      <c r="K160" s="211">
        <f>K157+7</f>
        <v>44101</v>
      </c>
      <c r="L160" s="214">
        <f>K160+17</f>
        <v>44118</v>
      </c>
      <c r="M160" s="216">
        <f>K160+24</f>
        <v>44125</v>
      </c>
    </row>
    <row r="161" spans="1:13" s="144" customFormat="1" ht="25.5" customHeight="1">
      <c r="A161" s="145" t="s">
        <v>609</v>
      </c>
      <c r="B161" s="146" t="s">
        <v>435</v>
      </c>
      <c r="C161" s="133">
        <v>44095</v>
      </c>
      <c r="D161" s="134" t="s">
        <v>430</v>
      </c>
      <c r="E161" s="134" t="s">
        <v>431</v>
      </c>
      <c r="F161" s="137" t="s">
        <v>6</v>
      </c>
      <c r="G161" s="140" t="s">
        <v>59</v>
      </c>
      <c r="H161" s="135">
        <v>44097</v>
      </c>
      <c r="I161" s="209"/>
      <c r="J161" s="209"/>
      <c r="K161" s="212"/>
      <c r="L161" s="212"/>
      <c r="M161" s="217"/>
    </row>
    <row r="162" spans="1:13" s="144" customFormat="1" ht="25.5" customHeight="1" thickBot="1">
      <c r="A162" s="147" t="s">
        <v>564</v>
      </c>
      <c r="B162" s="148" t="s">
        <v>218</v>
      </c>
      <c r="C162" s="87">
        <v>44096</v>
      </c>
      <c r="D162" s="88" t="s">
        <v>146</v>
      </c>
      <c r="E162" s="88" t="s">
        <v>147</v>
      </c>
      <c r="F162" s="138" t="s">
        <v>59</v>
      </c>
      <c r="G162" s="141" t="s">
        <v>442</v>
      </c>
      <c r="H162" s="89">
        <v>44098</v>
      </c>
      <c r="I162" s="210"/>
      <c r="J162" s="210"/>
      <c r="K162" s="213"/>
      <c r="L162" s="215"/>
      <c r="M162" s="218"/>
    </row>
    <row r="163" spans="1:13" s="144" customFormat="1" ht="25.5" customHeight="1">
      <c r="A163" s="142" t="s">
        <v>440</v>
      </c>
      <c r="B163" s="143" t="s">
        <v>572</v>
      </c>
      <c r="C163" s="128">
        <v>44100</v>
      </c>
      <c r="D163" s="129" t="s">
        <v>615</v>
      </c>
      <c r="E163" s="129" t="s">
        <v>616</v>
      </c>
      <c r="F163" s="136" t="s">
        <v>6</v>
      </c>
      <c r="G163" s="139" t="s">
        <v>125</v>
      </c>
      <c r="H163" s="130">
        <v>44102</v>
      </c>
      <c r="I163" s="208" t="s">
        <v>565</v>
      </c>
      <c r="J163" s="208" t="s">
        <v>239</v>
      </c>
      <c r="K163" s="211">
        <f>K160+7</f>
        <v>44108</v>
      </c>
      <c r="L163" s="214">
        <f>K163+17</f>
        <v>44125</v>
      </c>
      <c r="M163" s="216">
        <f>K163+24</f>
        <v>44132</v>
      </c>
    </row>
    <row r="164" spans="1:13" s="144" customFormat="1" ht="25.5" customHeight="1">
      <c r="A164" s="145" t="s">
        <v>325</v>
      </c>
      <c r="B164" s="146" t="s">
        <v>433</v>
      </c>
      <c r="C164" s="133">
        <v>44102</v>
      </c>
      <c r="D164" s="134" t="s">
        <v>430</v>
      </c>
      <c r="E164" s="134" t="s">
        <v>431</v>
      </c>
      <c r="F164" s="137" t="s">
        <v>6</v>
      </c>
      <c r="G164" s="140" t="s">
        <v>59</v>
      </c>
      <c r="H164" s="135">
        <v>44104</v>
      </c>
      <c r="I164" s="209"/>
      <c r="J164" s="209"/>
      <c r="K164" s="212"/>
      <c r="L164" s="212"/>
      <c r="M164" s="217"/>
    </row>
    <row r="165" spans="1:13" s="144" customFormat="1" ht="25.5" customHeight="1" thickBot="1">
      <c r="A165" s="147" t="s">
        <v>205</v>
      </c>
      <c r="B165" s="148" t="s">
        <v>563</v>
      </c>
      <c r="C165" s="87">
        <v>44103</v>
      </c>
      <c r="D165" s="88" t="s">
        <v>146</v>
      </c>
      <c r="E165" s="88" t="s">
        <v>147</v>
      </c>
      <c r="F165" s="138" t="s">
        <v>59</v>
      </c>
      <c r="G165" s="141" t="s">
        <v>442</v>
      </c>
      <c r="H165" s="89">
        <v>44105</v>
      </c>
      <c r="I165" s="210"/>
      <c r="J165" s="210"/>
      <c r="K165" s="213"/>
      <c r="L165" s="215"/>
      <c r="M165" s="218"/>
    </row>
    <row r="166" spans="1:13" s="144" customFormat="1" ht="25.5" customHeight="1">
      <c r="A166" s="142" t="s">
        <v>384</v>
      </c>
      <c r="B166" s="143" t="s">
        <v>551</v>
      </c>
      <c r="C166" s="128">
        <v>44107</v>
      </c>
      <c r="D166" s="129" t="s">
        <v>615</v>
      </c>
      <c r="E166" s="129" t="s">
        <v>616</v>
      </c>
      <c r="F166" s="136" t="s">
        <v>6</v>
      </c>
      <c r="G166" s="139" t="s">
        <v>125</v>
      </c>
      <c r="H166" s="130">
        <v>44109</v>
      </c>
      <c r="I166" s="208" t="s">
        <v>65</v>
      </c>
      <c r="J166" s="208"/>
      <c r="K166" s="211">
        <f>K163+7</f>
        <v>44115</v>
      </c>
      <c r="L166" s="214">
        <f>K166+17</f>
        <v>44132</v>
      </c>
      <c r="M166" s="216">
        <f>K166+24</f>
        <v>44139</v>
      </c>
    </row>
    <row r="167" spans="1:13" s="144" customFormat="1" ht="25.5" customHeight="1">
      <c r="A167" s="145" t="s">
        <v>560</v>
      </c>
      <c r="B167" s="146" t="s">
        <v>579</v>
      </c>
      <c r="C167" s="133">
        <v>44109</v>
      </c>
      <c r="D167" s="134" t="s">
        <v>430</v>
      </c>
      <c r="E167" s="134" t="s">
        <v>431</v>
      </c>
      <c r="F167" s="137" t="s">
        <v>6</v>
      </c>
      <c r="G167" s="140" t="s">
        <v>59</v>
      </c>
      <c r="H167" s="135">
        <v>44111</v>
      </c>
      <c r="I167" s="209"/>
      <c r="J167" s="209"/>
      <c r="K167" s="212"/>
      <c r="L167" s="212"/>
      <c r="M167" s="217"/>
    </row>
    <row r="168" spans="1:13" s="144" customFormat="1" ht="25.5" customHeight="1" thickBot="1">
      <c r="A168" s="147" t="s">
        <v>450</v>
      </c>
      <c r="B168" s="148" t="s">
        <v>212</v>
      </c>
      <c r="C168" s="87">
        <v>44110</v>
      </c>
      <c r="D168" s="88" t="s">
        <v>146</v>
      </c>
      <c r="E168" s="88" t="s">
        <v>147</v>
      </c>
      <c r="F168" s="138" t="s">
        <v>59</v>
      </c>
      <c r="G168" s="141" t="s">
        <v>442</v>
      </c>
      <c r="H168" s="89">
        <v>44112</v>
      </c>
      <c r="I168" s="210"/>
      <c r="J168" s="210"/>
      <c r="K168" s="213"/>
      <c r="L168" s="215"/>
      <c r="M168" s="218"/>
    </row>
    <row r="169" spans="1:13" s="144" customFormat="1" ht="25.5" customHeight="1">
      <c r="A169" s="142" t="s">
        <v>235</v>
      </c>
      <c r="B169" s="143" t="s">
        <v>553</v>
      </c>
      <c r="C169" s="128">
        <v>44114</v>
      </c>
      <c r="D169" s="129" t="s">
        <v>615</v>
      </c>
      <c r="E169" s="129" t="s">
        <v>616</v>
      </c>
      <c r="F169" s="136" t="s">
        <v>6</v>
      </c>
      <c r="G169" s="139" t="s">
        <v>125</v>
      </c>
      <c r="H169" s="130">
        <v>44116</v>
      </c>
      <c r="I169" s="208" t="s">
        <v>404</v>
      </c>
      <c r="J169" s="208" t="s">
        <v>590</v>
      </c>
      <c r="K169" s="211">
        <f>K166+7</f>
        <v>44122</v>
      </c>
      <c r="L169" s="214">
        <f>K169+17</f>
        <v>44139</v>
      </c>
      <c r="M169" s="216">
        <f>K169+24</f>
        <v>44146</v>
      </c>
    </row>
    <row r="170" spans="1:13" s="144" customFormat="1" ht="25.5" customHeight="1">
      <c r="A170" s="145" t="s">
        <v>330</v>
      </c>
      <c r="B170" s="146" t="s">
        <v>208</v>
      </c>
      <c r="C170" s="133">
        <v>44116</v>
      </c>
      <c r="D170" s="134" t="s">
        <v>430</v>
      </c>
      <c r="E170" s="134" t="s">
        <v>431</v>
      </c>
      <c r="F170" s="137" t="s">
        <v>6</v>
      </c>
      <c r="G170" s="140" t="s">
        <v>59</v>
      </c>
      <c r="H170" s="135">
        <v>44118</v>
      </c>
      <c r="I170" s="209"/>
      <c r="J170" s="209"/>
      <c r="K170" s="212"/>
      <c r="L170" s="212"/>
      <c r="M170" s="217"/>
    </row>
    <row r="171" spans="1:13" s="144" customFormat="1" ht="25.5" customHeight="1" thickBot="1">
      <c r="A171" s="147" t="s">
        <v>143</v>
      </c>
      <c r="B171" s="148" t="s">
        <v>382</v>
      </c>
      <c r="C171" s="87">
        <v>44117</v>
      </c>
      <c r="D171" s="88" t="s">
        <v>146</v>
      </c>
      <c r="E171" s="88" t="s">
        <v>147</v>
      </c>
      <c r="F171" s="138" t="s">
        <v>59</v>
      </c>
      <c r="G171" s="141" t="s">
        <v>442</v>
      </c>
      <c r="H171" s="89">
        <v>44119</v>
      </c>
      <c r="I171" s="210"/>
      <c r="J171" s="210"/>
      <c r="K171" s="213"/>
      <c r="L171" s="215"/>
      <c r="M171" s="218"/>
    </row>
    <row r="172" spans="1:13" s="144" customFormat="1" ht="25.5" customHeight="1">
      <c r="A172" s="142" t="s">
        <v>468</v>
      </c>
      <c r="B172" s="143" t="s">
        <v>293</v>
      </c>
      <c r="C172" s="128">
        <v>44121</v>
      </c>
      <c r="D172" s="129" t="s">
        <v>615</v>
      </c>
      <c r="E172" s="129" t="s">
        <v>616</v>
      </c>
      <c r="F172" s="136" t="s">
        <v>6</v>
      </c>
      <c r="G172" s="139" t="s">
        <v>125</v>
      </c>
      <c r="H172" s="130">
        <v>44123</v>
      </c>
      <c r="I172" s="208" t="s">
        <v>342</v>
      </c>
      <c r="J172" s="208" t="s">
        <v>593</v>
      </c>
      <c r="K172" s="211">
        <f>K169+7</f>
        <v>44129</v>
      </c>
      <c r="L172" s="214">
        <f>K172+17</f>
        <v>44146</v>
      </c>
      <c r="M172" s="216">
        <f>K172+24</f>
        <v>44153</v>
      </c>
    </row>
    <row r="173" spans="1:13" s="144" customFormat="1" ht="25.5" customHeight="1">
      <c r="A173" s="145" t="s">
        <v>574</v>
      </c>
      <c r="B173" s="146" t="s">
        <v>490</v>
      </c>
      <c r="C173" s="133">
        <v>44123</v>
      </c>
      <c r="D173" s="134" t="s">
        <v>430</v>
      </c>
      <c r="E173" s="134" t="s">
        <v>431</v>
      </c>
      <c r="F173" s="137" t="s">
        <v>6</v>
      </c>
      <c r="G173" s="140" t="s">
        <v>59</v>
      </c>
      <c r="H173" s="135">
        <v>44125</v>
      </c>
      <c r="I173" s="209"/>
      <c r="J173" s="209"/>
      <c r="K173" s="212"/>
      <c r="L173" s="212"/>
      <c r="M173" s="217"/>
    </row>
    <row r="174" spans="1:13" s="144" customFormat="1" ht="25.5" customHeight="1" thickBot="1">
      <c r="A174" s="147" t="s">
        <v>309</v>
      </c>
      <c r="B174" s="148" t="s">
        <v>580</v>
      </c>
      <c r="C174" s="87">
        <v>44124</v>
      </c>
      <c r="D174" s="88" t="s">
        <v>146</v>
      </c>
      <c r="E174" s="88" t="s">
        <v>147</v>
      </c>
      <c r="F174" s="138" t="s">
        <v>59</v>
      </c>
      <c r="G174" s="141" t="s">
        <v>442</v>
      </c>
      <c r="H174" s="89">
        <v>44126</v>
      </c>
      <c r="I174" s="210"/>
      <c r="J174" s="210"/>
      <c r="K174" s="213"/>
      <c r="L174" s="215"/>
      <c r="M174" s="218"/>
    </row>
    <row r="175" spans="1:13" s="144" customFormat="1" ht="25.5" customHeight="1">
      <c r="A175" s="142" t="s">
        <v>573</v>
      </c>
      <c r="B175" s="143" t="s">
        <v>233</v>
      </c>
      <c r="C175" s="128">
        <v>44128</v>
      </c>
      <c r="D175" s="129" t="s">
        <v>615</v>
      </c>
      <c r="E175" s="129" t="s">
        <v>616</v>
      </c>
      <c r="F175" s="136" t="s">
        <v>6</v>
      </c>
      <c r="G175" s="139" t="s">
        <v>125</v>
      </c>
      <c r="H175" s="130">
        <v>44130</v>
      </c>
      <c r="I175" s="208" t="s">
        <v>611</v>
      </c>
      <c r="J175" s="208" t="s">
        <v>612</v>
      </c>
      <c r="K175" s="211">
        <f>K172+7</f>
        <v>44136</v>
      </c>
      <c r="L175" s="214">
        <f>K175+17</f>
        <v>44153</v>
      </c>
      <c r="M175" s="216">
        <f>K175+24</f>
        <v>44160</v>
      </c>
    </row>
    <row r="176" spans="1:13" s="144" customFormat="1" ht="25.5" customHeight="1">
      <c r="A176" s="145" t="s">
        <v>307</v>
      </c>
      <c r="B176" s="146" t="s">
        <v>373</v>
      </c>
      <c r="C176" s="133">
        <v>44130</v>
      </c>
      <c r="D176" s="134" t="s">
        <v>430</v>
      </c>
      <c r="E176" s="134" t="s">
        <v>431</v>
      </c>
      <c r="F176" s="137" t="s">
        <v>6</v>
      </c>
      <c r="G176" s="140" t="s">
        <v>59</v>
      </c>
      <c r="H176" s="135">
        <v>44132</v>
      </c>
      <c r="I176" s="209"/>
      <c r="J176" s="209"/>
      <c r="K176" s="212"/>
      <c r="L176" s="212"/>
      <c r="M176" s="217"/>
    </row>
    <row r="177" spans="1:13" s="144" customFormat="1" ht="25.5" customHeight="1" thickBot="1">
      <c r="A177" s="147" t="s">
        <v>617</v>
      </c>
      <c r="B177" s="148" t="s">
        <v>618</v>
      </c>
      <c r="C177" s="87">
        <v>44131</v>
      </c>
      <c r="D177" s="88" t="s">
        <v>146</v>
      </c>
      <c r="E177" s="88" t="s">
        <v>147</v>
      </c>
      <c r="F177" s="138" t="s">
        <v>59</v>
      </c>
      <c r="G177" s="141" t="s">
        <v>442</v>
      </c>
      <c r="H177" s="89">
        <v>44133</v>
      </c>
      <c r="I177" s="210"/>
      <c r="J177" s="210"/>
      <c r="K177" s="213"/>
      <c r="L177" s="215"/>
      <c r="M177" s="218"/>
    </row>
    <row r="178" spans="1:13" s="144" customFormat="1" ht="25.5" customHeight="1">
      <c r="A178" s="142" t="s">
        <v>576</v>
      </c>
      <c r="B178" s="143" t="s">
        <v>449</v>
      </c>
      <c r="C178" s="128">
        <v>44135</v>
      </c>
      <c r="D178" s="129" t="s">
        <v>615</v>
      </c>
      <c r="E178" s="129" t="s">
        <v>616</v>
      </c>
      <c r="F178" s="136" t="s">
        <v>6</v>
      </c>
      <c r="G178" s="139" t="s">
        <v>125</v>
      </c>
      <c r="H178" s="130">
        <v>44137</v>
      </c>
      <c r="I178" s="208" t="s">
        <v>479</v>
      </c>
      <c r="J178" s="208" t="s">
        <v>184</v>
      </c>
      <c r="K178" s="211">
        <f>K175+7</f>
        <v>44143</v>
      </c>
      <c r="L178" s="214">
        <f>K178+17</f>
        <v>44160</v>
      </c>
      <c r="M178" s="216">
        <f>K178+24</f>
        <v>44167</v>
      </c>
    </row>
    <row r="179" spans="1:13" s="144" customFormat="1" ht="25.5" customHeight="1">
      <c r="A179" s="145" t="s">
        <v>328</v>
      </c>
      <c r="B179" s="146" t="s">
        <v>374</v>
      </c>
      <c r="C179" s="133">
        <v>44137</v>
      </c>
      <c r="D179" s="134" t="s">
        <v>430</v>
      </c>
      <c r="E179" s="134" t="s">
        <v>431</v>
      </c>
      <c r="F179" s="137" t="s">
        <v>6</v>
      </c>
      <c r="G179" s="140" t="s">
        <v>59</v>
      </c>
      <c r="H179" s="135">
        <v>44139</v>
      </c>
      <c r="I179" s="209"/>
      <c r="J179" s="209"/>
      <c r="K179" s="212"/>
      <c r="L179" s="212"/>
      <c r="M179" s="217"/>
    </row>
    <row r="180" spans="1:13" s="144" customFormat="1" ht="25.5" customHeight="1" thickBot="1">
      <c r="A180" s="147" t="s">
        <v>154</v>
      </c>
      <c r="B180" s="148" t="s">
        <v>294</v>
      </c>
      <c r="C180" s="87">
        <v>44138</v>
      </c>
      <c r="D180" s="88" t="s">
        <v>146</v>
      </c>
      <c r="E180" s="88" t="s">
        <v>147</v>
      </c>
      <c r="F180" s="138" t="s">
        <v>59</v>
      </c>
      <c r="G180" s="141" t="s">
        <v>442</v>
      </c>
      <c r="H180" s="89">
        <v>44140</v>
      </c>
      <c r="I180" s="210"/>
      <c r="J180" s="210"/>
      <c r="K180" s="213"/>
      <c r="L180" s="215"/>
      <c r="M180" s="218"/>
    </row>
    <row r="181" spans="1:13" s="144" customFormat="1" ht="25.5" customHeight="1">
      <c r="A181" s="142" t="s">
        <v>448</v>
      </c>
      <c r="B181" s="143" t="s">
        <v>559</v>
      </c>
      <c r="C181" s="128">
        <v>44142</v>
      </c>
      <c r="D181" s="129" t="s">
        <v>615</v>
      </c>
      <c r="E181" s="129" t="s">
        <v>616</v>
      </c>
      <c r="F181" s="136" t="s">
        <v>6</v>
      </c>
      <c r="G181" s="139" t="s">
        <v>125</v>
      </c>
      <c r="H181" s="130">
        <v>44144</v>
      </c>
      <c r="I181" s="208" t="s">
        <v>476</v>
      </c>
      <c r="J181" s="208" t="s">
        <v>515</v>
      </c>
      <c r="K181" s="211">
        <f>K178+7</f>
        <v>44150</v>
      </c>
      <c r="L181" s="214">
        <f>K181+17</f>
        <v>44167</v>
      </c>
      <c r="M181" s="216">
        <f>K181+24</f>
        <v>44174</v>
      </c>
    </row>
    <row r="182" spans="1:13" s="144" customFormat="1" ht="25.5" customHeight="1">
      <c r="A182" s="145" t="s">
        <v>577</v>
      </c>
      <c r="B182" s="146" t="s">
        <v>581</v>
      </c>
      <c r="C182" s="133">
        <v>44144</v>
      </c>
      <c r="D182" s="134" t="s">
        <v>430</v>
      </c>
      <c r="E182" s="134" t="s">
        <v>431</v>
      </c>
      <c r="F182" s="137" t="s">
        <v>6</v>
      </c>
      <c r="G182" s="140" t="s">
        <v>59</v>
      </c>
      <c r="H182" s="135">
        <v>44146</v>
      </c>
      <c r="I182" s="209"/>
      <c r="J182" s="209"/>
      <c r="K182" s="212"/>
      <c r="L182" s="212"/>
      <c r="M182" s="217"/>
    </row>
    <row r="183" spans="1:13" s="144" customFormat="1" ht="25.5" customHeight="1" thickBot="1">
      <c r="A183" s="147" t="s">
        <v>491</v>
      </c>
      <c r="B183" s="148" t="s">
        <v>441</v>
      </c>
      <c r="C183" s="87">
        <v>44145</v>
      </c>
      <c r="D183" s="88" t="s">
        <v>146</v>
      </c>
      <c r="E183" s="88" t="s">
        <v>147</v>
      </c>
      <c r="F183" s="138" t="s">
        <v>59</v>
      </c>
      <c r="G183" s="141" t="s">
        <v>442</v>
      </c>
      <c r="H183" s="89">
        <v>44147</v>
      </c>
      <c r="I183" s="210"/>
      <c r="J183" s="210"/>
      <c r="K183" s="213"/>
      <c r="L183" s="215"/>
      <c r="M183" s="218"/>
    </row>
    <row r="184" spans="1:13" s="144" customFormat="1" ht="25.5" customHeight="1">
      <c r="A184" s="142" t="s">
        <v>267</v>
      </c>
      <c r="B184" s="143" t="s">
        <v>196</v>
      </c>
      <c r="C184" s="128">
        <v>44149</v>
      </c>
      <c r="D184" s="129" t="s">
        <v>615</v>
      </c>
      <c r="E184" s="129" t="s">
        <v>616</v>
      </c>
      <c r="F184" s="136" t="s">
        <v>6</v>
      </c>
      <c r="G184" s="139" t="s">
        <v>125</v>
      </c>
      <c r="H184" s="130">
        <v>44151</v>
      </c>
      <c r="I184" s="208" t="s">
        <v>477</v>
      </c>
      <c r="J184" s="208" t="s">
        <v>612</v>
      </c>
      <c r="K184" s="211">
        <f>K181+7</f>
        <v>44157</v>
      </c>
      <c r="L184" s="214">
        <f>K184+17</f>
        <v>44174</v>
      </c>
      <c r="M184" s="216">
        <f>K184+24</f>
        <v>44181</v>
      </c>
    </row>
    <row r="185" spans="1:13" s="144" customFormat="1" ht="25.5" customHeight="1">
      <c r="A185" s="145" t="s">
        <v>434</v>
      </c>
      <c r="B185" s="146" t="s">
        <v>582</v>
      </c>
      <c r="C185" s="133">
        <v>44151</v>
      </c>
      <c r="D185" s="134" t="s">
        <v>430</v>
      </c>
      <c r="E185" s="134" t="s">
        <v>431</v>
      </c>
      <c r="F185" s="137" t="s">
        <v>6</v>
      </c>
      <c r="G185" s="140" t="s">
        <v>59</v>
      </c>
      <c r="H185" s="135">
        <v>44153</v>
      </c>
      <c r="I185" s="209"/>
      <c r="J185" s="209"/>
      <c r="K185" s="212"/>
      <c r="L185" s="212"/>
      <c r="M185" s="217"/>
    </row>
    <row r="186" spans="1:13" s="144" customFormat="1" ht="25.5" customHeight="1" thickBot="1">
      <c r="A186" s="147" t="s">
        <v>493</v>
      </c>
      <c r="B186" s="148" t="s">
        <v>320</v>
      </c>
      <c r="C186" s="87">
        <v>44152</v>
      </c>
      <c r="D186" s="88" t="s">
        <v>146</v>
      </c>
      <c r="E186" s="88" t="s">
        <v>147</v>
      </c>
      <c r="F186" s="138" t="s">
        <v>59</v>
      </c>
      <c r="G186" s="141" t="s">
        <v>442</v>
      </c>
      <c r="H186" s="89">
        <v>44154</v>
      </c>
      <c r="I186" s="210"/>
      <c r="J186" s="210"/>
      <c r="K186" s="213"/>
      <c r="L186" s="215"/>
      <c r="M186" s="218"/>
    </row>
    <row r="187" spans="1:13" s="144" customFormat="1" ht="25.5" customHeight="1">
      <c r="A187" s="142" t="s">
        <v>158</v>
      </c>
      <c r="B187" s="143" t="s">
        <v>334</v>
      </c>
      <c r="C187" s="128">
        <v>44156</v>
      </c>
      <c r="D187" s="129" t="s">
        <v>615</v>
      </c>
      <c r="E187" s="129" t="s">
        <v>616</v>
      </c>
      <c r="F187" s="136" t="s">
        <v>6</v>
      </c>
      <c r="G187" s="139" t="s">
        <v>125</v>
      </c>
      <c r="H187" s="130">
        <v>44158</v>
      </c>
      <c r="I187" s="208" t="s">
        <v>362</v>
      </c>
      <c r="J187" s="208" t="s">
        <v>406</v>
      </c>
      <c r="K187" s="211">
        <f>K184+7</f>
        <v>44164</v>
      </c>
      <c r="L187" s="214">
        <f>K187+17</f>
        <v>44181</v>
      </c>
      <c r="M187" s="216">
        <f>K187+24</f>
        <v>44188</v>
      </c>
    </row>
    <row r="188" spans="1:13" s="144" customFormat="1" ht="25.5" customHeight="1">
      <c r="A188" s="145" t="s">
        <v>323</v>
      </c>
      <c r="B188" s="146" t="s">
        <v>326</v>
      </c>
      <c r="C188" s="133">
        <v>44158</v>
      </c>
      <c r="D188" s="134" t="s">
        <v>430</v>
      </c>
      <c r="E188" s="134" t="s">
        <v>431</v>
      </c>
      <c r="F188" s="137" t="s">
        <v>6</v>
      </c>
      <c r="G188" s="140" t="s">
        <v>59</v>
      </c>
      <c r="H188" s="135">
        <v>44160</v>
      </c>
      <c r="I188" s="209"/>
      <c r="J188" s="209"/>
      <c r="K188" s="212"/>
      <c r="L188" s="212"/>
      <c r="M188" s="217"/>
    </row>
    <row r="189" spans="1:13" s="144" customFormat="1" ht="25.5" customHeight="1" thickBot="1">
      <c r="A189" s="147" t="s">
        <v>494</v>
      </c>
      <c r="B189" s="148" t="s">
        <v>129</v>
      </c>
      <c r="C189" s="87">
        <v>44159</v>
      </c>
      <c r="D189" s="88" t="s">
        <v>146</v>
      </c>
      <c r="E189" s="88" t="s">
        <v>147</v>
      </c>
      <c r="F189" s="138" t="s">
        <v>59</v>
      </c>
      <c r="G189" s="141" t="s">
        <v>442</v>
      </c>
      <c r="H189" s="89">
        <v>44161</v>
      </c>
      <c r="I189" s="210"/>
      <c r="J189" s="210"/>
      <c r="K189" s="213"/>
      <c r="L189" s="215"/>
      <c r="M189" s="218"/>
    </row>
    <row r="190" spans="1:13" s="144" customFormat="1" ht="25.5" customHeight="1">
      <c r="A190" s="142" t="s">
        <v>109</v>
      </c>
      <c r="B190" s="143" t="s">
        <v>196</v>
      </c>
      <c r="C190" s="128">
        <v>44163</v>
      </c>
      <c r="D190" s="129" t="s">
        <v>615</v>
      </c>
      <c r="E190" s="129" t="s">
        <v>616</v>
      </c>
      <c r="F190" s="136" t="s">
        <v>6</v>
      </c>
      <c r="G190" s="139" t="s">
        <v>125</v>
      </c>
      <c r="H190" s="130">
        <v>44165</v>
      </c>
      <c r="I190" s="208" t="s">
        <v>565</v>
      </c>
      <c r="J190" s="208" t="s">
        <v>313</v>
      </c>
      <c r="K190" s="211">
        <f>K187+7</f>
        <v>44171</v>
      </c>
      <c r="L190" s="214">
        <f>K190+17</f>
        <v>44188</v>
      </c>
      <c r="M190" s="216">
        <f>K190+24</f>
        <v>44195</v>
      </c>
    </row>
    <row r="191" spans="1:13" s="144" customFormat="1" ht="25.5" customHeight="1">
      <c r="A191" s="145" t="s">
        <v>327</v>
      </c>
      <c r="B191" s="146" t="s">
        <v>326</v>
      </c>
      <c r="C191" s="133">
        <v>44165</v>
      </c>
      <c r="D191" s="134" t="s">
        <v>430</v>
      </c>
      <c r="E191" s="134" t="s">
        <v>431</v>
      </c>
      <c r="F191" s="137" t="s">
        <v>6</v>
      </c>
      <c r="G191" s="140" t="s">
        <v>59</v>
      </c>
      <c r="H191" s="135">
        <v>44167</v>
      </c>
      <c r="I191" s="209"/>
      <c r="J191" s="209"/>
      <c r="K191" s="212"/>
      <c r="L191" s="212"/>
      <c r="M191" s="217"/>
    </row>
    <row r="192" spans="1:13" s="144" customFormat="1" ht="25.5" customHeight="1" thickBot="1">
      <c r="A192" s="147" t="s">
        <v>522</v>
      </c>
      <c r="B192" s="148" t="s">
        <v>618</v>
      </c>
      <c r="C192" s="87">
        <v>44166</v>
      </c>
      <c r="D192" s="88" t="s">
        <v>146</v>
      </c>
      <c r="E192" s="88" t="s">
        <v>147</v>
      </c>
      <c r="F192" s="138" t="s">
        <v>59</v>
      </c>
      <c r="G192" s="141" t="s">
        <v>442</v>
      </c>
      <c r="H192" s="89">
        <v>44168</v>
      </c>
      <c r="I192" s="210"/>
      <c r="J192" s="210"/>
      <c r="K192" s="213"/>
      <c r="L192" s="215"/>
      <c r="M192" s="218"/>
    </row>
    <row r="193" spans="1:13" s="144" customFormat="1" ht="25.5" customHeight="1">
      <c r="A193" s="142" t="s">
        <v>446</v>
      </c>
      <c r="B193" s="143" t="s">
        <v>619</v>
      </c>
      <c r="C193" s="128">
        <v>44170</v>
      </c>
      <c r="D193" s="129" t="s">
        <v>615</v>
      </c>
      <c r="E193" s="129" t="s">
        <v>616</v>
      </c>
      <c r="F193" s="136" t="s">
        <v>6</v>
      </c>
      <c r="G193" s="139" t="s">
        <v>125</v>
      </c>
      <c r="H193" s="130">
        <v>44172</v>
      </c>
      <c r="I193" s="208" t="s">
        <v>81</v>
      </c>
      <c r="J193" s="208"/>
      <c r="K193" s="211">
        <f>K190+7</f>
        <v>44178</v>
      </c>
      <c r="L193" s="214">
        <f>K193+17</f>
        <v>44195</v>
      </c>
      <c r="M193" s="216">
        <f>K193+24</f>
        <v>44202</v>
      </c>
    </row>
    <row r="194" spans="1:13" s="144" customFormat="1" ht="25.5" customHeight="1">
      <c r="A194" s="145" t="s">
        <v>609</v>
      </c>
      <c r="B194" s="146" t="s">
        <v>557</v>
      </c>
      <c r="C194" s="133">
        <v>44172</v>
      </c>
      <c r="D194" s="134" t="s">
        <v>430</v>
      </c>
      <c r="E194" s="134" t="s">
        <v>431</v>
      </c>
      <c r="F194" s="137" t="s">
        <v>6</v>
      </c>
      <c r="G194" s="140" t="s">
        <v>59</v>
      </c>
      <c r="H194" s="135">
        <v>44174</v>
      </c>
      <c r="I194" s="209"/>
      <c r="J194" s="209"/>
      <c r="K194" s="212"/>
      <c r="L194" s="212"/>
      <c r="M194" s="217"/>
    </row>
    <row r="195" spans="1:13" s="144" customFormat="1" ht="25.5" customHeight="1" thickBot="1">
      <c r="A195" s="147" t="s">
        <v>142</v>
      </c>
      <c r="B195" s="148" t="s">
        <v>563</v>
      </c>
      <c r="C195" s="87">
        <v>44173</v>
      </c>
      <c r="D195" s="88" t="s">
        <v>146</v>
      </c>
      <c r="E195" s="88" t="s">
        <v>147</v>
      </c>
      <c r="F195" s="138" t="s">
        <v>59</v>
      </c>
      <c r="G195" s="141" t="s">
        <v>442</v>
      </c>
      <c r="H195" s="89">
        <v>44175</v>
      </c>
      <c r="I195" s="210"/>
      <c r="J195" s="210"/>
      <c r="K195" s="213"/>
      <c r="L195" s="215"/>
      <c r="M195" s="218"/>
    </row>
    <row r="196" spans="1:13" s="144" customFormat="1" ht="25.5" customHeight="1">
      <c r="A196" s="142" t="s">
        <v>61</v>
      </c>
      <c r="B196" s="143" t="s">
        <v>295</v>
      </c>
      <c r="C196" s="128">
        <v>44177</v>
      </c>
      <c r="D196" s="129" t="s">
        <v>615</v>
      </c>
      <c r="E196" s="129" t="s">
        <v>616</v>
      </c>
      <c r="F196" s="136" t="s">
        <v>6</v>
      </c>
      <c r="G196" s="139" t="s">
        <v>125</v>
      </c>
      <c r="H196" s="130">
        <v>44179</v>
      </c>
      <c r="I196" s="208" t="s">
        <v>404</v>
      </c>
      <c r="J196" s="208" t="s">
        <v>613</v>
      </c>
      <c r="K196" s="211">
        <f>K193+7</f>
        <v>44185</v>
      </c>
      <c r="L196" s="214">
        <f>K196+17</f>
        <v>44202</v>
      </c>
      <c r="M196" s="216">
        <f>K196+24</f>
        <v>44209</v>
      </c>
    </row>
    <row r="197" spans="1:13" s="144" customFormat="1" ht="25.5" customHeight="1">
      <c r="A197" s="145" t="s">
        <v>325</v>
      </c>
      <c r="B197" s="146" t="s">
        <v>556</v>
      </c>
      <c r="C197" s="133">
        <v>44179</v>
      </c>
      <c r="D197" s="134" t="s">
        <v>430</v>
      </c>
      <c r="E197" s="134" t="s">
        <v>431</v>
      </c>
      <c r="F197" s="137" t="s">
        <v>6</v>
      </c>
      <c r="G197" s="140" t="s">
        <v>59</v>
      </c>
      <c r="H197" s="135">
        <v>44181</v>
      </c>
      <c r="I197" s="209"/>
      <c r="J197" s="209"/>
      <c r="K197" s="212"/>
      <c r="L197" s="212"/>
      <c r="M197" s="217"/>
    </row>
    <row r="198" spans="1:13" s="144" customFormat="1" ht="25.5" customHeight="1" thickBot="1">
      <c r="A198" s="147" t="s">
        <v>232</v>
      </c>
      <c r="B198" s="148" t="s">
        <v>320</v>
      </c>
      <c r="C198" s="87">
        <v>44180</v>
      </c>
      <c r="D198" s="88" t="s">
        <v>146</v>
      </c>
      <c r="E198" s="88" t="s">
        <v>147</v>
      </c>
      <c r="F198" s="138" t="s">
        <v>59</v>
      </c>
      <c r="G198" s="141" t="s">
        <v>442</v>
      </c>
      <c r="H198" s="89">
        <v>44182</v>
      </c>
      <c r="I198" s="210"/>
      <c r="J198" s="210"/>
      <c r="K198" s="213"/>
      <c r="L198" s="215"/>
      <c r="M198" s="218"/>
    </row>
    <row r="199" spans="1:13" s="144" customFormat="1" ht="25.5" customHeight="1">
      <c r="A199" s="142" t="s">
        <v>440</v>
      </c>
      <c r="B199" s="143" t="s">
        <v>236</v>
      </c>
      <c r="C199" s="128">
        <v>44184</v>
      </c>
      <c r="D199" s="129" t="s">
        <v>615</v>
      </c>
      <c r="E199" s="129" t="s">
        <v>616</v>
      </c>
      <c r="F199" s="136" t="s">
        <v>6</v>
      </c>
      <c r="G199" s="139" t="s">
        <v>125</v>
      </c>
      <c r="H199" s="130">
        <v>44186</v>
      </c>
      <c r="I199" s="208" t="s">
        <v>342</v>
      </c>
      <c r="J199" s="208" t="s">
        <v>614</v>
      </c>
      <c r="K199" s="211">
        <f>K196+7</f>
        <v>44192</v>
      </c>
      <c r="L199" s="214">
        <f>K199+17</f>
        <v>44209</v>
      </c>
      <c r="M199" s="216">
        <f>K199+24</f>
        <v>44216</v>
      </c>
    </row>
    <row r="200" spans="1:13" s="144" customFormat="1" ht="25.5" customHeight="1">
      <c r="A200" s="145" t="s">
        <v>560</v>
      </c>
      <c r="B200" s="146" t="s">
        <v>610</v>
      </c>
      <c r="C200" s="133">
        <v>44186</v>
      </c>
      <c r="D200" s="134" t="s">
        <v>430</v>
      </c>
      <c r="E200" s="134" t="s">
        <v>431</v>
      </c>
      <c r="F200" s="137" t="s">
        <v>6</v>
      </c>
      <c r="G200" s="140" t="s">
        <v>59</v>
      </c>
      <c r="H200" s="135">
        <v>44188</v>
      </c>
      <c r="I200" s="209"/>
      <c r="J200" s="209"/>
      <c r="K200" s="212"/>
      <c r="L200" s="212"/>
      <c r="M200" s="217"/>
    </row>
    <row r="201" spans="1:13" s="144" customFormat="1" ht="25.5" customHeight="1" thickBot="1">
      <c r="A201" s="147" t="s">
        <v>444</v>
      </c>
      <c r="B201" s="148" t="s">
        <v>445</v>
      </c>
      <c r="C201" s="87">
        <v>44187</v>
      </c>
      <c r="D201" s="88" t="s">
        <v>146</v>
      </c>
      <c r="E201" s="88" t="s">
        <v>147</v>
      </c>
      <c r="F201" s="138" t="s">
        <v>59</v>
      </c>
      <c r="G201" s="141" t="s">
        <v>442</v>
      </c>
      <c r="H201" s="89">
        <v>44189</v>
      </c>
      <c r="I201" s="210"/>
      <c r="J201" s="210"/>
      <c r="K201" s="213"/>
      <c r="L201" s="215"/>
      <c r="M201" s="218"/>
    </row>
    <row r="202" spans="1:13" s="144" customFormat="1" ht="25.5" customHeight="1">
      <c r="A202"/>
      <c r="B202"/>
      <c r="C202"/>
      <c r="D202"/>
      <c r="E202"/>
      <c r="F202"/>
      <c r="G202"/>
      <c r="H202"/>
      <c r="I202"/>
      <c r="J202" s="26"/>
      <c r="K202"/>
      <c r="L202"/>
      <c r="M202"/>
    </row>
    <row r="203" spans="1:13" s="144" customFormat="1" ht="25.5" customHeight="1">
      <c r="A203" s="45" t="s">
        <v>12</v>
      </c>
      <c r="B203" s="45"/>
      <c r="C203" s="106"/>
      <c r="D203" s="106"/>
      <c r="E203" s="106"/>
      <c r="F203" s="106"/>
      <c r="G203" s="106"/>
      <c r="H203" s="158"/>
      <c r="I203" s="11" t="s">
        <v>13</v>
      </c>
      <c r="J203" s="108" t="s">
        <v>37</v>
      </c>
      <c r="K203" s="109"/>
      <c r="L203" s="1"/>
      <c r="M203" s="1"/>
    </row>
    <row r="204" spans="1:13" ht="19.5">
      <c r="A204" s="45" t="s">
        <v>14</v>
      </c>
      <c r="B204" s="45"/>
      <c r="C204" s="106"/>
      <c r="D204" s="106"/>
      <c r="E204" s="106"/>
      <c r="F204" s="106"/>
      <c r="G204" s="106"/>
      <c r="H204" s="158"/>
      <c r="I204" s="111" t="s">
        <v>15</v>
      </c>
      <c r="J204" s="109"/>
      <c r="K204" s="109"/>
      <c r="L204" s="1"/>
      <c r="M204" s="1"/>
    </row>
    <row r="205" spans="1:13" ht="20.25">
      <c r="A205" s="112"/>
      <c r="B205" s="112"/>
      <c r="C205" s="113"/>
      <c r="D205" s="113"/>
      <c r="E205" s="113"/>
      <c r="F205" s="113"/>
      <c r="G205" s="113"/>
      <c r="H205" s="158"/>
      <c r="I205" s="114" t="s">
        <v>220</v>
      </c>
      <c r="J205" s="109"/>
      <c r="K205" s="109"/>
      <c r="L205" s="1"/>
      <c r="M205" s="1"/>
    </row>
    <row r="206" spans="1:19" ht="20.25">
      <c r="A206" s="51" t="s">
        <v>16</v>
      </c>
      <c r="B206" s="45"/>
      <c r="C206" s="12"/>
      <c r="D206" s="106"/>
      <c r="E206" s="106"/>
      <c r="F206" s="106"/>
      <c r="G206" s="106"/>
      <c r="H206" s="158"/>
      <c r="I206" s="115" t="s">
        <v>221</v>
      </c>
      <c r="J206" s="109"/>
      <c r="K206" s="109"/>
      <c r="L206" s="1"/>
      <c r="M206" s="1"/>
      <c r="N206" s="1"/>
      <c r="O206" s="1"/>
      <c r="P206" s="1"/>
      <c r="Q206" s="1"/>
      <c r="R206" s="1"/>
      <c r="S206" s="1"/>
    </row>
    <row r="207" spans="1:19" ht="19.5">
      <c r="A207" s="56" t="s">
        <v>17</v>
      </c>
      <c r="B207" s="116" t="s">
        <v>18</v>
      </c>
      <c r="C207" s="13"/>
      <c r="D207" s="14"/>
      <c r="E207" s="14"/>
      <c r="F207" s="14"/>
      <c r="G207" s="14"/>
      <c r="H207" s="158"/>
      <c r="I207" s="158"/>
      <c r="J207" s="109"/>
      <c r="K207" s="109"/>
      <c r="L207" s="1"/>
      <c r="M207" s="1"/>
      <c r="N207" s="1"/>
      <c r="O207" s="1"/>
      <c r="P207" s="1"/>
      <c r="Q207" s="1"/>
      <c r="R207" s="1"/>
      <c r="S207" s="1"/>
    </row>
    <row r="208" spans="1:19" ht="24.75">
      <c r="A208" s="56" t="s">
        <v>19</v>
      </c>
      <c r="B208" s="116" t="s">
        <v>20</v>
      </c>
      <c r="C208" s="13"/>
      <c r="D208" s="15"/>
      <c r="E208" s="15"/>
      <c r="F208" s="15"/>
      <c r="G208" s="15"/>
      <c r="H208" s="117" t="s">
        <v>21</v>
      </c>
      <c r="I208" s="17" t="s">
        <v>49</v>
      </c>
      <c r="J208" s="109"/>
      <c r="K208" s="109"/>
      <c r="L208" s="1"/>
      <c r="M208" s="1"/>
      <c r="N208" s="1"/>
      <c r="O208" s="1"/>
      <c r="P208" s="1"/>
      <c r="Q208" s="1"/>
      <c r="R208" s="1"/>
      <c r="S208" s="1"/>
    </row>
    <row r="209" spans="1:19" ht="24.75">
      <c r="A209" s="56" t="s">
        <v>31</v>
      </c>
      <c r="B209" s="118" t="s">
        <v>32</v>
      </c>
      <c r="C209" s="32"/>
      <c r="D209" s="32"/>
      <c r="E209" s="32"/>
      <c r="F209" s="32"/>
      <c r="G209" s="32"/>
      <c r="H209" s="117" t="s">
        <v>21</v>
      </c>
      <c r="I209" s="19" t="s">
        <v>50</v>
      </c>
      <c r="J209" s="109"/>
      <c r="K209" s="109"/>
      <c r="L209" s="1"/>
      <c r="M209" s="1"/>
      <c r="N209" s="1"/>
      <c r="O209" s="1"/>
      <c r="P209" s="1"/>
      <c r="Q209" s="1"/>
      <c r="R209" s="1"/>
      <c r="S209" s="1"/>
    </row>
    <row r="210" spans="1:19" ht="24.75">
      <c r="A210" s="56" t="s">
        <v>33</v>
      </c>
      <c r="B210" s="108" t="s">
        <v>34</v>
      </c>
      <c r="C210" s="113"/>
      <c r="D210" s="18"/>
      <c r="E210" s="18"/>
      <c r="F210" s="18"/>
      <c r="G210" s="18"/>
      <c r="H210" s="117" t="s">
        <v>21</v>
      </c>
      <c r="I210" s="21" t="s">
        <v>22</v>
      </c>
      <c r="J210" s="109"/>
      <c r="K210" s="109"/>
      <c r="L210" s="1"/>
      <c r="M210" s="1"/>
      <c r="N210" s="1"/>
      <c r="O210" s="1"/>
      <c r="P210" s="1"/>
      <c r="Q210" s="1"/>
      <c r="R210" s="1"/>
      <c r="S210" s="1"/>
    </row>
    <row r="211" spans="1:19" ht="24.75">
      <c r="A211" s="56" t="s">
        <v>35</v>
      </c>
      <c r="B211" s="108" t="s">
        <v>36</v>
      </c>
      <c r="C211" s="113"/>
      <c r="D211" s="20"/>
      <c r="E211" s="20"/>
      <c r="F211" s="20"/>
      <c r="G211" s="20"/>
      <c r="H211" s="117" t="s">
        <v>21</v>
      </c>
      <c r="I211" s="21" t="s">
        <v>23</v>
      </c>
      <c r="J211" s="109"/>
      <c r="K211" s="109"/>
      <c r="L211" s="1"/>
      <c r="M211" s="1"/>
      <c r="N211" s="1"/>
      <c r="O211" s="1"/>
      <c r="P211" s="1"/>
      <c r="Q211" s="1"/>
      <c r="R211" s="1"/>
      <c r="S211" s="1"/>
    </row>
    <row r="212" spans="1:19" ht="24.75">
      <c r="A212" s="1"/>
      <c r="B212" s="1"/>
      <c r="C212" s="1"/>
      <c r="D212" s="12"/>
      <c r="E212" s="12"/>
      <c r="F212" s="12"/>
      <c r="G212" s="12"/>
      <c r="H212" s="117" t="s">
        <v>21</v>
      </c>
      <c r="I212" s="21" t="s">
        <v>222</v>
      </c>
      <c r="J212" s="26"/>
      <c r="M212" s="1"/>
      <c r="N212" s="1"/>
      <c r="O212" s="1"/>
      <c r="P212" s="1"/>
      <c r="Q212" s="1"/>
      <c r="R212" s="1"/>
      <c r="S212" s="1"/>
    </row>
    <row r="213" spans="8:19" ht="24.75">
      <c r="H213" s="117" t="s">
        <v>21</v>
      </c>
      <c r="I213" s="21" t="s">
        <v>223</v>
      </c>
      <c r="J213" s="26"/>
      <c r="N213" s="1"/>
      <c r="O213" s="1"/>
      <c r="P213" s="1"/>
      <c r="Q213" s="1"/>
      <c r="R213" s="1"/>
      <c r="S213" s="1"/>
    </row>
    <row r="214" ht="14.25">
      <c r="J214" s="26"/>
    </row>
    <row r="215" ht="14.25">
      <c r="J215" s="26"/>
    </row>
    <row r="216" ht="14.25">
      <c r="J216" s="26"/>
    </row>
    <row r="217" ht="14.25">
      <c r="J217" s="26"/>
    </row>
    <row r="218" ht="14.25">
      <c r="J218" s="26"/>
    </row>
    <row r="219" ht="14.25">
      <c r="J219" s="26"/>
    </row>
  </sheetData>
  <sheetProtection/>
  <mergeCells count="336">
    <mergeCell ref="I196:I198"/>
    <mergeCell ref="J196:J198"/>
    <mergeCell ref="K196:K198"/>
    <mergeCell ref="L196:L198"/>
    <mergeCell ref="M196:M198"/>
    <mergeCell ref="I190:I192"/>
    <mergeCell ref="J190:J192"/>
    <mergeCell ref="K190:K192"/>
    <mergeCell ref="L190:L192"/>
    <mergeCell ref="M190:M192"/>
    <mergeCell ref="I193:I195"/>
    <mergeCell ref="J193:J195"/>
    <mergeCell ref="K193:K195"/>
    <mergeCell ref="L193:L195"/>
    <mergeCell ref="M193:M195"/>
    <mergeCell ref="I184:I186"/>
    <mergeCell ref="J184:J186"/>
    <mergeCell ref="K184:K186"/>
    <mergeCell ref="L184:L186"/>
    <mergeCell ref="M184:M186"/>
    <mergeCell ref="I187:I189"/>
    <mergeCell ref="J187:J189"/>
    <mergeCell ref="K187:K189"/>
    <mergeCell ref="L187:L189"/>
    <mergeCell ref="M187:M189"/>
    <mergeCell ref="I178:I180"/>
    <mergeCell ref="J178:J180"/>
    <mergeCell ref="K178:K180"/>
    <mergeCell ref="L178:L180"/>
    <mergeCell ref="M178:M180"/>
    <mergeCell ref="I181:I183"/>
    <mergeCell ref="J181:J183"/>
    <mergeCell ref="K181:K183"/>
    <mergeCell ref="L181:L183"/>
    <mergeCell ref="M181:M183"/>
    <mergeCell ref="I172:I174"/>
    <mergeCell ref="J172:J174"/>
    <mergeCell ref="K172:K174"/>
    <mergeCell ref="L172:L174"/>
    <mergeCell ref="M172:M174"/>
    <mergeCell ref="I175:I177"/>
    <mergeCell ref="J175:J177"/>
    <mergeCell ref="K175:K177"/>
    <mergeCell ref="L175:L177"/>
    <mergeCell ref="M175:M177"/>
    <mergeCell ref="I151:I153"/>
    <mergeCell ref="J151:J153"/>
    <mergeCell ref="K151:K153"/>
    <mergeCell ref="L151:L153"/>
    <mergeCell ref="M151:M153"/>
    <mergeCell ref="I154:I156"/>
    <mergeCell ref="J154:J156"/>
    <mergeCell ref="K154:K156"/>
    <mergeCell ref="L154:L156"/>
    <mergeCell ref="M154:M156"/>
    <mergeCell ref="I145:I147"/>
    <mergeCell ref="J145:J147"/>
    <mergeCell ref="K145:K147"/>
    <mergeCell ref="L145:L147"/>
    <mergeCell ref="M145:M147"/>
    <mergeCell ref="I148:I150"/>
    <mergeCell ref="J148:J150"/>
    <mergeCell ref="K148:K150"/>
    <mergeCell ref="L148:L150"/>
    <mergeCell ref="M148:M150"/>
    <mergeCell ref="I133:I135"/>
    <mergeCell ref="J133:J135"/>
    <mergeCell ref="K133:K135"/>
    <mergeCell ref="L133:L135"/>
    <mergeCell ref="M133:M135"/>
    <mergeCell ref="I136:I138"/>
    <mergeCell ref="J136:J138"/>
    <mergeCell ref="K136:K138"/>
    <mergeCell ref="L136:L138"/>
    <mergeCell ref="M136:M138"/>
    <mergeCell ref="I127:I129"/>
    <mergeCell ref="J127:J129"/>
    <mergeCell ref="K127:K129"/>
    <mergeCell ref="L127:L129"/>
    <mergeCell ref="M127:M129"/>
    <mergeCell ref="I130:I132"/>
    <mergeCell ref="J130:J132"/>
    <mergeCell ref="K130:K132"/>
    <mergeCell ref="L130:L132"/>
    <mergeCell ref="M130:M132"/>
    <mergeCell ref="I121:I123"/>
    <mergeCell ref="J121:J123"/>
    <mergeCell ref="K121:K123"/>
    <mergeCell ref="L121:L123"/>
    <mergeCell ref="M121:M123"/>
    <mergeCell ref="I124:I126"/>
    <mergeCell ref="J124:J126"/>
    <mergeCell ref="K124:K126"/>
    <mergeCell ref="L124:L126"/>
    <mergeCell ref="M124:M126"/>
    <mergeCell ref="I103:I105"/>
    <mergeCell ref="J103:J105"/>
    <mergeCell ref="K103:K105"/>
    <mergeCell ref="L103:L105"/>
    <mergeCell ref="M103:M105"/>
    <mergeCell ref="I106:I108"/>
    <mergeCell ref="J106:J108"/>
    <mergeCell ref="K106:K108"/>
    <mergeCell ref="L106:L108"/>
    <mergeCell ref="M106:M108"/>
    <mergeCell ref="I97:I99"/>
    <mergeCell ref="J97:J99"/>
    <mergeCell ref="K97:K99"/>
    <mergeCell ref="L97:L99"/>
    <mergeCell ref="M97:M99"/>
    <mergeCell ref="I100:I102"/>
    <mergeCell ref="J100:J102"/>
    <mergeCell ref="K100:K102"/>
    <mergeCell ref="L100:L102"/>
    <mergeCell ref="M100:M102"/>
    <mergeCell ref="I91:I93"/>
    <mergeCell ref="J91:J93"/>
    <mergeCell ref="K91:K93"/>
    <mergeCell ref="L91:L93"/>
    <mergeCell ref="M91:M93"/>
    <mergeCell ref="I94:I96"/>
    <mergeCell ref="J94:J96"/>
    <mergeCell ref="K94:K96"/>
    <mergeCell ref="L94:L96"/>
    <mergeCell ref="M94:M96"/>
    <mergeCell ref="I88:I90"/>
    <mergeCell ref="J88:J90"/>
    <mergeCell ref="K88:K90"/>
    <mergeCell ref="L88:L90"/>
    <mergeCell ref="M88:M90"/>
    <mergeCell ref="I199:I201"/>
    <mergeCell ref="J199:J201"/>
    <mergeCell ref="K199:K201"/>
    <mergeCell ref="L199:L201"/>
    <mergeCell ref="M199:M201"/>
    <mergeCell ref="I82:I84"/>
    <mergeCell ref="J82:J84"/>
    <mergeCell ref="K82:K84"/>
    <mergeCell ref="L82:L84"/>
    <mergeCell ref="M82:M84"/>
    <mergeCell ref="I85:I87"/>
    <mergeCell ref="J85:J87"/>
    <mergeCell ref="K85:K87"/>
    <mergeCell ref="L85:L87"/>
    <mergeCell ref="M85:M87"/>
    <mergeCell ref="I76:I78"/>
    <mergeCell ref="J76:J78"/>
    <mergeCell ref="K76:K78"/>
    <mergeCell ref="L76:L78"/>
    <mergeCell ref="M76:M78"/>
    <mergeCell ref="I79:I81"/>
    <mergeCell ref="J79:J81"/>
    <mergeCell ref="K79:K81"/>
    <mergeCell ref="L79:L81"/>
    <mergeCell ref="M79:M81"/>
    <mergeCell ref="I70:I72"/>
    <mergeCell ref="J70:J72"/>
    <mergeCell ref="K70:K72"/>
    <mergeCell ref="L70:L72"/>
    <mergeCell ref="M70:M72"/>
    <mergeCell ref="I73:I75"/>
    <mergeCell ref="J73:J75"/>
    <mergeCell ref="K73:K75"/>
    <mergeCell ref="L73:L75"/>
    <mergeCell ref="M73:M75"/>
    <mergeCell ref="I64:I66"/>
    <mergeCell ref="J64:J66"/>
    <mergeCell ref="K64:K66"/>
    <mergeCell ref="L64:L66"/>
    <mergeCell ref="M64:M66"/>
    <mergeCell ref="I58:I60"/>
    <mergeCell ref="J58:J60"/>
    <mergeCell ref="K58:K60"/>
    <mergeCell ref="L58:L60"/>
    <mergeCell ref="M58:M60"/>
    <mergeCell ref="I61:I63"/>
    <mergeCell ref="J61:J63"/>
    <mergeCell ref="K61:K63"/>
    <mergeCell ref="L61:L63"/>
    <mergeCell ref="M61:M63"/>
    <mergeCell ref="I52:I54"/>
    <mergeCell ref="J52:J54"/>
    <mergeCell ref="K52:K54"/>
    <mergeCell ref="L52:L54"/>
    <mergeCell ref="M52:M54"/>
    <mergeCell ref="I55:I57"/>
    <mergeCell ref="J55:J57"/>
    <mergeCell ref="K55:K57"/>
    <mergeCell ref="L55:L57"/>
    <mergeCell ref="M55:M57"/>
    <mergeCell ref="I40:I42"/>
    <mergeCell ref="J40:J42"/>
    <mergeCell ref="K40:K42"/>
    <mergeCell ref="L40:L42"/>
    <mergeCell ref="M40:M42"/>
    <mergeCell ref="M43:M45"/>
    <mergeCell ref="M34:M36"/>
    <mergeCell ref="I37:I39"/>
    <mergeCell ref="J37:J39"/>
    <mergeCell ref="K37:K39"/>
    <mergeCell ref="L37:L39"/>
    <mergeCell ref="K7:K9"/>
    <mergeCell ref="L7:L9"/>
    <mergeCell ref="I43:I45"/>
    <mergeCell ref="J43:J45"/>
    <mergeCell ref="K43:K45"/>
    <mergeCell ref="L43:L45"/>
    <mergeCell ref="L10:L12"/>
    <mergeCell ref="K13:K15"/>
    <mergeCell ref="L13:L15"/>
    <mergeCell ref="I22:I24"/>
    <mergeCell ref="F5:F6"/>
    <mergeCell ref="H5:H6"/>
    <mergeCell ref="M37:M39"/>
    <mergeCell ref="J5:J6"/>
    <mergeCell ref="K5:K6"/>
    <mergeCell ref="I34:I36"/>
    <mergeCell ref="J34:J36"/>
    <mergeCell ref="K34:K36"/>
    <mergeCell ref="L34:L36"/>
    <mergeCell ref="J7:J9"/>
    <mergeCell ref="M10:M12"/>
    <mergeCell ref="I13:I15"/>
    <mergeCell ref="A5:A6"/>
    <mergeCell ref="B5:B6"/>
    <mergeCell ref="C5:C6"/>
    <mergeCell ref="D5:D6"/>
    <mergeCell ref="E5:E6"/>
    <mergeCell ref="I7:I9"/>
    <mergeCell ref="G5:G6"/>
    <mergeCell ref="J13:J15"/>
    <mergeCell ref="M13:M15"/>
    <mergeCell ref="I16:I18"/>
    <mergeCell ref="I5:I6"/>
    <mergeCell ref="M7:M9"/>
    <mergeCell ref="I10:I12"/>
    <mergeCell ref="J10:J12"/>
    <mergeCell ref="K10:K12"/>
    <mergeCell ref="J16:J18"/>
    <mergeCell ref="K16:K18"/>
    <mergeCell ref="L16:L18"/>
    <mergeCell ref="M16:M18"/>
    <mergeCell ref="I19:I21"/>
    <mergeCell ref="J19:J21"/>
    <mergeCell ref="K19:K21"/>
    <mergeCell ref="L19:L21"/>
    <mergeCell ref="M19:M21"/>
    <mergeCell ref="J22:J24"/>
    <mergeCell ref="K22:K24"/>
    <mergeCell ref="L22:L24"/>
    <mergeCell ref="M22:M24"/>
    <mergeCell ref="I25:I27"/>
    <mergeCell ref="J25:J27"/>
    <mergeCell ref="K25:K27"/>
    <mergeCell ref="L25:L27"/>
    <mergeCell ref="M25:M27"/>
    <mergeCell ref="I28:I30"/>
    <mergeCell ref="J28:J30"/>
    <mergeCell ref="K28:K30"/>
    <mergeCell ref="L28:L30"/>
    <mergeCell ref="M28:M30"/>
    <mergeCell ref="I31:I33"/>
    <mergeCell ref="J31:J33"/>
    <mergeCell ref="K31:K33"/>
    <mergeCell ref="L31:L33"/>
    <mergeCell ref="M31:M33"/>
    <mergeCell ref="I46:I48"/>
    <mergeCell ref="J46:J48"/>
    <mergeCell ref="K46:K48"/>
    <mergeCell ref="L46:L48"/>
    <mergeCell ref="M46:M48"/>
    <mergeCell ref="I49:I51"/>
    <mergeCell ref="J49:J51"/>
    <mergeCell ref="K49:K51"/>
    <mergeCell ref="L49:L51"/>
    <mergeCell ref="M49:M51"/>
    <mergeCell ref="I112:I114"/>
    <mergeCell ref="J112:J114"/>
    <mergeCell ref="K112:K114"/>
    <mergeCell ref="L112:L114"/>
    <mergeCell ref="M112:M114"/>
    <mergeCell ref="I67:I69"/>
    <mergeCell ref="J67:J69"/>
    <mergeCell ref="K67:K69"/>
    <mergeCell ref="L67:L69"/>
    <mergeCell ref="M67:M69"/>
    <mergeCell ref="I118:I120"/>
    <mergeCell ref="J118:J120"/>
    <mergeCell ref="K118:K120"/>
    <mergeCell ref="L118:L120"/>
    <mergeCell ref="M118:M120"/>
    <mergeCell ref="I109:I111"/>
    <mergeCell ref="J109:J111"/>
    <mergeCell ref="K109:K111"/>
    <mergeCell ref="L109:L111"/>
    <mergeCell ref="M109:M111"/>
    <mergeCell ref="I142:I144"/>
    <mergeCell ref="J142:J144"/>
    <mergeCell ref="K142:K144"/>
    <mergeCell ref="L142:L144"/>
    <mergeCell ref="M142:M144"/>
    <mergeCell ref="I115:I117"/>
    <mergeCell ref="J115:J117"/>
    <mergeCell ref="K115:K117"/>
    <mergeCell ref="L115:L117"/>
    <mergeCell ref="M115:M117"/>
    <mergeCell ref="I160:I162"/>
    <mergeCell ref="J160:J162"/>
    <mergeCell ref="K160:K162"/>
    <mergeCell ref="L160:L162"/>
    <mergeCell ref="M160:M162"/>
    <mergeCell ref="I139:I141"/>
    <mergeCell ref="J139:J141"/>
    <mergeCell ref="K139:K141"/>
    <mergeCell ref="L139:L141"/>
    <mergeCell ref="M139:M141"/>
    <mergeCell ref="I166:I168"/>
    <mergeCell ref="J166:J168"/>
    <mergeCell ref="K166:K168"/>
    <mergeCell ref="L166:L168"/>
    <mergeCell ref="M166:M168"/>
    <mergeCell ref="I157:I159"/>
    <mergeCell ref="J157:J159"/>
    <mergeCell ref="K157:K159"/>
    <mergeCell ref="L157:L159"/>
    <mergeCell ref="M157:M159"/>
    <mergeCell ref="I169:I171"/>
    <mergeCell ref="J169:J171"/>
    <mergeCell ref="K169:K171"/>
    <mergeCell ref="L169:L171"/>
    <mergeCell ref="M169:M171"/>
    <mergeCell ref="I163:I165"/>
    <mergeCell ref="J163:J165"/>
    <mergeCell ref="K163:K165"/>
    <mergeCell ref="L163:L165"/>
    <mergeCell ref="M163:M165"/>
  </mergeCells>
  <hyperlinks>
    <hyperlink ref="B210" r:id="rId1" display="https://vn.one-line.com/standard-page/demurrage-and-detention-free-time-and-charges"/>
    <hyperlink ref="B211" r:id="rId2" display="https://vn.one-line.com/standard-page/local-charges-and-tariff"/>
    <hyperlink ref="J203" r:id="rId3" display="http://www.vn.one-line.com/"/>
    <hyperlink ref="B208" r:id="rId4" display="https://ecomm.one-line.com/ecom/CUP_HOM_3005.do?sessLocale=en"/>
    <hyperlink ref="B207" r:id="rId5" display="https://www.one-line.com/en/vessels "/>
    <hyperlink ref="I211" r:id="rId6" display="mailto:vn.sgn.exdoc@one-line.com"/>
    <hyperlink ref="I210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34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7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F197" sqref="F197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14.421875" style="0" customWidth="1"/>
    <col min="11" max="11" width="22.57421875" style="0" customWidth="1"/>
    <col min="12" max="12" width="24.421875" style="0" customWidth="1"/>
  </cols>
  <sheetData>
    <row r="2" ht="15.75">
      <c r="J2" s="10" t="s">
        <v>605</v>
      </c>
    </row>
    <row r="3" spans="1:22" ht="45">
      <c r="A3" s="1"/>
      <c r="B3" s="1"/>
      <c r="C3" s="1"/>
      <c r="D3" s="105" t="s">
        <v>60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>
      <c r="A5" s="202" t="s">
        <v>51</v>
      </c>
      <c r="B5" s="204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250" t="s">
        <v>63</v>
      </c>
      <c r="I5" s="202" t="s">
        <v>4</v>
      </c>
      <c r="J5" s="192" t="s">
        <v>5</v>
      </c>
      <c r="K5" s="228" t="s">
        <v>202</v>
      </c>
      <c r="L5" s="119" t="s">
        <v>52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224"/>
      <c r="B6" s="225"/>
      <c r="C6" s="207"/>
      <c r="D6" s="193"/>
      <c r="E6" s="193"/>
      <c r="F6" s="193"/>
      <c r="G6" s="193"/>
      <c r="H6" s="251"/>
      <c r="I6" s="203"/>
      <c r="J6" s="193"/>
      <c r="K6" s="229"/>
      <c r="L6" s="120" t="s">
        <v>53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 hidden="1">
      <c r="A7" s="126" t="s">
        <v>154</v>
      </c>
      <c r="B7" s="127" t="s">
        <v>128</v>
      </c>
      <c r="C7" s="128">
        <v>43735</v>
      </c>
      <c r="D7" s="129" t="s">
        <v>180</v>
      </c>
      <c r="E7" s="129" t="s">
        <v>181</v>
      </c>
      <c r="F7" s="129" t="s">
        <v>120</v>
      </c>
      <c r="G7" s="129" t="s">
        <v>6</v>
      </c>
      <c r="H7" s="130">
        <v>43737</v>
      </c>
      <c r="I7" s="242" t="s">
        <v>163</v>
      </c>
      <c r="J7" s="233" t="s">
        <v>203</v>
      </c>
      <c r="K7" s="236">
        <v>43746</v>
      </c>
      <c r="L7" s="239">
        <f>K7+13</f>
        <v>43759</v>
      </c>
    </row>
    <row r="8" spans="1:12" ht="25.5" customHeight="1" hidden="1">
      <c r="A8" s="131" t="s">
        <v>232</v>
      </c>
      <c r="B8" s="132" t="s">
        <v>233</v>
      </c>
      <c r="C8" s="133">
        <v>43736</v>
      </c>
      <c r="D8" s="134" t="s">
        <v>123</v>
      </c>
      <c r="E8" s="134" t="s">
        <v>124</v>
      </c>
      <c r="F8" s="134" t="s">
        <v>6</v>
      </c>
      <c r="G8" s="134" t="s">
        <v>125</v>
      </c>
      <c r="H8" s="135">
        <v>43738</v>
      </c>
      <c r="I8" s="231"/>
      <c r="J8" s="234"/>
      <c r="K8" s="237"/>
      <c r="L8" s="240"/>
    </row>
    <row r="9" spans="1:12" ht="25.5" customHeight="1" hidden="1" thickBot="1">
      <c r="A9" s="149" t="s">
        <v>149</v>
      </c>
      <c r="B9" s="150" t="s">
        <v>208</v>
      </c>
      <c r="C9" s="87">
        <v>43738</v>
      </c>
      <c r="D9" s="151" t="s">
        <v>146</v>
      </c>
      <c r="E9" s="151" t="s">
        <v>147</v>
      </c>
      <c r="F9" s="88" t="s">
        <v>6</v>
      </c>
      <c r="G9" s="88" t="s">
        <v>59</v>
      </c>
      <c r="H9" s="89">
        <v>43740</v>
      </c>
      <c r="I9" s="232"/>
      <c r="J9" s="235"/>
      <c r="K9" s="238"/>
      <c r="L9" s="241"/>
    </row>
    <row r="10" spans="1:12" ht="25.5" customHeight="1" hidden="1">
      <c r="A10" s="126" t="s">
        <v>267</v>
      </c>
      <c r="B10" s="127" t="s">
        <v>212</v>
      </c>
      <c r="C10" s="128">
        <v>43742</v>
      </c>
      <c r="D10" s="129" t="s">
        <v>180</v>
      </c>
      <c r="E10" s="129" t="s">
        <v>181</v>
      </c>
      <c r="F10" s="129" t="s">
        <v>120</v>
      </c>
      <c r="G10" s="129" t="s">
        <v>6</v>
      </c>
      <c r="H10" s="130">
        <v>43744</v>
      </c>
      <c r="I10" s="242" t="s">
        <v>177</v>
      </c>
      <c r="J10" s="233" t="s">
        <v>277</v>
      </c>
      <c r="K10" s="236">
        <f>K7+7</f>
        <v>43753</v>
      </c>
      <c r="L10" s="239">
        <f>K10+13</f>
        <v>43766</v>
      </c>
    </row>
    <row r="11" spans="1:12" ht="25.5" customHeight="1" hidden="1">
      <c r="A11" s="131" t="s">
        <v>61</v>
      </c>
      <c r="B11" s="132" t="s">
        <v>194</v>
      </c>
      <c r="C11" s="133">
        <v>43743</v>
      </c>
      <c r="D11" s="134" t="s">
        <v>123</v>
      </c>
      <c r="E11" s="134" t="s">
        <v>124</v>
      </c>
      <c r="F11" s="134" t="s">
        <v>6</v>
      </c>
      <c r="G11" s="134" t="s">
        <v>125</v>
      </c>
      <c r="H11" s="135">
        <v>43745</v>
      </c>
      <c r="I11" s="231"/>
      <c r="J11" s="234"/>
      <c r="K11" s="237"/>
      <c r="L11" s="240"/>
    </row>
    <row r="12" spans="1:12" ht="25.5" customHeight="1" hidden="1" thickBot="1">
      <c r="A12" s="149" t="s">
        <v>150</v>
      </c>
      <c r="B12" s="150" t="s">
        <v>209</v>
      </c>
      <c r="C12" s="87">
        <v>43745</v>
      </c>
      <c r="D12" s="151" t="s">
        <v>146</v>
      </c>
      <c r="E12" s="151" t="s">
        <v>147</v>
      </c>
      <c r="F12" s="88" t="s">
        <v>6</v>
      </c>
      <c r="G12" s="88" t="s">
        <v>59</v>
      </c>
      <c r="H12" s="89">
        <v>43747</v>
      </c>
      <c r="I12" s="232"/>
      <c r="J12" s="235"/>
      <c r="K12" s="238"/>
      <c r="L12" s="241"/>
    </row>
    <row r="13" spans="1:12" ht="25.5" customHeight="1" hidden="1">
      <c r="A13" s="126" t="s">
        <v>144</v>
      </c>
      <c r="B13" s="127" t="s">
        <v>128</v>
      </c>
      <c r="C13" s="128">
        <v>43749</v>
      </c>
      <c r="D13" s="129" t="s">
        <v>180</v>
      </c>
      <c r="E13" s="129" t="s">
        <v>181</v>
      </c>
      <c r="F13" s="129" t="s">
        <v>120</v>
      </c>
      <c r="G13" s="129" t="s">
        <v>6</v>
      </c>
      <c r="H13" s="130">
        <v>43751</v>
      </c>
      <c r="I13" s="242" t="s">
        <v>65</v>
      </c>
      <c r="J13" s="233"/>
      <c r="K13" s="236">
        <f>K10+7</f>
        <v>43760</v>
      </c>
      <c r="L13" s="239">
        <f>K13+13</f>
        <v>43773</v>
      </c>
    </row>
    <row r="14" spans="1:12" ht="25.5" customHeight="1" hidden="1">
      <c r="A14" s="131" t="s">
        <v>158</v>
      </c>
      <c r="B14" s="132" t="s">
        <v>196</v>
      </c>
      <c r="C14" s="133">
        <v>43750</v>
      </c>
      <c r="D14" s="134" t="s">
        <v>123</v>
      </c>
      <c r="E14" s="134" t="s">
        <v>124</v>
      </c>
      <c r="F14" s="134" t="s">
        <v>6</v>
      </c>
      <c r="G14" s="134" t="s">
        <v>125</v>
      </c>
      <c r="H14" s="135">
        <v>43752</v>
      </c>
      <c r="I14" s="231"/>
      <c r="J14" s="234"/>
      <c r="K14" s="237"/>
      <c r="L14" s="240"/>
    </row>
    <row r="15" spans="1:12" ht="25.5" customHeight="1" hidden="1" thickBot="1">
      <c r="A15" s="149" t="s">
        <v>65</v>
      </c>
      <c r="B15" s="150"/>
      <c r="C15" s="87">
        <v>43752</v>
      </c>
      <c r="D15" s="151" t="s">
        <v>146</v>
      </c>
      <c r="E15" s="151" t="s">
        <v>147</v>
      </c>
      <c r="F15" s="88" t="s">
        <v>6</v>
      </c>
      <c r="G15" s="88" t="s">
        <v>59</v>
      </c>
      <c r="H15" s="89">
        <v>43754</v>
      </c>
      <c r="I15" s="232"/>
      <c r="J15" s="235"/>
      <c r="K15" s="238"/>
      <c r="L15" s="241"/>
    </row>
    <row r="16" spans="1:12" ht="25.5" customHeight="1" hidden="1">
      <c r="A16" s="126" t="s">
        <v>205</v>
      </c>
      <c r="B16" s="127" t="s">
        <v>212</v>
      </c>
      <c r="C16" s="128">
        <v>43756</v>
      </c>
      <c r="D16" s="129" t="s">
        <v>180</v>
      </c>
      <c r="E16" s="129" t="s">
        <v>181</v>
      </c>
      <c r="F16" s="129" t="s">
        <v>120</v>
      </c>
      <c r="G16" s="129" t="s">
        <v>6</v>
      </c>
      <c r="H16" s="130">
        <v>43758</v>
      </c>
      <c r="I16" s="242" t="s">
        <v>162</v>
      </c>
      <c r="J16" s="233" t="s">
        <v>237</v>
      </c>
      <c r="K16" s="236">
        <f>K13+7</f>
        <v>43767</v>
      </c>
      <c r="L16" s="239">
        <f>K16+13</f>
        <v>43780</v>
      </c>
    </row>
    <row r="17" spans="1:12" ht="25.5" customHeight="1" hidden="1">
      <c r="A17" s="131" t="s">
        <v>271</v>
      </c>
      <c r="B17" s="132" t="s">
        <v>272</v>
      </c>
      <c r="C17" s="133">
        <v>43757</v>
      </c>
      <c r="D17" s="134" t="s">
        <v>123</v>
      </c>
      <c r="E17" s="134" t="s">
        <v>124</v>
      </c>
      <c r="F17" s="134" t="s">
        <v>6</v>
      </c>
      <c r="G17" s="134" t="s">
        <v>125</v>
      </c>
      <c r="H17" s="135">
        <v>43759</v>
      </c>
      <c r="I17" s="231"/>
      <c r="J17" s="234"/>
      <c r="K17" s="237"/>
      <c r="L17" s="240"/>
    </row>
    <row r="18" spans="1:12" ht="25.5" customHeight="1" hidden="1" thickBot="1">
      <c r="A18" s="149" t="s">
        <v>151</v>
      </c>
      <c r="B18" s="150" t="s">
        <v>214</v>
      </c>
      <c r="C18" s="87">
        <v>43759</v>
      </c>
      <c r="D18" s="151" t="s">
        <v>146</v>
      </c>
      <c r="E18" s="151" t="s">
        <v>147</v>
      </c>
      <c r="F18" s="88" t="s">
        <v>6</v>
      </c>
      <c r="G18" s="88" t="s">
        <v>59</v>
      </c>
      <c r="H18" s="89">
        <v>43761</v>
      </c>
      <c r="I18" s="232"/>
      <c r="J18" s="235"/>
      <c r="K18" s="238"/>
      <c r="L18" s="241"/>
    </row>
    <row r="19" spans="1:12" ht="25.5" customHeight="1" hidden="1">
      <c r="A19" s="126" t="s">
        <v>140</v>
      </c>
      <c r="B19" s="127" t="s">
        <v>122</v>
      </c>
      <c r="C19" s="128">
        <v>43763</v>
      </c>
      <c r="D19" s="129" t="s">
        <v>180</v>
      </c>
      <c r="E19" s="129" t="s">
        <v>181</v>
      </c>
      <c r="F19" s="129" t="s">
        <v>120</v>
      </c>
      <c r="G19" s="129" t="s">
        <v>6</v>
      </c>
      <c r="H19" s="130">
        <v>43765</v>
      </c>
      <c r="I19" s="242" t="s">
        <v>201</v>
      </c>
      <c r="J19" s="233" t="s">
        <v>238</v>
      </c>
      <c r="K19" s="236">
        <f>K16+7</f>
        <v>43774</v>
      </c>
      <c r="L19" s="239">
        <f>K19+13</f>
        <v>43787</v>
      </c>
    </row>
    <row r="20" spans="1:12" ht="25.5" customHeight="1" hidden="1">
      <c r="A20" s="131" t="s">
        <v>235</v>
      </c>
      <c r="B20" s="132" t="s">
        <v>236</v>
      </c>
      <c r="C20" s="133">
        <v>43764</v>
      </c>
      <c r="D20" s="134" t="s">
        <v>123</v>
      </c>
      <c r="E20" s="134" t="s">
        <v>124</v>
      </c>
      <c r="F20" s="134" t="s">
        <v>6</v>
      </c>
      <c r="G20" s="134" t="s">
        <v>125</v>
      </c>
      <c r="H20" s="135">
        <v>43766</v>
      </c>
      <c r="I20" s="231"/>
      <c r="J20" s="234"/>
      <c r="K20" s="237"/>
      <c r="L20" s="240"/>
    </row>
    <row r="21" spans="1:12" ht="25.5" customHeight="1" hidden="1" thickBot="1">
      <c r="A21" s="149" t="s">
        <v>152</v>
      </c>
      <c r="B21" s="150" t="s">
        <v>225</v>
      </c>
      <c r="C21" s="87">
        <v>43766</v>
      </c>
      <c r="D21" s="151" t="s">
        <v>146</v>
      </c>
      <c r="E21" s="151" t="s">
        <v>147</v>
      </c>
      <c r="F21" s="88" t="s">
        <v>6</v>
      </c>
      <c r="G21" s="88" t="s">
        <v>59</v>
      </c>
      <c r="H21" s="89">
        <v>43768</v>
      </c>
      <c r="I21" s="232"/>
      <c r="J21" s="235"/>
      <c r="K21" s="238"/>
      <c r="L21" s="241"/>
    </row>
    <row r="22" spans="1:12" ht="25.5" customHeight="1" hidden="1">
      <c r="A22" s="126" t="s">
        <v>273</v>
      </c>
      <c r="B22" s="127" t="s">
        <v>274</v>
      </c>
      <c r="C22" s="128">
        <v>43771</v>
      </c>
      <c r="D22" s="129" t="s">
        <v>123</v>
      </c>
      <c r="E22" s="129" t="s">
        <v>124</v>
      </c>
      <c r="F22" s="129" t="s">
        <v>6</v>
      </c>
      <c r="G22" s="129" t="s">
        <v>125</v>
      </c>
      <c r="H22" s="130">
        <v>43773</v>
      </c>
      <c r="I22" s="242" t="s">
        <v>160</v>
      </c>
      <c r="J22" s="233" t="s">
        <v>239</v>
      </c>
      <c r="K22" s="236">
        <f>K19+7</f>
        <v>43781</v>
      </c>
      <c r="L22" s="239">
        <f>K22+13</f>
        <v>43794</v>
      </c>
    </row>
    <row r="23" spans="1:12" ht="25.5" customHeight="1" hidden="1">
      <c r="A23" s="131" t="s">
        <v>153</v>
      </c>
      <c r="B23" s="132" t="s">
        <v>195</v>
      </c>
      <c r="C23" s="133">
        <v>43773</v>
      </c>
      <c r="D23" s="134" t="s">
        <v>146</v>
      </c>
      <c r="E23" s="134" t="s">
        <v>147</v>
      </c>
      <c r="F23" s="134" t="s">
        <v>6</v>
      </c>
      <c r="G23" s="134" t="s">
        <v>59</v>
      </c>
      <c r="H23" s="135">
        <v>43775</v>
      </c>
      <c r="I23" s="231"/>
      <c r="J23" s="234"/>
      <c r="K23" s="237"/>
      <c r="L23" s="240"/>
    </row>
    <row r="24" spans="1:12" ht="25.5" customHeight="1" hidden="1" thickBot="1">
      <c r="A24" s="149" t="s">
        <v>142</v>
      </c>
      <c r="B24" s="150" t="s">
        <v>212</v>
      </c>
      <c r="C24" s="87">
        <v>43777</v>
      </c>
      <c r="D24" s="151" t="s">
        <v>180</v>
      </c>
      <c r="E24" s="151" t="s">
        <v>181</v>
      </c>
      <c r="F24" s="88" t="s">
        <v>120</v>
      </c>
      <c r="G24" s="88" t="s">
        <v>6</v>
      </c>
      <c r="H24" s="89">
        <v>43779</v>
      </c>
      <c r="I24" s="232"/>
      <c r="J24" s="235"/>
      <c r="K24" s="238"/>
      <c r="L24" s="241"/>
    </row>
    <row r="25" spans="1:12" ht="25.5" customHeight="1" hidden="1">
      <c r="A25" s="126" t="s">
        <v>62</v>
      </c>
      <c r="B25" s="127" t="s">
        <v>224</v>
      </c>
      <c r="C25" s="128">
        <v>43778</v>
      </c>
      <c r="D25" s="129" t="s">
        <v>123</v>
      </c>
      <c r="E25" s="129" t="s">
        <v>124</v>
      </c>
      <c r="F25" s="129" t="s">
        <v>6</v>
      </c>
      <c r="G25" s="129" t="s">
        <v>125</v>
      </c>
      <c r="H25" s="130">
        <v>43780</v>
      </c>
      <c r="I25" s="242" t="s">
        <v>65</v>
      </c>
      <c r="J25" s="233"/>
      <c r="K25" s="236">
        <f>K22+7</f>
        <v>43788</v>
      </c>
      <c r="L25" s="239">
        <f>K25+13</f>
        <v>43801</v>
      </c>
    </row>
    <row r="26" spans="1:12" ht="25.5" customHeight="1" hidden="1">
      <c r="A26" s="131" t="s">
        <v>148</v>
      </c>
      <c r="B26" s="132" t="s">
        <v>234</v>
      </c>
      <c r="C26" s="133">
        <v>43780</v>
      </c>
      <c r="D26" s="134" t="s">
        <v>146</v>
      </c>
      <c r="E26" s="134" t="s">
        <v>147</v>
      </c>
      <c r="F26" s="134" t="s">
        <v>6</v>
      </c>
      <c r="G26" s="134" t="s">
        <v>59</v>
      </c>
      <c r="H26" s="135">
        <v>43782</v>
      </c>
      <c r="I26" s="231"/>
      <c r="J26" s="234"/>
      <c r="K26" s="237"/>
      <c r="L26" s="240"/>
    </row>
    <row r="27" spans="1:12" ht="25.5" customHeight="1" hidden="1" thickBot="1">
      <c r="A27" s="149" t="s">
        <v>143</v>
      </c>
      <c r="B27" s="150" t="s">
        <v>129</v>
      </c>
      <c r="C27" s="87">
        <v>43784</v>
      </c>
      <c r="D27" s="151" t="s">
        <v>180</v>
      </c>
      <c r="E27" s="151" t="s">
        <v>181</v>
      </c>
      <c r="F27" s="88" t="s">
        <v>120</v>
      </c>
      <c r="G27" s="88" t="s">
        <v>6</v>
      </c>
      <c r="H27" s="89">
        <v>43786</v>
      </c>
      <c r="I27" s="232"/>
      <c r="J27" s="235"/>
      <c r="K27" s="238"/>
      <c r="L27" s="241"/>
    </row>
    <row r="28" spans="1:12" ht="25.5" customHeight="1" hidden="1">
      <c r="A28" s="126" t="s">
        <v>204</v>
      </c>
      <c r="B28" s="127" t="s">
        <v>213</v>
      </c>
      <c r="C28" s="128">
        <v>43785</v>
      </c>
      <c r="D28" s="129" t="s">
        <v>123</v>
      </c>
      <c r="E28" s="129" t="s">
        <v>124</v>
      </c>
      <c r="F28" s="129" t="s">
        <v>6</v>
      </c>
      <c r="G28" s="129" t="s">
        <v>125</v>
      </c>
      <c r="H28" s="130">
        <v>43787</v>
      </c>
      <c r="I28" s="242" t="s">
        <v>163</v>
      </c>
      <c r="J28" s="233" t="s">
        <v>278</v>
      </c>
      <c r="K28" s="236">
        <f>K25+7</f>
        <v>43795</v>
      </c>
      <c r="L28" s="239">
        <f>K28+13</f>
        <v>43808</v>
      </c>
    </row>
    <row r="29" spans="1:12" ht="25.5" customHeight="1" hidden="1">
      <c r="A29" s="131" t="s">
        <v>65</v>
      </c>
      <c r="B29" s="132"/>
      <c r="C29" s="133">
        <v>43787</v>
      </c>
      <c r="D29" s="134" t="s">
        <v>146</v>
      </c>
      <c r="E29" s="134" t="s">
        <v>147</v>
      </c>
      <c r="F29" s="134" t="s">
        <v>6</v>
      </c>
      <c r="G29" s="134" t="s">
        <v>59</v>
      </c>
      <c r="H29" s="135">
        <v>43789</v>
      </c>
      <c r="I29" s="231"/>
      <c r="J29" s="234"/>
      <c r="K29" s="237"/>
      <c r="L29" s="240"/>
    </row>
    <row r="30" spans="1:12" ht="25.5" customHeight="1" hidden="1" thickBot="1">
      <c r="A30" s="149" t="s">
        <v>309</v>
      </c>
      <c r="B30" s="150" t="s">
        <v>310</v>
      </c>
      <c r="C30" s="87">
        <v>43791</v>
      </c>
      <c r="D30" s="151" t="s">
        <v>180</v>
      </c>
      <c r="E30" s="151" t="s">
        <v>181</v>
      </c>
      <c r="F30" s="88" t="s">
        <v>120</v>
      </c>
      <c r="G30" s="88" t="s">
        <v>6</v>
      </c>
      <c r="H30" s="89">
        <v>43793</v>
      </c>
      <c r="I30" s="232"/>
      <c r="J30" s="235"/>
      <c r="K30" s="238"/>
      <c r="L30" s="241"/>
    </row>
    <row r="31" spans="1:12" ht="25.5" customHeight="1" hidden="1">
      <c r="A31" s="126" t="s">
        <v>275</v>
      </c>
      <c r="B31" s="127" t="s">
        <v>276</v>
      </c>
      <c r="C31" s="128">
        <v>43792</v>
      </c>
      <c r="D31" s="129" t="s">
        <v>123</v>
      </c>
      <c r="E31" s="129" t="s">
        <v>124</v>
      </c>
      <c r="F31" s="129" t="s">
        <v>6</v>
      </c>
      <c r="G31" s="129" t="s">
        <v>125</v>
      </c>
      <c r="H31" s="130">
        <v>43794</v>
      </c>
      <c r="I31" s="242" t="s">
        <v>81</v>
      </c>
      <c r="J31" s="233"/>
      <c r="K31" s="236">
        <f>K28+7</f>
        <v>43802</v>
      </c>
      <c r="L31" s="239">
        <f>K31+13</f>
        <v>43815</v>
      </c>
    </row>
    <row r="32" spans="1:12" ht="25.5" customHeight="1" hidden="1">
      <c r="A32" s="131" t="s">
        <v>289</v>
      </c>
      <c r="B32" s="132" t="s">
        <v>290</v>
      </c>
      <c r="C32" s="133">
        <v>43794</v>
      </c>
      <c r="D32" s="134" t="s">
        <v>146</v>
      </c>
      <c r="E32" s="134" t="s">
        <v>147</v>
      </c>
      <c r="F32" s="134" t="s">
        <v>6</v>
      </c>
      <c r="G32" s="134" t="s">
        <v>59</v>
      </c>
      <c r="H32" s="135">
        <v>43796</v>
      </c>
      <c r="I32" s="231"/>
      <c r="J32" s="234"/>
      <c r="K32" s="237"/>
      <c r="L32" s="240"/>
    </row>
    <row r="33" spans="1:12" ht="25.5" customHeight="1" hidden="1" thickBot="1">
      <c r="A33" s="149" t="s">
        <v>206</v>
      </c>
      <c r="B33" s="150" t="s">
        <v>128</v>
      </c>
      <c r="C33" s="87">
        <v>43798</v>
      </c>
      <c r="D33" s="151" t="s">
        <v>180</v>
      </c>
      <c r="E33" s="151" t="s">
        <v>181</v>
      </c>
      <c r="F33" s="88" t="s">
        <v>120</v>
      </c>
      <c r="G33" s="88" t="s">
        <v>6</v>
      </c>
      <c r="H33" s="89">
        <v>43800</v>
      </c>
      <c r="I33" s="232"/>
      <c r="J33" s="235"/>
      <c r="K33" s="238"/>
      <c r="L33" s="241"/>
    </row>
    <row r="34" spans="1:12" ht="25.5" customHeight="1" hidden="1">
      <c r="A34" s="126" t="s">
        <v>292</v>
      </c>
      <c r="B34" s="127" t="s">
        <v>293</v>
      </c>
      <c r="C34" s="128">
        <v>43799</v>
      </c>
      <c r="D34" s="129" t="s">
        <v>123</v>
      </c>
      <c r="E34" s="129" t="s">
        <v>124</v>
      </c>
      <c r="F34" s="129" t="s">
        <v>6</v>
      </c>
      <c r="G34" s="129" t="s">
        <v>125</v>
      </c>
      <c r="H34" s="130">
        <v>43801</v>
      </c>
      <c r="I34" s="242" t="s">
        <v>342</v>
      </c>
      <c r="J34" s="233" t="s">
        <v>345</v>
      </c>
      <c r="K34" s="236">
        <f>K31+7</f>
        <v>43809</v>
      </c>
      <c r="L34" s="239">
        <f>K34+13</f>
        <v>43822</v>
      </c>
    </row>
    <row r="35" spans="1:12" ht="25.5" customHeight="1" hidden="1">
      <c r="A35" s="131" t="s">
        <v>155</v>
      </c>
      <c r="B35" s="132" t="s">
        <v>265</v>
      </c>
      <c r="C35" s="133">
        <v>43801</v>
      </c>
      <c r="D35" s="134" t="s">
        <v>146</v>
      </c>
      <c r="E35" s="134" t="s">
        <v>147</v>
      </c>
      <c r="F35" s="134" t="s">
        <v>6</v>
      </c>
      <c r="G35" s="134" t="s">
        <v>59</v>
      </c>
      <c r="H35" s="135">
        <v>43803</v>
      </c>
      <c r="I35" s="231"/>
      <c r="J35" s="234"/>
      <c r="K35" s="237"/>
      <c r="L35" s="240"/>
    </row>
    <row r="36" spans="1:12" ht="25.5" customHeight="1" hidden="1" thickBot="1">
      <c r="A36" s="149" t="s">
        <v>154</v>
      </c>
      <c r="B36" s="150" t="s">
        <v>291</v>
      </c>
      <c r="C36" s="87">
        <v>43805</v>
      </c>
      <c r="D36" s="151" t="s">
        <v>180</v>
      </c>
      <c r="E36" s="151" t="s">
        <v>181</v>
      </c>
      <c r="F36" s="88" t="s">
        <v>120</v>
      </c>
      <c r="G36" s="88" t="s">
        <v>6</v>
      </c>
      <c r="H36" s="89">
        <v>43807</v>
      </c>
      <c r="I36" s="232"/>
      <c r="J36" s="235"/>
      <c r="K36" s="238"/>
      <c r="L36" s="241"/>
    </row>
    <row r="37" spans="1:12" ht="25.5" customHeight="1" hidden="1">
      <c r="A37" s="126" t="s">
        <v>109</v>
      </c>
      <c r="B37" s="127" t="s">
        <v>194</v>
      </c>
      <c r="C37" s="128">
        <v>43806</v>
      </c>
      <c r="D37" s="129" t="s">
        <v>123</v>
      </c>
      <c r="E37" s="129" t="s">
        <v>124</v>
      </c>
      <c r="F37" s="129" t="s">
        <v>6</v>
      </c>
      <c r="G37" s="129" t="s">
        <v>125</v>
      </c>
      <c r="H37" s="130">
        <v>43808</v>
      </c>
      <c r="I37" s="242" t="s">
        <v>344</v>
      </c>
      <c r="J37" s="233" t="s">
        <v>305</v>
      </c>
      <c r="K37" s="236">
        <f>K34+7</f>
        <v>43816</v>
      </c>
      <c r="L37" s="239">
        <f>K37+13</f>
        <v>43829</v>
      </c>
    </row>
    <row r="38" spans="1:12" ht="25.5" customHeight="1" hidden="1">
      <c r="A38" s="131" t="s">
        <v>145</v>
      </c>
      <c r="B38" s="132" t="s">
        <v>266</v>
      </c>
      <c r="C38" s="133">
        <v>43808</v>
      </c>
      <c r="D38" s="134" t="s">
        <v>146</v>
      </c>
      <c r="E38" s="134" t="s">
        <v>147</v>
      </c>
      <c r="F38" s="134" t="s">
        <v>6</v>
      </c>
      <c r="G38" s="134" t="s">
        <v>59</v>
      </c>
      <c r="H38" s="135">
        <v>43810</v>
      </c>
      <c r="I38" s="231"/>
      <c r="J38" s="234"/>
      <c r="K38" s="237"/>
      <c r="L38" s="240"/>
    </row>
    <row r="39" spans="1:12" ht="25.5" customHeight="1" hidden="1" thickBot="1">
      <c r="A39" s="149" t="s">
        <v>267</v>
      </c>
      <c r="B39" s="150" t="s">
        <v>294</v>
      </c>
      <c r="C39" s="87">
        <v>43812</v>
      </c>
      <c r="D39" s="151" t="s">
        <v>180</v>
      </c>
      <c r="E39" s="151" t="s">
        <v>181</v>
      </c>
      <c r="F39" s="88" t="s">
        <v>120</v>
      </c>
      <c r="G39" s="88" t="s">
        <v>6</v>
      </c>
      <c r="H39" s="89">
        <v>43814</v>
      </c>
      <c r="I39" s="232"/>
      <c r="J39" s="235"/>
      <c r="K39" s="238"/>
      <c r="L39" s="241"/>
    </row>
    <row r="40" spans="1:12" ht="25.5" customHeight="1" hidden="1">
      <c r="A40" s="126" t="s">
        <v>136</v>
      </c>
      <c r="B40" s="127" t="s">
        <v>295</v>
      </c>
      <c r="C40" s="128">
        <v>43813</v>
      </c>
      <c r="D40" s="129" t="s">
        <v>123</v>
      </c>
      <c r="E40" s="129" t="s">
        <v>124</v>
      </c>
      <c r="F40" s="129" t="s">
        <v>6</v>
      </c>
      <c r="G40" s="129" t="s">
        <v>125</v>
      </c>
      <c r="H40" s="130">
        <v>43815</v>
      </c>
      <c r="I40" s="242" t="s">
        <v>162</v>
      </c>
      <c r="J40" s="233" t="s">
        <v>299</v>
      </c>
      <c r="K40" s="236">
        <f>K37+7</f>
        <v>43823</v>
      </c>
      <c r="L40" s="239">
        <f>K40+13</f>
        <v>43836</v>
      </c>
    </row>
    <row r="41" spans="1:12" ht="25.5" customHeight="1" hidden="1">
      <c r="A41" s="131" t="s">
        <v>307</v>
      </c>
      <c r="B41" s="132" t="s">
        <v>308</v>
      </c>
      <c r="C41" s="133">
        <v>43815</v>
      </c>
      <c r="D41" s="134" t="s">
        <v>146</v>
      </c>
      <c r="E41" s="134" t="s">
        <v>147</v>
      </c>
      <c r="F41" s="134" t="s">
        <v>6</v>
      </c>
      <c r="G41" s="134" t="s">
        <v>59</v>
      </c>
      <c r="H41" s="135">
        <v>43817</v>
      </c>
      <c r="I41" s="231"/>
      <c r="J41" s="234"/>
      <c r="K41" s="237"/>
      <c r="L41" s="240"/>
    </row>
    <row r="42" spans="1:12" ht="25.5" customHeight="1" hidden="1" thickBot="1">
      <c r="A42" s="149" t="s">
        <v>144</v>
      </c>
      <c r="B42" s="150" t="s">
        <v>291</v>
      </c>
      <c r="C42" s="87">
        <v>43819</v>
      </c>
      <c r="D42" s="151" t="s">
        <v>180</v>
      </c>
      <c r="E42" s="151" t="s">
        <v>181</v>
      </c>
      <c r="F42" s="88" t="s">
        <v>120</v>
      </c>
      <c r="G42" s="88" t="s">
        <v>6</v>
      </c>
      <c r="H42" s="89">
        <v>43821</v>
      </c>
      <c r="I42" s="232"/>
      <c r="J42" s="235"/>
      <c r="K42" s="238"/>
      <c r="L42" s="241"/>
    </row>
    <row r="43" spans="1:12" ht="25.5" customHeight="1" hidden="1">
      <c r="A43" s="126" t="s">
        <v>232</v>
      </c>
      <c r="B43" s="127" t="s">
        <v>296</v>
      </c>
      <c r="C43" s="128">
        <v>43820</v>
      </c>
      <c r="D43" s="129" t="s">
        <v>123</v>
      </c>
      <c r="E43" s="129" t="s">
        <v>124</v>
      </c>
      <c r="F43" s="129" t="s">
        <v>6</v>
      </c>
      <c r="G43" s="129" t="s">
        <v>125</v>
      </c>
      <c r="H43" s="130">
        <v>43822</v>
      </c>
      <c r="I43" s="242" t="s">
        <v>65</v>
      </c>
      <c r="J43" s="233"/>
      <c r="K43" s="236">
        <f>K40+7</f>
        <v>43830</v>
      </c>
      <c r="L43" s="239">
        <f>K43+13</f>
        <v>43843</v>
      </c>
    </row>
    <row r="44" spans="1:12" ht="25.5" customHeight="1" hidden="1">
      <c r="A44" s="131" t="s">
        <v>149</v>
      </c>
      <c r="B44" s="132" t="s">
        <v>268</v>
      </c>
      <c r="C44" s="133">
        <v>43822</v>
      </c>
      <c r="D44" s="134" t="s">
        <v>146</v>
      </c>
      <c r="E44" s="134" t="s">
        <v>147</v>
      </c>
      <c r="F44" s="134" t="s">
        <v>6</v>
      </c>
      <c r="G44" s="134" t="s">
        <v>59</v>
      </c>
      <c r="H44" s="135">
        <v>43824</v>
      </c>
      <c r="I44" s="231"/>
      <c r="J44" s="234"/>
      <c r="K44" s="237"/>
      <c r="L44" s="240"/>
    </row>
    <row r="45" spans="1:12" ht="25.5" customHeight="1" hidden="1" thickBot="1">
      <c r="A45" s="149" t="s">
        <v>205</v>
      </c>
      <c r="B45" s="150" t="s">
        <v>294</v>
      </c>
      <c r="C45" s="87">
        <v>43826</v>
      </c>
      <c r="D45" s="151" t="s">
        <v>180</v>
      </c>
      <c r="E45" s="151" t="s">
        <v>181</v>
      </c>
      <c r="F45" s="88" t="s">
        <v>120</v>
      </c>
      <c r="G45" s="88" t="s">
        <v>6</v>
      </c>
      <c r="H45" s="89">
        <v>43828</v>
      </c>
      <c r="I45" s="232"/>
      <c r="J45" s="235"/>
      <c r="K45" s="238"/>
      <c r="L45" s="241"/>
    </row>
    <row r="46" spans="1:12" ht="25.5" customHeight="1" hidden="1">
      <c r="A46" s="126" t="s">
        <v>333</v>
      </c>
      <c r="B46" s="127" t="s">
        <v>334</v>
      </c>
      <c r="C46" s="128">
        <v>43827</v>
      </c>
      <c r="D46" s="129" t="s">
        <v>123</v>
      </c>
      <c r="E46" s="129" t="s">
        <v>124</v>
      </c>
      <c r="F46" s="129" t="s">
        <v>6</v>
      </c>
      <c r="G46" s="129" t="s">
        <v>125</v>
      </c>
      <c r="H46" s="130">
        <v>43829</v>
      </c>
      <c r="I46" s="242" t="s">
        <v>160</v>
      </c>
      <c r="J46" s="233" t="s">
        <v>313</v>
      </c>
      <c r="K46" s="236">
        <f>K43+7</f>
        <v>43837</v>
      </c>
      <c r="L46" s="239">
        <f>K46+13</f>
        <v>43850</v>
      </c>
    </row>
    <row r="47" spans="1:12" ht="25.5" customHeight="1" hidden="1">
      <c r="A47" s="131" t="s">
        <v>323</v>
      </c>
      <c r="B47" s="132" t="s">
        <v>324</v>
      </c>
      <c r="C47" s="133">
        <v>43829</v>
      </c>
      <c r="D47" s="134" t="s">
        <v>146</v>
      </c>
      <c r="E47" s="134" t="s">
        <v>147</v>
      </c>
      <c r="F47" s="134" t="s">
        <v>6</v>
      </c>
      <c r="G47" s="134" t="s">
        <v>59</v>
      </c>
      <c r="H47" s="135">
        <v>43831</v>
      </c>
      <c r="I47" s="231"/>
      <c r="J47" s="234"/>
      <c r="K47" s="237"/>
      <c r="L47" s="240"/>
    </row>
    <row r="48" spans="1:12" ht="25.5" customHeight="1" hidden="1" thickBot="1">
      <c r="A48" s="149" t="s">
        <v>140</v>
      </c>
      <c r="B48" s="150" t="s">
        <v>183</v>
      </c>
      <c r="C48" s="87">
        <v>43833</v>
      </c>
      <c r="D48" s="151" t="s">
        <v>180</v>
      </c>
      <c r="E48" s="151" t="s">
        <v>181</v>
      </c>
      <c r="F48" s="88" t="s">
        <v>120</v>
      </c>
      <c r="G48" s="88" t="s">
        <v>6</v>
      </c>
      <c r="H48" s="89">
        <v>43835</v>
      </c>
      <c r="I48" s="232"/>
      <c r="J48" s="235"/>
      <c r="K48" s="238"/>
      <c r="L48" s="241"/>
    </row>
    <row r="49" spans="1:12" ht="25.5" customHeight="1" hidden="1">
      <c r="A49" s="126" t="s">
        <v>61</v>
      </c>
      <c r="B49" s="127" t="s">
        <v>311</v>
      </c>
      <c r="C49" s="128">
        <v>43834</v>
      </c>
      <c r="D49" s="129" t="s">
        <v>123</v>
      </c>
      <c r="E49" s="129" t="s">
        <v>124</v>
      </c>
      <c r="F49" s="129" t="s">
        <v>6</v>
      </c>
      <c r="G49" s="129" t="s">
        <v>125</v>
      </c>
      <c r="H49" s="130">
        <v>43836</v>
      </c>
      <c r="I49" s="242" t="s">
        <v>201</v>
      </c>
      <c r="J49" s="233" t="s">
        <v>345</v>
      </c>
      <c r="K49" s="236">
        <f>K46+7</f>
        <v>43844</v>
      </c>
      <c r="L49" s="239">
        <f>K49+13</f>
        <v>43857</v>
      </c>
    </row>
    <row r="50" spans="1:12" ht="25.5" customHeight="1" hidden="1">
      <c r="A50" s="131" t="s">
        <v>297</v>
      </c>
      <c r="B50" s="132" t="s">
        <v>298</v>
      </c>
      <c r="C50" s="133">
        <v>43836</v>
      </c>
      <c r="D50" s="134" t="s">
        <v>146</v>
      </c>
      <c r="E50" s="134" t="s">
        <v>147</v>
      </c>
      <c r="F50" s="134" t="s">
        <v>6</v>
      </c>
      <c r="G50" s="134" t="s">
        <v>59</v>
      </c>
      <c r="H50" s="135">
        <v>43838</v>
      </c>
      <c r="I50" s="231"/>
      <c r="J50" s="234"/>
      <c r="K50" s="237"/>
      <c r="L50" s="240"/>
    </row>
    <row r="51" spans="1:12" ht="25.5" customHeight="1" hidden="1" thickBot="1">
      <c r="A51" s="149" t="s">
        <v>141</v>
      </c>
      <c r="B51" s="150" t="s">
        <v>199</v>
      </c>
      <c r="C51" s="87">
        <v>43840</v>
      </c>
      <c r="D51" s="151" t="s">
        <v>180</v>
      </c>
      <c r="E51" s="151" t="s">
        <v>181</v>
      </c>
      <c r="F51" s="88" t="s">
        <v>120</v>
      </c>
      <c r="G51" s="88" t="s">
        <v>6</v>
      </c>
      <c r="H51" s="89">
        <v>43842</v>
      </c>
      <c r="I51" s="232"/>
      <c r="J51" s="235"/>
      <c r="K51" s="238"/>
      <c r="L51" s="241"/>
    </row>
    <row r="52" spans="1:12" ht="25.5" customHeight="1" hidden="1">
      <c r="A52" s="126" t="s">
        <v>312</v>
      </c>
      <c r="B52" s="127" t="s">
        <v>213</v>
      </c>
      <c r="C52" s="128">
        <v>43841</v>
      </c>
      <c r="D52" s="129" t="s">
        <v>123</v>
      </c>
      <c r="E52" s="129" t="s">
        <v>124</v>
      </c>
      <c r="F52" s="129" t="s">
        <v>6</v>
      </c>
      <c r="G52" s="129" t="s">
        <v>125</v>
      </c>
      <c r="H52" s="130">
        <v>43843</v>
      </c>
      <c r="I52" s="242" t="s">
        <v>163</v>
      </c>
      <c r="J52" s="233" t="s">
        <v>346</v>
      </c>
      <c r="K52" s="236">
        <f>K49+7</f>
        <v>43851</v>
      </c>
      <c r="L52" s="239">
        <f>K52+13</f>
        <v>43864</v>
      </c>
    </row>
    <row r="53" spans="1:12" ht="25.5" customHeight="1" hidden="1">
      <c r="A53" s="131" t="s">
        <v>325</v>
      </c>
      <c r="B53" s="132" t="s">
        <v>326</v>
      </c>
      <c r="C53" s="133">
        <v>43843</v>
      </c>
      <c r="D53" s="134" t="s">
        <v>146</v>
      </c>
      <c r="E53" s="134" t="s">
        <v>147</v>
      </c>
      <c r="F53" s="134" t="s">
        <v>6</v>
      </c>
      <c r="G53" s="134" t="s">
        <v>59</v>
      </c>
      <c r="H53" s="135">
        <v>43845</v>
      </c>
      <c r="I53" s="231"/>
      <c r="J53" s="234"/>
      <c r="K53" s="237"/>
      <c r="L53" s="240"/>
    </row>
    <row r="54" spans="1:12" ht="25.5" customHeight="1" hidden="1" thickBot="1">
      <c r="A54" s="149" t="s">
        <v>142</v>
      </c>
      <c r="B54" s="150" t="s">
        <v>294</v>
      </c>
      <c r="C54" s="87">
        <v>43847</v>
      </c>
      <c r="D54" s="151" t="s">
        <v>180</v>
      </c>
      <c r="E54" s="151" t="s">
        <v>181</v>
      </c>
      <c r="F54" s="88" t="s">
        <v>120</v>
      </c>
      <c r="G54" s="88" t="s">
        <v>6</v>
      </c>
      <c r="H54" s="89">
        <v>43849</v>
      </c>
      <c r="I54" s="232"/>
      <c r="J54" s="235"/>
      <c r="K54" s="238"/>
      <c r="L54" s="241"/>
    </row>
    <row r="55" spans="1:12" ht="25.5" customHeight="1" hidden="1">
      <c r="A55" s="126" t="s">
        <v>235</v>
      </c>
      <c r="B55" s="127" t="s">
        <v>335</v>
      </c>
      <c r="C55" s="128">
        <v>43848</v>
      </c>
      <c r="D55" s="129" t="s">
        <v>123</v>
      </c>
      <c r="E55" s="129" t="s">
        <v>124</v>
      </c>
      <c r="F55" s="129" t="s">
        <v>6</v>
      </c>
      <c r="G55" s="129" t="s">
        <v>125</v>
      </c>
      <c r="H55" s="130">
        <v>43850</v>
      </c>
      <c r="I55" s="242" t="s">
        <v>342</v>
      </c>
      <c r="J55" s="233" t="s">
        <v>347</v>
      </c>
      <c r="K55" s="236">
        <f>K52+7</f>
        <v>43858</v>
      </c>
      <c r="L55" s="239">
        <f>K55+13</f>
        <v>43871</v>
      </c>
    </row>
    <row r="56" spans="1:12" ht="25.5" customHeight="1" hidden="1">
      <c r="A56" s="131" t="s">
        <v>327</v>
      </c>
      <c r="B56" s="132" t="s">
        <v>324</v>
      </c>
      <c r="C56" s="133">
        <v>43850</v>
      </c>
      <c r="D56" s="134" t="s">
        <v>146</v>
      </c>
      <c r="E56" s="134" t="s">
        <v>147</v>
      </c>
      <c r="F56" s="134" t="s">
        <v>6</v>
      </c>
      <c r="G56" s="134" t="s">
        <v>59</v>
      </c>
      <c r="H56" s="135">
        <v>43852</v>
      </c>
      <c r="I56" s="231"/>
      <c r="J56" s="234"/>
      <c r="K56" s="237"/>
      <c r="L56" s="240"/>
    </row>
    <row r="57" spans="1:12" ht="25.5" customHeight="1" hidden="1" thickBot="1">
      <c r="A57" s="149" t="s">
        <v>143</v>
      </c>
      <c r="B57" s="150" t="s">
        <v>212</v>
      </c>
      <c r="C57" s="87">
        <v>43854</v>
      </c>
      <c r="D57" s="151" t="s">
        <v>180</v>
      </c>
      <c r="E57" s="151" t="s">
        <v>181</v>
      </c>
      <c r="F57" s="88" t="s">
        <v>120</v>
      </c>
      <c r="G57" s="88" t="s">
        <v>6</v>
      </c>
      <c r="H57" s="89">
        <v>43856</v>
      </c>
      <c r="I57" s="232"/>
      <c r="J57" s="235"/>
      <c r="K57" s="238"/>
      <c r="L57" s="241"/>
    </row>
    <row r="58" spans="1:12" ht="25.5" customHeight="1" hidden="1">
      <c r="A58" s="126" t="s">
        <v>62</v>
      </c>
      <c r="B58" s="127" t="s">
        <v>394</v>
      </c>
      <c r="C58" s="128">
        <v>43855</v>
      </c>
      <c r="D58" s="129" t="s">
        <v>123</v>
      </c>
      <c r="E58" s="129" t="s">
        <v>124</v>
      </c>
      <c r="F58" s="129" t="s">
        <v>6</v>
      </c>
      <c r="G58" s="129" t="s">
        <v>125</v>
      </c>
      <c r="H58" s="130">
        <v>43857</v>
      </c>
      <c r="I58" s="242" t="s">
        <v>342</v>
      </c>
      <c r="J58" s="233" t="s">
        <v>347</v>
      </c>
      <c r="K58" s="236">
        <f>K55+7</f>
        <v>43865</v>
      </c>
      <c r="L58" s="239">
        <f>K58+13</f>
        <v>43878</v>
      </c>
    </row>
    <row r="59" spans="1:12" ht="25.5" customHeight="1" hidden="1">
      <c r="A59" s="131" t="s">
        <v>148</v>
      </c>
      <c r="B59" s="132" t="s">
        <v>395</v>
      </c>
      <c r="C59" s="133">
        <v>43857</v>
      </c>
      <c r="D59" s="134" t="s">
        <v>146</v>
      </c>
      <c r="E59" s="134" t="s">
        <v>147</v>
      </c>
      <c r="F59" s="134" t="s">
        <v>6</v>
      </c>
      <c r="G59" s="134" t="s">
        <v>59</v>
      </c>
      <c r="H59" s="135">
        <v>43859</v>
      </c>
      <c r="I59" s="231"/>
      <c r="J59" s="234"/>
      <c r="K59" s="237"/>
      <c r="L59" s="240"/>
    </row>
    <row r="60" spans="1:12" ht="25.5" customHeight="1" hidden="1" thickBot="1">
      <c r="A60" s="149" t="s">
        <v>309</v>
      </c>
      <c r="B60" s="150" t="s">
        <v>277</v>
      </c>
      <c r="C60" s="87">
        <v>43861</v>
      </c>
      <c r="D60" s="151" t="s">
        <v>180</v>
      </c>
      <c r="E60" s="151" t="s">
        <v>181</v>
      </c>
      <c r="F60" s="88" t="s">
        <v>120</v>
      </c>
      <c r="G60" s="88" t="s">
        <v>6</v>
      </c>
      <c r="H60" s="89">
        <v>43863</v>
      </c>
      <c r="I60" s="232"/>
      <c r="J60" s="235"/>
      <c r="K60" s="238"/>
      <c r="L60" s="241"/>
    </row>
    <row r="61" spans="1:12" ht="25.5" customHeight="1" hidden="1">
      <c r="A61" s="126" t="s">
        <v>352</v>
      </c>
      <c r="B61" s="127" t="s">
        <v>296</v>
      </c>
      <c r="C61" s="128">
        <v>43862</v>
      </c>
      <c r="D61" s="129" t="s">
        <v>123</v>
      </c>
      <c r="E61" s="129" t="s">
        <v>124</v>
      </c>
      <c r="F61" s="129" t="s">
        <v>6</v>
      </c>
      <c r="G61" s="129" t="s">
        <v>125</v>
      </c>
      <c r="H61" s="130">
        <v>43864</v>
      </c>
      <c r="I61" s="242" t="s">
        <v>65</v>
      </c>
      <c r="J61" s="233"/>
      <c r="K61" s="236">
        <f>K58+7</f>
        <v>43872</v>
      </c>
      <c r="L61" s="239">
        <f>K61+13</f>
        <v>43885</v>
      </c>
    </row>
    <row r="62" spans="1:12" ht="25.5" customHeight="1" hidden="1">
      <c r="A62" s="131" t="s">
        <v>152</v>
      </c>
      <c r="B62" s="132" t="s">
        <v>354</v>
      </c>
      <c r="C62" s="133">
        <v>43864</v>
      </c>
      <c r="D62" s="134" t="s">
        <v>146</v>
      </c>
      <c r="E62" s="134" t="s">
        <v>147</v>
      </c>
      <c r="F62" s="134" t="s">
        <v>6</v>
      </c>
      <c r="G62" s="134" t="s">
        <v>59</v>
      </c>
      <c r="H62" s="135">
        <v>43866</v>
      </c>
      <c r="I62" s="231"/>
      <c r="J62" s="234"/>
      <c r="K62" s="237"/>
      <c r="L62" s="240"/>
    </row>
    <row r="63" spans="1:12" ht="25.5" customHeight="1" hidden="1" thickBot="1">
      <c r="A63" s="149" t="s">
        <v>65</v>
      </c>
      <c r="B63" s="150"/>
      <c r="C63" s="87">
        <v>43868</v>
      </c>
      <c r="D63" s="151" t="s">
        <v>180</v>
      </c>
      <c r="E63" s="151" t="s">
        <v>181</v>
      </c>
      <c r="F63" s="88" t="s">
        <v>120</v>
      </c>
      <c r="G63" s="88" t="s">
        <v>6</v>
      </c>
      <c r="H63" s="89">
        <v>43870</v>
      </c>
      <c r="I63" s="232"/>
      <c r="J63" s="235"/>
      <c r="K63" s="238"/>
      <c r="L63" s="241"/>
    </row>
    <row r="64" spans="1:12" ht="25.5" customHeight="1" hidden="1">
      <c r="A64" s="126" t="s">
        <v>65</v>
      </c>
      <c r="B64" s="127"/>
      <c r="C64" s="128">
        <v>43869</v>
      </c>
      <c r="D64" s="129" t="s">
        <v>123</v>
      </c>
      <c r="E64" s="129" t="s">
        <v>124</v>
      </c>
      <c r="F64" s="129" t="s">
        <v>6</v>
      </c>
      <c r="G64" s="129" t="s">
        <v>125</v>
      </c>
      <c r="H64" s="130">
        <v>43871</v>
      </c>
      <c r="I64" s="242" t="s">
        <v>344</v>
      </c>
      <c r="J64" s="233" t="s">
        <v>229</v>
      </c>
      <c r="K64" s="236">
        <f>K61+7</f>
        <v>43879</v>
      </c>
      <c r="L64" s="239">
        <f>K64+13</f>
        <v>43892</v>
      </c>
    </row>
    <row r="65" spans="1:12" ht="25.5" customHeight="1" hidden="1">
      <c r="A65" s="131" t="s">
        <v>330</v>
      </c>
      <c r="B65" s="132" t="s">
        <v>331</v>
      </c>
      <c r="C65" s="133">
        <v>43871</v>
      </c>
      <c r="D65" s="134" t="s">
        <v>146</v>
      </c>
      <c r="E65" s="134" t="s">
        <v>147</v>
      </c>
      <c r="F65" s="134" t="s">
        <v>6</v>
      </c>
      <c r="G65" s="134" t="s">
        <v>59</v>
      </c>
      <c r="H65" s="135">
        <v>43873</v>
      </c>
      <c r="I65" s="231"/>
      <c r="J65" s="234"/>
      <c r="K65" s="237"/>
      <c r="L65" s="240"/>
    </row>
    <row r="66" spans="1:12" ht="25.5" customHeight="1" hidden="1" thickBot="1">
      <c r="A66" s="149" t="s">
        <v>154</v>
      </c>
      <c r="B66" s="150" t="s">
        <v>129</v>
      </c>
      <c r="C66" s="87">
        <v>43875</v>
      </c>
      <c r="D66" s="151" t="s">
        <v>180</v>
      </c>
      <c r="E66" s="151" t="s">
        <v>181</v>
      </c>
      <c r="F66" s="88" t="s">
        <v>120</v>
      </c>
      <c r="G66" s="88" t="s">
        <v>6</v>
      </c>
      <c r="H66" s="89">
        <v>43877</v>
      </c>
      <c r="I66" s="232"/>
      <c r="J66" s="235"/>
      <c r="K66" s="238"/>
      <c r="L66" s="241"/>
    </row>
    <row r="67" spans="1:12" ht="25.5" customHeight="1" hidden="1">
      <c r="A67" s="126" t="s">
        <v>273</v>
      </c>
      <c r="B67" s="127" t="s">
        <v>353</v>
      </c>
      <c r="C67" s="128">
        <v>43876</v>
      </c>
      <c r="D67" s="129" t="s">
        <v>123</v>
      </c>
      <c r="E67" s="129" t="s">
        <v>124</v>
      </c>
      <c r="F67" s="129" t="s">
        <v>6</v>
      </c>
      <c r="G67" s="129" t="s">
        <v>125</v>
      </c>
      <c r="H67" s="130">
        <v>43878</v>
      </c>
      <c r="I67" s="242" t="s">
        <v>162</v>
      </c>
      <c r="J67" s="233" t="s">
        <v>396</v>
      </c>
      <c r="K67" s="236">
        <f>K64+7</f>
        <v>43886</v>
      </c>
      <c r="L67" s="239">
        <f>K67+13</f>
        <v>43899</v>
      </c>
    </row>
    <row r="68" spans="1:12" ht="25.5" customHeight="1" hidden="1">
      <c r="A68" s="131" t="s">
        <v>289</v>
      </c>
      <c r="B68" s="132" t="s">
        <v>324</v>
      </c>
      <c r="C68" s="133">
        <v>43878</v>
      </c>
      <c r="D68" s="134" t="s">
        <v>146</v>
      </c>
      <c r="E68" s="134" t="s">
        <v>147</v>
      </c>
      <c r="F68" s="134" t="s">
        <v>6</v>
      </c>
      <c r="G68" s="134" t="s">
        <v>59</v>
      </c>
      <c r="H68" s="135">
        <v>43880</v>
      </c>
      <c r="I68" s="231"/>
      <c r="J68" s="234"/>
      <c r="K68" s="237"/>
      <c r="L68" s="240"/>
    </row>
    <row r="69" spans="1:12" ht="25.5" customHeight="1" hidden="1" thickBot="1">
      <c r="A69" s="149" t="s">
        <v>65</v>
      </c>
      <c r="B69" s="150"/>
      <c r="C69" s="87">
        <v>43882</v>
      </c>
      <c r="D69" s="151" t="s">
        <v>180</v>
      </c>
      <c r="E69" s="151" t="s">
        <v>181</v>
      </c>
      <c r="F69" s="88" t="s">
        <v>120</v>
      </c>
      <c r="G69" s="88" t="s">
        <v>6</v>
      </c>
      <c r="H69" s="89">
        <v>43884</v>
      </c>
      <c r="I69" s="232"/>
      <c r="J69" s="235"/>
      <c r="K69" s="238"/>
      <c r="L69" s="241"/>
    </row>
    <row r="70" spans="1:12" ht="25.5" customHeight="1" hidden="1">
      <c r="A70" s="126" t="s">
        <v>271</v>
      </c>
      <c r="B70" s="127" t="s">
        <v>334</v>
      </c>
      <c r="C70" s="128">
        <v>43883</v>
      </c>
      <c r="D70" s="129" t="s">
        <v>123</v>
      </c>
      <c r="E70" s="129" t="s">
        <v>124</v>
      </c>
      <c r="F70" s="129" t="s">
        <v>6</v>
      </c>
      <c r="G70" s="129" t="s">
        <v>125</v>
      </c>
      <c r="H70" s="130">
        <v>43885</v>
      </c>
      <c r="I70" s="242" t="s">
        <v>160</v>
      </c>
      <c r="J70" s="233" t="s">
        <v>397</v>
      </c>
      <c r="K70" s="236">
        <f>K67+7</f>
        <v>43893</v>
      </c>
      <c r="L70" s="239">
        <f>K70+13</f>
        <v>43906</v>
      </c>
    </row>
    <row r="71" spans="1:12" ht="25.5" customHeight="1" hidden="1">
      <c r="A71" s="131" t="s">
        <v>145</v>
      </c>
      <c r="B71" s="132" t="s">
        <v>355</v>
      </c>
      <c r="C71" s="133">
        <v>43885</v>
      </c>
      <c r="D71" s="134" t="s">
        <v>146</v>
      </c>
      <c r="E71" s="134" t="s">
        <v>147</v>
      </c>
      <c r="F71" s="134" t="s">
        <v>6</v>
      </c>
      <c r="G71" s="134" t="s">
        <v>59</v>
      </c>
      <c r="H71" s="135">
        <v>43887</v>
      </c>
      <c r="I71" s="231"/>
      <c r="J71" s="234"/>
      <c r="K71" s="237"/>
      <c r="L71" s="240"/>
    </row>
    <row r="72" spans="1:12" ht="25.5" customHeight="1" hidden="1" thickBot="1">
      <c r="A72" s="149" t="s">
        <v>144</v>
      </c>
      <c r="B72" s="150" t="s">
        <v>129</v>
      </c>
      <c r="C72" s="87">
        <v>43889</v>
      </c>
      <c r="D72" s="151" t="s">
        <v>180</v>
      </c>
      <c r="E72" s="151" t="s">
        <v>181</v>
      </c>
      <c r="F72" s="88" t="s">
        <v>120</v>
      </c>
      <c r="G72" s="88" t="s">
        <v>6</v>
      </c>
      <c r="H72" s="89">
        <v>43891</v>
      </c>
      <c r="I72" s="232"/>
      <c r="J72" s="235"/>
      <c r="K72" s="238"/>
      <c r="L72" s="241"/>
    </row>
    <row r="73" spans="1:12" ht="25.5" customHeight="1" hidden="1">
      <c r="A73" s="126" t="s">
        <v>292</v>
      </c>
      <c r="B73" s="127" t="s">
        <v>196</v>
      </c>
      <c r="C73" s="128">
        <v>43890</v>
      </c>
      <c r="D73" s="129" t="s">
        <v>123</v>
      </c>
      <c r="E73" s="129" t="s">
        <v>124</v>
      </c>
      <c r="F73" s="129" t="s">
        <v>6</v>
      </c>
      <c r="G73" s="129" t="s">
        <v>125</v>
      </c>
      <c r="H73" s="130">
        <v>43892</v>
      </c>
      <c r="I73" s="242" t="s">
        <v>398</v>
      </c>
      <c r="J73" s="233" t="s">
        <v>305</v>
      </c>
      <c r="K73" s="236">
        <f>K70+7</f>
        <v>43900</v>
      </c>
      <c r="L73" s="239">
        <f>K73+13</f>
        <v>43913</v>
      </c>
    </row>
    <row r="74" spans="1:12" ht="25.5" customHeight="1" hidden="1">
      <c r="A74" s="131" t="s">
        <v>307</v>
      </c>
      <c r="B74" s="132" t="s">
        <v>372</v>
      </c>
      <c r="C74" s="133">
        <v>43892</v>
      </c>
      <c r="D74" s="134" t="s">
        <v>146</v>
      </c>
      <c r="E74" s="134" t="s">
        <v>147</v>
      </c>
      <c r="F74" s="134" t="s">
        <v>6</v>
      </c>
      <c r="G74" s="134" t="s">
        <v>59</v>
      </c>
      <c r="H74" s="135">
        <v>43894</v>
      </c>
      <c r="I74" s="231"/>
      <c r="J74" s="234"/>
      <c r="K74" s="237"/>
      <c r="L74" s="240"/>
    </row>
    <row r="75" spans="1:12" ht="25.5" customHeight="1" hidden="1" thickBot="1">
      <c r="A75" s="149" t="s">
        <v>205</v>
      </c>
      <c r="B75" s="150" t="s">
        <v>382</v>
      </c>
      <c r="C75" s="87">
        <v>43896</v>
      </c>
      <c r="D75" s="151" t="s">
        <v>180</v>
      </c>
      <c r="E75" s="151" t="s">
        <v>181</v>
      </c>
      <c r="F75" s="88" t="s">
        <v>120</v>
      </c>
      <c r="G75" s="88" t="s">
        <v>6</v>
      </c>
      <c r="H75" s="89">
        <v>43898</v>
      </c>
      <c r="I75" s="232"/>
      <c r="J75" s="235"/>
      <c r="K75" s="238"/>
      <c r="L75" s="241"/>
    </row>
    <row r="76" spans="1:12" ht="25.5" customHeight="1" hidden="1">
      <c r="A76" s="126" t="s">
        <v>109</v>
      </c>
      <c r="B76" s="127" t="s">
        <v>311</v>
      </c>
      <c r="C76" s="128">
        <v>43897</v>
      </c>
      <c r="D76" s="129" t="s">
        <v>123</v>
      </c>
      <c r="E76" s="129" t="s">
        <v>124</v>
      </c>
      <c r="F76" s="129" t="s">
        <v>6</v>
      </c>
      <c r="G76" s="129" t="s">
        <v>125</v>
      </c>
      <c r="H76" s="130">
        <v>43899</v>
      </c>
      <c r="I76" s="242" t="s">
        <v>201</v>
      </c>
      <c r="J76" s="233" t="s">
        <v>399</v>
      </c>
      <c r="K76" s="236">
        <f>K73+7</f>
        <v>43907</v>
      </c>
      <c r="L76" s="239">
        <f>K76+13</f>
        <v>43920</v>
      </c>
    </row>
    <row r="77" spans="1:12" ht="25.5" customHeight="1" hidden="1">
      <c r="A77" s="131" t="s">
        <v>149</v>
      </c>
      <c r="B77" s="132" t="s">
        <v>373</v>
      </c>
      <c r="C77" s="133">
        <v>43899</v>
      </c>
      <c r="D77" s="134" t="s">
        <v>146</v>
      </c>
      <c r="E77" s="134" t="s">
        <v>147</v>
      </c>
      <c r="F77" s="134" t="s">
        <v>6</v>
      </c>
      <c r="G77" s="134" t="s">
        <v>59</v>
      </c>
      <c r="H77" s="135">
        <v>43901</v>
      </c>
      <c r="I77" s="231"/>
      <c r="J77" s="234"/>
      <c r="K77" s="237"/>
      <c r="L77" s="240"/>
    </row>
    <row r="78" spans="1:12" ht="25.5" customHeight="1" hidden="1" thickBot="1">
      <c r="A78" s="149" t="s">
        <v>140</v>
      </c>
      <c r="B78" s="150" t="s">
        <v>199</v>
      </c>
      <c r="C78" s="87">
        <v>43903</v>
      </c>
      <c r="D78" s="151" t="s">
        <v>180</v>
      </c>
      <c r="E78" s="151" t="s">
        <v>181</v>
      </c>
      <c r="F78" s="88" t="s">
        <v>120</v>
      </c>
      <c r="G78" s="88" t="s">
        <v>6</v>
      </c>
      <c r="H78" s="89">
        <v>43905</v>
      </c>
      <c r="I78" s="232"/>
      <c r="J78" s="235"/>
      <c r="K78" s="238"/>
      <c r="L78" s="241"/>
    </row>
    <row r="79" spans="1:12" ht="25.5" customHeight="1" hidden="1">
      <c r="A79" s="126" t="s">
        <v>136</v>
      </c>
      <c r="B79" s="127" t="s">
        <v>272</v>
      </c>
      <c r="C79" s="128">
        <v>43904</v>
      </c>
      <c r="D79" s="129" t="s">
        <v>123</v>
      </c>
      <c r="E79" s="129" t="s">
        <v>124</v>
      </c>
      <c r="F79" s="129" t="s">
        <v>6</v>
      </c>
      <c r="G79" s="129" t="s">
        <v>125</v>
      </c>
      <c r="H79" s="130">
        <v>43906</v>
      </c>
      <c r="I79" s="242" t="s">
        <v>342</v>
      </c>
      <c r="J79" s="233" t="s">
        <v>400</v>
      </c>
      <c r="K79" s="236">
        <f>K76+7</f>
        <v>43914</v>
      </c>
      <c r="L79" s="239">
        <f>K79+13</f>
        <v>43927</v>
      </c>
    </row>
    <row r="80" spans="1:12" ht="25.5" customHeight="1" hidden="1">
      <c r="A80" s="131" t="s">
        <v>323</v>
      </c>
      <c r="B80" s="132" t="s">
        <v>329</v>
      </c>
      <c r="C80" s="133">
        <v>43906</v>
      </c>
      <c r="D80" s="134" t="s">
        <v>146</v>
      </c>
      <c r="E80" s="134" t="s">
        <v>147</v>
      </c>
      <c r="F80" s="134" t="s">
        <v>6</v>
      </c>
      <c r="G80" s="134" t="s">
        <v>59</v>
      </c>
      <c r="H80" s="135">
        <v>43908</v>
      </c>
      <c r="I80" s="231"/>
      <c r="J80" s="234"/>
      <c r="K80" s="237"/>
      <c r="L80" s="240"/>
    </row>
    <row r="81" spans="1:12" ht="25.5" customHeight="1" hidden="1" thickBot="1">
      <c r="A81" s="149" t="s">
        <v>206</v>
      </c>
      <c r="B81" s="150" t="s">
        <v>291</v>
      </c>
      <c r="C81" s="87">
        <v>43910</v>
      </c>
      <c r="D81" s="151" t="s">
        <v>180</v>
      </c>
      <c r="E81" s="151" t="s">
        <v>181</v>
      </c>
      <c r="F81" s="88" t="s">
        <v>120</v>
      </c>
      <c r="G81" s="88" t="s">
        <v>6</v>
      </c>
      <c r="H81" s="89">
        <v>43912</v>
      </c>
      <c r="I81" s="232"/>
      <c r="J81" s="235"/>
      <c r="K81" s="238"/>
      <c r="L81" s="241"/>
    </row>
    <row r="82" spans="1:12" ht="25.5" customHeight="1" hidden="1">
      <c r="A82" s="126" t="s">
        <v>333</v>
      </c>
      <c r="B82" s="127" t="s">
        <v>233</v>
      </c>
      <c r="C82" s="128">
        <v>43911</v>
      </c>
      <c r="D82" s="129" t="s">
        <v>123</v>
      </c>
      <c r="E82" s="129" t="s">
        <v>124</v>
      </c>
      <c r="F82" s="129" t="s">
        <v>6</v>
      </c>
      <c r="G82" s="129" t="s">
        <v>125</v>
      </c>
      <c r="H82" s="130">
        <v>43913</v>
      </c>
      <c r="I82" s="242" t="s">
        <v>65</v>
      </c>
      <c r="J82" s="233"/>
      <c r="K82" s="236">
        <f>K79+7</f>
        <v>43921</v>
      </c>
      <c r="L82" s="239">
        <f>K82+13</f>
        <v>43934</v>
      </c>
    </row>
    <row r="83" spans="1:12" ht="25.5" customHeight="1" hidden="1">
      <c r="A83" s="131" t="s">
        <v>297</v>
      </c>
      <c r="B83" s="132" t="s">
        <v>290</v>
      </c>
      <c r="C83" s="133">
        <v>43913</v>
      </c>
      <c r="D83" s="134" t="s">
        <v>146</v>
      </c>
      <c r="E83" s="134" t="s">
        <v>147</v>
      </c>
      <c r="F83" s="134" t="s">
        <v>6</v>
      </c>
      <c r="G83" s="134" t="s">
        <v>59</v>
      </c>
      <c r="H83" s="135">
        <v>43915</v>
      </c>
      <c r="I83" s="231"/>
      <c r="J83" s="234"/>
      <c r="K83" s="237"/>
      <c r="L83" s="240"/>
    </row>
    <row r="84" spans="1:12" ht="25.5" customHeight="1" hidden="1" thickBot="1">
      <c r="A84" s="149" t="s">
        <v>65</v>
      </c>
      <c r="B84" s="150"/>
      <c r="C84" s="87">
        <v>43917</v>
      </c>
      <c r="D84" s="151" t="s">
        <v>180</v>
      </c>
      <c r="E84" s="151" t="s">
        <v>181</v>
      </c>
      <c r="F84" s="88" t="s">
        <v>120</v>
      </c>
      <c r="G84" s="88" t="s">
        <v>6</v>
      </c>
      <c r="H84" s="89">
        <v>43919</v>
      </c>
      <c r="I84" s="232"/>
      <c r="J84" s="235"/>
      <c r="K84" s="238"/>
      <c r="L84" s="241"/>
    </row>
    <row r="85" spans="1:12" ht="25.5" customHeight="1" hidden="1">
      <c r="A85" s="126" t="s">
        <v>61</v>
      </c>
      <c r="B85" s="127" t="s">
        <v>383</v>
      </c>
      <c r="C85" s="128">
        <v>43918</v>
      </c>
      <c r="D85" s="129" t="s">
        <v>123</v>
      </c>
      <c r="E85" s="129" t="s">
        <v>124</v>
      </c>
      <c r="F85" s="129" t="s">
        <v>6</v>
      </c>
      <c r="G85" s="129" t="s">
        <v>125</v>
      </c>
      <c r="H85" s="130">
        <v>43920</v>
      </c>
      <c r="I85" s="242" t="s">
        <v>342</v>
      </c>
      <c r="J85" s="233" t="s">
        <v>400</v>
      </c>
      <c r="K85" s="236">
        <f>K82+7</f>
        <v>43928</v>
      </c>
      <c r="L85" s="239">
        <f>K85+13</f>
        <v>43941</v>
      </c>
    </row>
    <row r="86" spans="1:12" ht="25.5" customHeight="1" hidden="1">
      <c r="A86" s="131" t="s">
        <v>428</v>
      </c>
      <c r="B86" s="132" t="s">
        <v>429</v>
      </c>
      <c r="C86" s="133">
        <v>43920</v>
      </c>
      <c r="D86" s="134" t="s">
        <v>430</v>
      </c>
      <c r="E86" s="134" t="s">
        <v>431</v>
      </c>
      <c r="F86" s="134" t="s">
        <v>6</v>
      </c>
      <c r="G86" s="134" t="s">
        <v>59</v>
      </c>
      <c r="H86" s="135">
        <v>43922</v>
      </c>
      <c r="I86" s="231"/>
      <c r="J86" s="234"/>
      <c r="K86" s="237"/>
      <c r="L86" s="240"/>
    </row>
    <row r="87" spans="1:12" ht="25.5" customHeight="1" hidden="1" thickBot="1">
      <c r="A87" s="149" t="s">
        <v>204</v>
      </c>
      <c r="B87" s="150" t="s">
        <v>128</v>
      </c>
      <c r="C87" s="87">
        <v>43924</v>
      </c>
      <c r="D87" s="151" t="s">
        <v>180</v>
      </c>
      <c r="E87" s="151" t="s">
        <v>181</v>
      </c>
      <c r="F87" s="88" t="s">
        <v>120</v>
      </c>
      <c r="G87" s="88" t="s">
        <v>6</v>
      </c>
      <c r="H87" s="89">
        <v>43926</v>
      </c>
      <c r="I87" s="232"/>
      <c r="J87" s="235"/>
      <c r="K87" s="238"/>
      <c r="L87" s="241"/>
    </row>
    <row r="88" spans="1:12" ht="25.5" customHeight="1" hidden="1">
      <c r="A88" s="126" t="s">
        <v>440</v>
      </c>
      <c r="B88" s="127" t="s">
        <v>296</v>
      </c>
      <c r="C88" s="128">
        <v>43925</v>
      </c>
      <c r="D88" s="129" t="s">
        <v>123</v>
      </c>
      <c r="E88" s="129" t="s">
        <v>124</v>
      </c>
      <c r="F88" s="129" t="s">
        <v>6</v>
      </c>
      <c r="G88" s="129" t="s">
        <v>125</v>
      </c>
      <c r="H88" s="130">
        <v>43927</v>
      </c>
      <c r="I88" s="242" t="s">
        <v>452</v>
      </c>
      <c r="J88" s="233" t="s">
        <v>237</v>
      </c>
      <c r="K88" s="236">
        <f>K85+7</f>
        <v>43935</v>
      </c>
      <c r="L88" s="239">
        <f>K88+13</f>
        <v>43948</v>
      </c>
    </row>
    <row r="89" spans="1:12" ht="25.5" customHeight="1" hidden="1">
      <c r="A89" s="131" t="s">
        <v>325</v>
      </c>
      <c r="B89" s="132" t="s">
        <v>374</v>
      </c>
      <c r="C89" s="133">
        <v>43927</v>
      </c>
      <c r="D89" s="134" t="s">
        <v>430</v>
      </c>
      <c r="E89" s="134" t="s">
        <v>431</v>
      </c>
      <c r="F89" s="134" t="s">
        <v>6</v>
      </c>
      <c r="G89" s="134" t="s">
        <v>59</v>
      </c>
      <c r="H89" s="135">
        <v>43929</v>
      </c>
      <c r="I89" s="231"/>
      <c r="J89" s="234"/>
      <c r="K89" s="237"/>
      <c r="L89" s="240"/>
    </row>
    <row r="90" spans="1:12" ht="25.5" customHeight="1" hidden="1" thickBot="1">
      <c r="A90" s="149" t="s">
        <v>232</v>
      </c>
      <c r="B90" s="150" t="s">
        <v>441</v>
      </c>
      <c r="C90" s="87">
        <v>43928</v>
      </c>
      <c r="D90" s="151" t="s">
        <v>146</v>
      </c>
      <c r="E90" s="151" t="s">
        <v>147</v>
      </c>
      <c r="F90" s="88" t="s">
        <v>59</v>
      </c>
      <c r="G90" s="88" t="s">
        <v>442</v>
      </c>
      <c r="H90" s="89">
        <v>43930</v>
      </c>
      <c r="I90" s="232"/>
      <c r="J90" s="235"/>
      <c r="K90" s="238"/>
      <c r="L90" s="241"/>
    </row>
    <row r="91" spans="1:12" ht="25.5" customHeight="1" hidden="1">
      <c r="A91" s="126" t="s">
        <v>384</v>
      </c>
      <c r="B91" s="127" t="s">
        <v>233</v>
      </c>
      <c r="C91" s="128">
        <v>43932</v>
      </c>
      <c r="D91" s="129" t="s">
        <v>443</v>
      </c>
      <c r="E91" s="129" t="s">
        <v>471</v>
      </c>
      <c r="F91" s="129" t="s">
        <v>6</v>
      </c>
      <c r="G91" s="129" t="s">
        <v>125</v>
      </c>
      <c r="H91" s="130">
        <v>43934</v>
      </c>
      <c r="I91" s="242" t="s">
        <v>162</v>
      </c>
      <c r="J91" s="233" t="s">
        <v>401</v>
      </c>
      <c r="K91" s="236">
        <f>K88+7</f>
        <v>43942</v>
      </c>
      <c r="L91" s="239">
        <f>K91+12</f>
        <v>43954</v>
      </c>
    </row>
    <row r="92" spans="1:12" ht="25.5" customHeight="1" hidden="1">
      <c r="A92" s="131" t="s">
        <v>327</v>
      </c>
      <c r="B92" s="132" t="s">
        <v>329</v>
      </c>
      <c r="C92" s="133">
        <v>43934</v>
      </c>
      <c r="D92" s="134" t="s">
        <v>430</v>
      </c>
      <c r="E92" s="134" t="s">
        <v>431</v>
      </c>
      <c r="F92" s="134" t="s">
        <v>6</v>
      </c>
      <c r="G92" s="134" t="s">
        <v>59</v>
      </c>
      <c r="H92" s="135">
        <v>43936</v>
      </c>
      <c r="I92" s="231"/>
      <c r="J92" s="234"/>
      <c r="K92" s="237"/>
      <c r="L92" s="240"/>
    </row>
    <row r="93" spans="1:12" ht="25.5" customHeight="1" hidden="1" thickBot="1">
      <c r="A93" s="149" t="s">
        <v>444</v>
      </c>
      <c r="B93" s="150" t="s">
        <v>294</v>
      </c>
      <c r="C93" s="87">
        <v>43935</v>
      </c>
      <c r="D93" s="151" t="s">
        <v>146</v>
      </c>
      <c r="E93" s="151" t="s">
        <v>147</v>
      </c>
      <c r="F93" s="88" t="s">
        <v>59</v>
      </c>
      <c r="G93" s="88" t="s">
        <v>442</v>
      </c>
      <c r="H93" s="89">
        <v>43937</v>
      </c>
      <c r="I93" s="232"/>
      <c r="J93" s="235"/>
      <c r="K93" s="238"/>
      <c r="L93" s="241"/>
    </row>
    <row r="94" spans="1:12" ht="25.5" customHeight="1" hidden="1">
      <c r="A94" s="126" t="s">
        <v>235</v>
      </c>
      <c r="B94" s="127" t="s">
        <v>385</v>
      </c>
      <c r="C94" s="128">
        <v>43939</v>
      </c>
      <c r="D94" s="129" t="s">
        <v>443</v>
      </c>
      <c r="E94" s="129" t="s">
        <v>471</v>
      </c>
      <c r="F94" s="129" t="s">
        <v>6</v>
      </c>
      <c r="G94" s="129" t="s">
        <v>125</v>
      </c>
      <c r="H94" s="130">
        <v>43941</v>
      </c>
      <c r="I94" s="242" t="s">
        <v>160</v>
      </c>
      <c r="J94" s="233" t="s">
        <v>402</v>
      </c>
      <c r="K94" s="236">
        <f>K91+7</f>
        <v>43949</v>
      </c>
      <c r="L94" s="239">
        <f>K94+14</f>
        <v>43963</v>
      </c>
    </row>
    <row r="95" spans="1:12" ht="25.5" customHeight="1" hidden="1">
      <c r="A95" s="131" t="s">
        <v>432</v>
      </c>
      <c r="B95" s="132" t="s">
        <v>329</v>
      </c>
      <c r="C95" s="133">
        <v>43941</v>
      </c>
      <c r="D95" s="134" t="s">
        <v>430</v>
      </c>
      <c r="E95" s="134" t="s">
        <v>431</v>
      </c>
      <c r="F95" s="134" t="s">
        <v>6</v>
      </c>
      <c r="G95" s="134" t="s">
        <v>59</v>
      </c>
      <c r="H95" s="135">
        <v>43943</v>
      </c>
      <c r="I95" s="231"/>
      <c r="J95" s="234"/>
      <c r="K95" s="237"/>
      <c r="L95" s="240"/>
    </row>
    <row r="96" spans="1:12" ht="25.5" customHeight="1" hidden="1" thickBot="1">
      <c r="A96" s="149" t="s">
        <v>65</v>
      </c>
      <c r="B96" s="150"/>
      <c r="C96" s="87">
        <v>43942</v>
      </c>
      <c r="D96" s="151" t="s">
        <v>146</v>
      </c>
      <c r="E96" s="151" t="s">
        <v>147</v>
      </c>
      <c r="F96" s="88" t="s">
        <v>59</v>
      </c>
      <c r="G96" s="88" t="s">
        <v>442</v>
      </c>
      <c r="H96" s="89">
        <v>43944</v>
      </c>
      <c r="I96" s="232"/>
      <c r="J96" s="235"/>
      <c r="K96" s="238"/>
      <c r="L96" s="241"/>
    </row>
    <row r="97" spans="1:12" ht="25.5" customHeight="1" hidden="1">
      <c r="A97" s="126" t="s">
        <v>468</v>
      </c>
      <c r="B97" s="127" t="s">
        <v>311</v>
      </c>
      <c r="C97" s="128">
        <v>43946</v>
      </c>
      <c r="D97" s="129" t="s">
        <v>443</v>
      </c>
      <c r="E97" s="129" t="s">
        <v>471</v>
      </c>
      <c r="F97" s="129" t="s">
        <v>6</v>
      </c>
      <c r="G97" s="129" t="s">
        <v>125</v>
      </c>
      <c r="H97" s="130">
        <v>43948</v>
      </c>
      <c r="I97" s="242" t="s">
        <v>481</v>
      </c>
      <c r="J97" s="233" t="s">
        <v>482</v>
      </c>
      <c r="K97" s="236">
        <v>43954</v>
      </c>
      <c r="L97" s="239">
        <f>K97+14</f>
        <v>43968</v>
      </c>
    </row>
    <row r="98" spans="1:12" ht="25.5" customHeight="1" hidden="1">
      <c r="A98" s="131" t="s">
        <v>330</v>
      </c>
      <c r="B98" s="132" t="s">
        <v>308</v>
      </c>
      <c r="C98" s="133">
        <v>43948</v>
      </c>
      <c r="D98" s="134" t="s">
        <v>430</v>
      </c>
      <c r="E98" s="134" t="s">
        <v>431</v>
      </c>
      <c r="F98" s="134" t="s">
        <v>6</v>
      </c>
      <c r="G98" s="134" t="s">
        <v>59</v>
      </c>
      <c r="H98" s="135">
        <v>43950</v>
      </c>
      <c r="I98" s="231"/>
      <c r="J98" s="234"/>
      <c r="K98" s="237"/>
      <c r="L98" s="240"/>
    </row>
    <row r="99" spans="1:12" ht="25.5" customHeight="1" hidden="1" thickBot="1">
      <c r="A99" s="149" t="s">
        <v>65</v>
      </c>
      <c r="B99" s="150"/>
      <c r="C99" s="87">
        <v>43949</v>
      </c>
      <c r="D99" s="151" t="s">
        <v>146</v>
      </c>
      <c r="E99" s="151" t="s">
        <v>147</v>
      </c>
      <c r="F99" s="88" t="s">
        <v>59</v>
      </c>
      <c r="G99" s="88" t="s">
        <v>442</v>
      </c>
      <c r="H99" s="89">
        <v>43951</v>
      </c>
      <c r="I99" s="232"/>
      <c r="J99" s="235"/>
      <c r="K99" s="238"/>
      <c r="L99" s="241"/>
    </row>
    <row r="100" spans="1:12" ht="25.5" customHeight="1" hidden="1">
      <c r="A100" s="126" t="s">
        <v>469</v>
      </c>
      <c r="B100" s="127" t="s">
        <v>470</v>
      </c>
      <c r="C100" s="128">
        <v>43953</v>
      </c>
      <c r="D100" s="129" t="s">
        <v>443</v>
      </c>
      <c r="E100" s="129" t="s">
        <v>471</v>
      </c>
      <c r="F100" s="129" t="s">
        <v>6</v>
      </c>
      <c r="G100" s="129" t="s">
        <v>125</v>
      </c>
      <c r="H100" s="130">
        <v>43955</v>
      </c>
      <c r="I100" s="230" t="s">
        <v>398</v>
      </c>
      <c r="J100" s="233" t="s">
        <v>504</v>
      </c>
      <c r="K100" s="236">
        <f>K97+7</f>
        <v>43961</v>
      </c>
      <c r="L100" s="239">
        <f>K100+14</f>
        <v>43975</v>
      </c>
    </row>
    <row r="101" spans="1:12" ht="25.5" customHeight="1" hidden="1">
      <c r="A101" s="131" t="s">
        <v>330</v>
      </c>
      <c r="B101" s="132" t="s">
        <v>308</v>
      </c>
      <c r="C101" s="133">
        <v>43955</v>
      </c>
      <c r="D101" s="134" t="s">
        <v>430</v>
      </c>
      <c r="E101" s="134" t="s">
        <v>431</v>
      </c>
      <c r="F101" s="134" t="s">
        <v>6</v>
      </c>
      <c r="G101" s="134" t="s">
        <v>59</v>
      </c>
      <c r="H101" s="135">
        <v>43957</v>
      </c>
      <c r="I101" s="231"/>
      <c r="J101" s="234"/>
      <c r="K101" s="237"/>
      <c r="L101" s="240"/>
    </row>
    <row r="102" spans="1:12" ht="25.5" customHeight="1" hidden="1" thickBot="1">
      <c r="A102" s="149" t="s">
        <v>487</v>
      </c>
      <c r="B102" s="150" t="s">
        <v>320</v>
      </c>
      <c r="C102" s="87">
        <v>43956</v>
      </c>
      <c r="D102" s="151" t="s">
        <v>146</v>
      </c>
      <c r="E102" s="151" t="s">
        <v>147</v>
      </c>
      <c r="F102" s="88" t="s">
        <v>59</v>
      </c>
      <c r="G102" s="88" t="s">
        <v>442</v>
      </c>
      <c r="H102" s="89">
        <v>43958</v>
      </c>
      <c r="I102" s="232"/>
      <c r="J102" s="235"/>
      <c r="K102" s="238"/>
      <c r="L102" s="241"/>
    </row>
    <row r="103" spans="1:12" ht="25.5" customHeight="1" hidden="1">
      <c r="A103" s="126" t="s">
        <v>495</v>
      </c>
      <c r="B103" s="127" t="s">
        <v>447</v>
      </c>
      <c r="C103" s="128">
        <v>43960</v>
      </c>
      <c r="D103" s="129" t="s">
        <v>443</v>
      </c>
      <c r="E103" s="129" t="s">
        <v>471</v>
      </c>
      <c r="F103" s="129" t="s">
        <v>6</v>
      </c>
      <c r="G103" s="129" t="s">
        <v>125</v>
      </c>
      <c r="H103" s="130">
        <v>43962</v>
      </c>
      <c r="I103" s="242" t="s">
        <v>65</v>
      </c>
      <c r="J103" s="233"/>
      <c r="K103" s="236">
        <f>K100+7</f>
        <v>43968</v>
      </c>
      <c r="L103" s="239">
        <f>K103+14</f>
        <v>43982</v>
      </c>
    </row>
    <row r="104" spans="1:12" ht="25.5" customHeight="1" hidden="1">
      <c r="A104" s="131" t="s">
        <v>65</v>
      </c>
      <c r="B104" s="132"/>
      <c r="C104" s="133">
        <v>43962</v>
      </c>
      <c r="D104" s="134" t="s">
        <v>430</v>
      </c>
      <c r="E104" s="134" t="s">
        <v>431</v>
      </c>
      <c r="F104" s="134" t="s">
        <v>6</v>
      </c>
      <c r="G104" s="134" t="s">
        <v>59</v>
      </c>
      <c r="H104" s="135">
        <v>43964</v>
      </c>
      <c r="I104" s="231"/>
      <c r="J104" s="234"/>
      <c r="K104" s="237"/>
      <c r="L104" s="240"/>
    </row>
    <row r="105" spans="1:12" ht="25.5" customHeight="1" hidden="1" thickBot="1">
      <c r="A105" s="149" t="s">
        <v>488</v>
      </c>
      <c r="B105" s="150" t="s">
        <v>489</v>
      </c>
      <c r="C105" s="87">
        <v>43963</v>
      </c>
      <c r="D105" s="151" t="s">
        <v>146</v>
      </c>
      <c r="E105" s="151" t="s">
        <v>147</v>
      </c>
      <c r="F105" s="88" t="s">
        <v>59</v>
      </c>
      <c r="G105" s="88" t="s">
        <v>442</v>
      </c>
      <c r="H105" s="89">
        <v>43965</v>
      </c>
      <c r="I105" s="232"/>
      <c r="J105" s="235"/>
      <c r="K105" s="238"/>
      <c r="L105" s="241"/>
    </row>
    <row r="106" spans="1:12" ht="25.5" customHeight="1" hidden="1">
      <c r="A106" s="126" t="s">
        <v>448</v>
      </c>
      <c r="B106" s="127" t="s">
        <v>449</v>
      </c>
      <c r="C106" s="128">
        <v>43967</v>
      </c>
      <c r="D106" s="129" t="s">
        <v>443</v>
      </c>
      <c r="E106" s="129" t="s">
        <v>471</v>
      </c>
      <c r="F106" s="129" t="s">
        <v>6</v>
      </c>
      <c r="G106" s="129" t="s">
        <v>125</v>
      </c>
      <c r="H106" s="130">
        <v>43969</v>
      </c>
      <c r="I106" s="242" t="s">
        <v>483</v>
      </c>
      <c r="J106" s="233" t="s">
        <v>467</v>
      </c>
      <c r="K106" s="236">
        <f>K103+7</f>
        <v>43975</v>
      </c>
      <c r="L106" s="239">
        <f>K106+12</f>
        <v>43987</v>
      </c>
    </row>
    <row r="107" spans="1:12" ht="25.5" customHeight="1" hidden="1">
      <c r="A107" s="131" t="s">
        <v>307</v>
      </c>
      <c r="B107" s="132" t="s">
        <v>208</v>
      </c>
      <c r="C107" s="133">
        <v>43969</v>
      </c>
      <c r="D107" s="134" t="s">
        <v>430</v>
      </c>
      <c r="E107" s="134" t="s">
        <v>431</v>
      </c>
      <c r="F107" s="134" t="s">
        <v>6</v>
      </c>
      <c r="G107" s="134" t="s">
        <v>59</v>
      </c>
      <c r="H107" s="135">
        <v>43971</v>
      </c>
      <c r="I107" s="231"/>
      <c r="J107" s="234"/>
      <c r="K107" s="237"/>
      <c r="L107" s="240"/>
    </row>
    <row r="108" spans="1:12" ht="25.5" customHeight="1" hidden="1" thickBot="1">
      <c r="A108" s="149" t="s">
        <v>205</v>
      </c>
      <c r="B108" s="150" t="s">
        <v>445</v>
      </c>
      <c r="C108" s="87">
        <v>43970</v>
      </c>
      <c r="D108" s="151" t="s">
        <v>146</v>
      </c>
      <c r="E108" s="151" t="s">
        <v>147</v>
      </c>
      <c r="F108" s="88" t="s">
        <v>59</v>
      </c>
      <c r="G108" s="88" t="s">
        <v>442</v>
      </c>
      <c r="H108" s="89">
        <v>43972</v>
      </c>
      <c r="I108" s="232"/>
      <c r="J108" s="235"/>
      <c r="K108" s="238"/>
      <c r="L108" s="241"/>
    </row>
    <row r="109" spans="1:12" ht="25.5" customHeight="1" hidden="1">
      <c r="A109" s="142" t="s">
        <v>271</v>
      </c>
      <c r="B109" s="143" t="s">
        <v>233</v>
      </c>
      <c r="C109" s="128">
        <v>43974</v>
      </c>
      <c r="D109" s="129" t="s">
        <v>519</v>
      </c>
      <c r="E109" s="129" t="s">
        <v>520</v>
      </c>
      <c r="F109" s="136" t="s">
        <v>6</v>
      </c>
      <c r="G109" s="139" t="s">
        <v>125</v>
      </c>
      <c r="H109" s="130">
        <v>43976</v>
      </c>
      <c r="I109" s="243" t="s">
        <v>201</v>
      </c>
      <c r="J109" s="246" t="s">
        <v>454</v>
      </c>
      <c r="K109" s="236">
        <f>K106+7</f>
        <v>43982</v>
      </c>
      <c r="L109" s="239">
        <f>K109+14</f>
        <v>43996</v>
      </c>
    </row>
    <row r="110" spans="1:12" ht="25.5" customHeight="1" hidden="1">
      <c r="A110" s="145" t="s">
        <v>307</v>
      </c>
      <c r="B110" s="146" t="s">
        <v>208</v>
      </c>
      <c r="C110" s="133">
        <v>43976</v>
      </c>
      <c r="D110" s="134" t="s">
        <v>430</v>
      </c>
      <c r="E110" s="134" t="s">
        <v>431</v>
      </c>
      <c r="F110" s="137" t="s">
        <v>6</v>
      </c>
      <c r="G110" s="140" t="s">
        <v>59</v>
      </c>
      <c r="H110" s="135">
        <v>43978</v>
      </c>
      <c r="I110" s="244"/>
      <c r="J110" s="234"/>
      <c r="K110" s="237"/>
      <c r="L110" s="240"/>
    </row>
    <row r="111" spans="1:12" ht="25.5" customHeight="1" hidden="1" thickBot="1">
      <c r="A111" s="147" t="s">
        <v>65</v>
      </c>
      <c r="B111" s="148"/>
      <c r="C111" s="87">
        <v>43977</v>
      </c>
      <c r="D111" s="88" t="s">
        <v>146</v>
      </c>
      <c r="E111" s="88" t="s">
        <v>147</v>
      </c>
      <c r="F111" s="138" t="s">
        <v>59</v>
      </c>
      <c r="G111" s="141" t="s">
        <v>442</v>
      </c>
      <c r="H111" s="89">
        <v>43979</v>
      </c>
      <c r="I111" s="245"/>
      <c r="J111" s="247"/>
      <c r="K111" s="238"/>
      <c r="L111" s="241"/>
    </row>
    <row r="112" spans="1:12" ht="25.5" customHeight="1" hidden="1">
      <c r="A112" s="142" t="s">
        <v>496</v>
      </c>
      <c r="B112" s="143" t="s">
        <v>521</v>
      </c>
      <c r="C112" s="128">
        <v>43981</v>
      </c>
      <c r="D112" s="129" t="s">
        <v>519</v>
      </c>
      <c r="E112" s="129" t="s">
        <v>520</v>
      </c>
      <c r="F112" s="136" t="s">
        <v>6</v>
      </c>
      <c r="G112" s="139" t="s">
        <v>125</v>
      </c>
      <c r="H112" s="130">
        <v>43983</v>
      </c>
      <c r="I112" s="252" t="s">
        <v>484</v>
      </c>
      <c r="J112" s="246" t="s">
        <v>198</v>
      </c>
      <c r="K112" s="236">
        <f>K109+7</f>
        <v>43989</v>
      </c>
      <c r="L112" s="239">
        <f>K112+14</f>
        <v>44003</v>
      </c>
    </row>
    <row r="113" spans="1:12" ht="25.5" customHeight="1" hidden="1">
      <c r="A113" s="145" t="s">
        <v>150</v>
      </c>
      <c r="B113" s="146" t="s">
        <v>490</v>
      </c>
      <c r="C113" s="133">
        <v>43983</v>
      </c>
      <c r="D113" s="134" t="s">
        <v>430</v>
      </c>
      <c r="E113" s="134" t="s">
        <v>431</v>
      </c>
      <c r="F113" s="137" t="s">
        <v>6</v>
      </c>
      <c r="G113" s="140" t="s">
        <v>59</v>
      </c>
      <c r="H113" s="135">
        <v>43985</v>
      </c>
      <c r="I113" s="253"/>
      <c r="J113" s="234"/>
      <c r="K113" s="237"/>
      <c r="L113" s="240"/>
    </row>
    <row r="114" spans="1:12" ht="25.5" customHeight="1" hidden="1" thickBot="1">
      <c r="A114" s="147" t="s">
        <v>450</v>
      </c>
      <c r="B114" s="148" t="s">
        <v>129</v>
      </c>
      <c r="C114" s="87">
        <v>43984</v>
      </c>
      <c r="D114" s="88" t="s">
        <v>146</v>
      </c>
      <c r="E114" s="88" t="s">
        <v>147</v>
      </c>
      <c r="F114" s="138" t="s">
        <v>59</v>
      </c>
      <c r="G114" s="141" t="s">
        <v>442</v>
      </c>
      <c r="H114" s="89">
        <v>43986</v>
      </c>
      <c r="I114" s="254"/>
      <c r="J114" s="247"/>
      <c r="K114" s="238"/>
      <c r="L114" s="241"/>
    </row>
    <row r="115" spans="1:12" ht="25.5" customHeight="1" hidden="1">
      <c r="A115" s="142" t="s">
        <v>109</v>
      </c>
      <c r="B115" s="143" t="s">
        <v>383</v>
      </c>
      <c r="C115" s="128">
        <v>43988</v>
      </c>
      <c r="D115" s="129" t="s">
        <v>519</v>
      </c>
      <c r="E115" s="129" t="s">
        <v>520</v>
      </c>
      <c r="F115" s="136" t="s">
        <v>6</v>
      </c>
      <c r="G115" s="139" t="s">
        <v>125</v>
      </c>
      <c r="H115" s="130">
        <v>43990</v>
      </c>
      <c r="I115" s="252" t="s">
        <v>452</v>
      </c>
      <c r="J115" s="246" t="s">
        <v>299</v>
      </c>
      <c r="K115" s="236">
        <f>K112+7</f>
        <v>43996</v>
      </c>
      <c r="L115" s="239">
        <f>K115+14</f>
        <v>44010</v>
      </c>
    </row>
    <row r="116" spans="1:12" ht="25.5" customHeight="1" hidden="1">
      <c r="A116" s="145" t="s">
        <v>65</v>
      </c>
      <c r="B116" s="146"/>
      <c r="C116" s="133">
        <v>43990</v>
      </c>
      <c r="D116" s="134" t="s">
        <v>430</v>
      </c>
      <c r="E116" s="134" t="s">
        <v>431</v>
      </c>
      <c r="F116" s="137" t="s">
        <v>6</v>
      </c>
      <c r="G116" s="140" t="s">
        <v>59</v>
      </c>
      <c r="H116" s="135">
        <v>43992</v>
      </c>
      <c r="I116" s="253"/>
      <c r="J116" s="234"/>
      <c r="K116" s="237"/>
      <c r="L116" s="240"/>
    </row>
    <row r="117" spans="1:12" ht="25.5" customHeight="1" hidden="1" thickBot="1">
      <c r="A117" s="147" t="s">
        <v>65</v>
      </c>
      <c r="B117" s="148"/>
      <c r="C117" s="87">
        <v>43991</v>
      </c>
      <c r="D117" s="88" t="s">
        <v>146</v>
      </c>
      <c r="E117" s="88" t="s">
        <v>147</v>
      </c>
      <c r="F117" s="138" t="s">
        <v>59</v>
      </c>
      <c r="G117" s="141" t="s">
        <v>442</v>
      </c>
      <c r="H117" s="89">
        <v>43993</v>
      </c>
      <c r="I117" s="254"/>
      <c r="J117" s="247"/>
      <c r="K117" s="238"/>
      <c r="L117" s="241"/>
    </row>
    <row r="118" spans="1:12" ht="25.5" customHeight="1" hidden="1">
      <c r="A118" s="142" t="s">
        <v>446</v>
      </c>
      <c r="B118" s="143" t="s">
        <v>447</v>
      </c>
      <c r="C118" s="128">
        <v>43995</v>
      </c>
      <c r="D118" s="129" t="s">
        <v>519</v>
      </c>
      <c r="E118" s="129" t="s">
        <v>520</v>
      </c>
      <c r="F118" s="136" t="s">
        <v>6</v>
      </c>
      <c r="G118" s="139" t="s">
        <v>125</v>
      </c>
      <c r="H118" s="130">
        <v>43997</v>
      </c>
      <c r="I118" s="252" t="s">
        <v>162</v>
      </c>
      <c r="J118" s="246" t="s">
        <v>281</v>
      </c>
      <c r="K118" s="236">
        <f>K115+7</f>
        <v>44003</v>
      </c>
      <c r="L118" s="239">
        <f>K118+14</f>
        <v>44017</v>
      </c>
    </row>
    <row r="119" spans="1:12" ht="25.5" customHeight="1" hidden="1">
      <c r="A119" s="145" t="s">
        <v>434</v>
      </c>
      <c r="B119" s="146" t="s">
        <v>433</v>
      </c>
      <c r="C119" s="133">
        <v>43997</v>
      </c>
      <c r="D119" s="134" t="s">
        <v>430</v>
      </c>
      <c r="E119" s="134" t="s">
        <v>431</v>
      </c>
      <c r="F119" s="137" t="s">
        <v>6</v>
      </c>
      <c r="G119" s="140" t="s">
        <v>59</v>
      </c>
      <c r="H119" s="135">
        <v>43999</v>
      </c>
      <c r="I119" s="253"/>
      <c r="J119" s="234"/>
      <c r="K119" s="237"/>
      <c r="L119" s="240"/>
    </row>
    <row r="120" spans="1:12" ht="25.5" customHeight="1" hidden="1" thickBot="1">
      <c r="A120" s="147" t="s">
        <v>309</v>
      </c>
      <c r="B120" s="148" t="s">
        <v>472</v>
      </c>
      <c r="C120" s="87">
        <v>43998</v>
      </c>
      <c r="D120" s="88" t="s">
        <v>146</v>
      </c>
      <c r="E120" s="88" t="s">
        <v>147</v>
      </c>
      <c r="F120" s="138" t="s">
        <v>59</v>
      </c>
      <c r="G120" s="141" t="s">
        <v>442</v>
      </c>
      <c r="H120" s="89">
        <v>44000</v>
      </c>
      <c r="I120" s="254"/>
      <c r="J120" s="247"/>
      <c r="K120" s="238"/>
      <c r="L120" s="241"/>
    </row>
    <row r="121" spans="1:12" ht="25.5" customHeight="1" hidden="1">
      <c r="A121" s="142" t="s">
        <v>333</v>
      </c>
      <c r="B121" s="143" t="s">
        <v>296</v>
      </c>
      <c r="C121" s="128">
        <v>44002</v>
      </c>
      <c r="D121" s="129" t="s">
        <v>519</v>
      </c>
      <c r="E121" s="129" t="s">
        <v>520</v>
      </c>
      <c r="F121" s="136" t="s">
        <v>6</v>
      </c>
      <c r="G121" s="139" t="s">
        <v>125</v>
      </c>
      <c r="H121" s="130">
        <v>44004</v>
      </c>
      <c r="I121" s="230" t="s">
        <v>362</v>
      </c>
      <c r="J121" s="233" t="s">
        <v>529</v>
      </c>
      <c r="K121" s="236">
        <f>K118+7</f>
        <v>44010</v>
      </c>
      <c r="L121" s="239">
        <f>K121+14</f>
        <v>44024</v>
      </c>
    </row>
    <row r="122" spans="1:12" ht="25.5" customHeight="1" hidden="1">
      <c r="A122" s="145" t="s">
        <v>323</v>
      </c>
      <c r="B122" s="146" t="s">
        <v>435</v>
      </c>
      <c r="C122" s="133">
        <v>44004</v>
      </c>
      <c r="D122" s="134" t="s">
        <v>430</v>
      </c>
      <c r="E122" s="134" t="s">
        <v>431</v>
      </c>
      <c r="F122" s="137" t="s">
        <v>6</v>
      </c>
      <c r="G122" s="140" t="s">
        <v>59</v>
      </c>
      <c r="H122" s="135">
        <v>44006</v>
      </c>
      <c r="I122" s="231"/>
      <c r="J122" s="234"/>
      <c r="K122" s="237"/>
      <c r="L122" s="240"/>
    </row>
    <row r="123" spans="1:12" ht="25.5" customHeight="1" hidden="1" thickBot="1">
      <c r="A123" s="147" t="s">
        <v>154</v>
      </c>
      <c r="B123" s="148" t="s">
        <v>212</v>
      </c>
      <c r="C123" s="87">
        <v>44005</v>
      </c>
      <c r="D123" s="88" t="s">
        <v>146</v>
      </c>
      <c r="E123" s="88" t="s">
        <v>147</v>
      </c>
      <c r="F123" s="138" t="s">
        <v>59</v>
      </c>
      <c r="G123" s="141" t="s">
        <v>442</v>
      </c>
      <c r="H123" s="89">
        <v>44007</v>
      </c>
      <c r="I123" s="232"/>
      <c r="J123" s="235"/>
      <c r="K123" s="238"/>
      <c r="L123" s="241"/>
    </row>
    <row r="124" spans="1:12" ht="25.5" customHeight="1" hidden="1">
      <c r="A124" s="142" t="s">
        <v>61</v>
      </c>
      <c r="B124" s="143" t="s">
        <v>293</v>
      </c>
      <c r="C124" s="128">
        <v>44009</v>
      </c>
      <c r="D124" s="129" t="s">
        <v>519</v>
      </c>
      <c r="E124" s="129" t="s">
        <v>520</v>
      </c>
      <c r="F124" s="136" t="s">
        <v>6</v>
      </c>
      <c r="G124" s="139" t="s">
        <v>125</v>
      </c>
      <c r="H124" s="130">
        <v>44011</v>
      </c>
      <c r="I124" s="230" t="s">
        <v>481</v>
      </c>
      <c r="J124" s="233" t="s">
        <v>540</v>
      </c>
      <c r="K124" s="236">
        <f>K121+7</f>
        <v>44017</v>
      </c>
      <c r="L124" s="239">
        <f>K124+14</f>
        <v>44031</v>
      </c>
    </row>
    <row r="125" spans="1:12" ht="25.5" customHeight="1" hidden="1">
      <c r="A125" s="145" t="s">
        <v>327</v>
      </c>
      <c r="B125" s="146" t="s">
        <v>435</v>
      </c>
      <c r="C125" s="133">
        <v>44011</v>
      </c>
      <c r="D125" s="134" t="s">
        <v>430</v>
      </c>
      <c r="E125" s="134" t="s">
        <v>431</v>
      </c>
      <c r="F125" s="137" t="s">
        <v>6</v>
      </c>
      <c r="G125" s="140" t="s">
        <v>59</v>
      </c>
      <c r="H125" s="135">
        <v>44013</v>
      </c>
      <c r="I125" s="231"/>
      <c r="J125" s="234"/>
      <c r="K125" s="237"/>
      <c r="L125" s="240"/>
    </row>
    <row r="126" spans="1:12" ht="25.5" customHeight="1" hidden="1" thickBot="1">
      <c r="A126" s="147" t="s">
        <v>491</v>
      </c>
      <c r="B126" s="148" t="s">
        <v>492</v>
      </c>
      <c r="C126" s="87">
        <v>44012</v>
      </c>
      <c r="D126" s="88" t="s">
        <v>146</v>
      </c>
      <c r="E126" s="88" t="s">
        <v>147</v>
      </c>
      <c r="F126" s="138" t="s">
        <v>59</v>
      </c>
      <c r="G126" s="141" t="s">
        <v>442</v>
      </c>
      <c r="H126" s="89">
        <v>44014</v>
      </c>
      <c r="I126" s="232"/>
      <c r="J126" s="235"/>
      <c r="K126" s="238"/>
      <c r="L126" s="241"/>
    </row>
    <row r="127" spans="1:12" ht="25.5" customHeight="1" hidden="1">
      <c r="A127" s="142" t="s">
        <v>440</v>
      </c>
      <c r="B127" s="143" t="s">
        <v>551</v>
      </c>
      <c r="C127" s="128">
        <v>44016</v>
      </c>
      <c r="D127" s="129" t="s">
        <v>519</v>
      </c>
      <c r="E127" s="129" t="s">
        <v>520</v>
      </c>
      <c r="F127" s="136" t="s">
        <v>6</v>
      </c>
      <c r="G127" s="139" t="s">
        <v>125</v>
      </c>
      <c r="H127" s="130">
        <v>44018</v>
      </c>
      <c r="I127" s="230" t="s">
        <v>398</v>
      </c>
      <c r="J127" s="233" t="s">
        <v>506</v>
      </c>
      <c r="K127" s="236">
        <f>K124+7</f>
        <v>44024</v>
      </c>
      <c r="L127" s="239">
        <f>K127+14</f>
        <v>44038</v>
      </c>
    </row>
    <row r="128" spans="1:12" ht="25.5" customHeight="1" hidden="1">
      <c r="A128" s="145" t="s">
        <v>432</v>
      </c>
      <c r="B128" s="146" t="s">
        <v>435</v>
      </c>
      <c r="C128" s="133">
        <v>44018</v>
      </c>
      <c r="D128" s="134" t="s">
        <v>430</v>
      </c>
      <c r="E128" s="134" t="s">
        <v>431</v>
      </c>
      <c r="F128" s="137" t="s">
        <v>6</v>
      </c>
      <c r="G128" s="140" t="s">
        <v>59</v>
      </c>
      <c r="H128" s="135">
        <v>44020</v>
      </c>
      <c r="I128" s="231"/>
      <c r="J128" s="234"/>
      <c r="K128" s="237"/>
      <c r="L128" s="240"/>
    </row>
    <row r="129" spans="1:12" ht="25.5" customHeight="1" hidden="1" thickBot="1">
      <c r="A129" s="147" t="s">
        <v>493</v>
      </c>
      <c r="B129" s="148" t="s">
        <v>351</v>
      </c>
      <c r="C129" s="87">
        <v>44019</v>
      </c>
      <c r="D129" s="88" t="s">
        <v>146</v>
      </c>
      <c r="E129" s="88" t="s">
        <v>147</v>
      </c>
      <c r="F129" s="138" t="s">
        <v>59</v>
      </c>
      <c r="G129" s="141" t="s">
        <v>442</v>
      </c>
      <c r="H129" s="89">
        <v>44021</v>
      </c>
      <c r="I129" s="232"/>
      <c r="J129" s="235"/>
      <c r="K129" s="238"/>
      <c r="L129" s="241"/>
    </row>
    <row r="130" spans="1:12" ht="25.5" customHeight="1" hidden="1">
      <c r="A130" s="142" t="s">
        <v>384</v>
      </c>
      <c r="B130" s="143" t="s">
        <v>296</v>
      </c>
      <c r="C130" s="128">
        <v>44023</v>
      </c>
      <c r="D130" s="129" t="s">
        <v>519</v>
      </c>
      <c r="E130" s="129" t="s">
        <v>520</v>
      </c>
      <c r="F130" s="136" t="s">
        <v>6</v>
      </c>
      <c r="G130" s="139" t="s">
        <v>125</v>
      </c>
      <c r="H130" s="130">
        <v>44025</v>
      </c>
      <c r="I130" s="230" t="s">
        <v>483</v>
      </c>
      <c r="J130" s="233" t="s">
        <v>507</v>
      </c>
      <c r="K130" s="236">
        <f>K127+7</f>
        <v>44031</v>
      </c>
      <c r="L130" s="239">
        <f>K130+14</f>
        <v>44045</v>
      </c>
    </row>
    <row r="131" spans="1:12" ht="25.5" customHeight="1" hidden="1">
      <c r="A131" s="145" t="s">
        <v>325</v>
      </c>
      <c r="B131" s="146" t="s">
        <v>429</v>
      </c>
      <c r="C131" s="133">
        <v>44025</v>
      </c>
      <c r="D131" s="134" t="s">
        <v>430</v>
      </c>
      <c r="E131" s="134" t="s">
        <v>431</v>
      </c>
      <c r="F131" s="137" t="s">
        <v>6</v>
      </c>
      <c r="G131" s="140" t="s">
        <v>59</v>
      </c>
      <c r="H131" s="135">
        <v>44027</v>
      </c>
      <c r="I131" s="231"/>
      <c r="J131" s="234"/>
      <c r="K131" s="237"/>
      <c r="L131" s="240"/>
    </row>
    <row r="132" spans="1:12" ht="25.5" customHeight="1" hidden="1" thickBot="1">
      <c r="A132" s="147" t="s">
        <v>292</v>
      </c>
      <c r="B132" s="148" t="s">
        <v>218</v>
      </c>
      <c r="C132" s="87">
        <v>44026</v>
      </c>
      <c r="D132" s="88" t="s">
        <v>146</v>
      </c>
      <c r="E132" s="88" t="s">
        <v>147</v>
      </c>
      <c r="F132" s="138" t="s">
        <v>59</v>
      </c>
      <c r="G132" s="141" t="s">
        <v>442</v>
      </c>
      <c r="H132" s="89">
        <v>44028</v>
      </c>
      <c r="I132" s="232"/>
      <c r="J132" s="235"/>
      <c r="K132" s="238"/>
      <c r="L132" s="241"/>
    </row>
    <row r="133" spans="1:12" ht="25.5" customHeight="1" hidden="1">
      <c r="A133" s="142" t="s">
        <v>235</v>
      </c>
      <c r="B133" s="143" t="s">
        <v>276</v>
      </c>
      <c r="C133" s="128">
        <v>44030</v>
      </c>
      <c r="D133" s="129" t="s">
        <v>519</v>
      </c>
      <c r="E133" s="129" t="s">
        <v>520</v>
      </c>
      <c r="F133" s="136" t="s">
        <v>6</v>
      </c>
      <c r="G133" s="139" t="s">
        <v>125</v>
      </c>
      <c r="H133" s="130">
        <v>44032</v>
      </c>
      <c r="I133" s="230" t="s">
        <v>201</v>
      </c>
      <c r="J133" s="233" t="s">
        <v>508</v>
      </c>
      <c r="K133" s="236">
        <f>K130+7</f>
        <v>44038</v>
      </c>
      <c r="L133" s="239">
        <f>K133+14</f>
        <v>44052</v>
      </c>
    </row>
    <row r="134" spans="1:12" ht="25.5" customHeight="1" hidden="1">
      <c r="A134" s="145" t="s">
        <v>560</v>
      </c>
      <c r="B134" s="146" t="s">
        <v>561</v>
      </c>
      <c r="C134" s="133">
        <v>44032</v>
      </c>
      <c r="D134" s="134" t="s">
        <v>430</v>
      </c>
      <c r="E134" s="134" t="s">
        <v>431</v>
      </c>
      <c r="F134" s="137" t="s">
        <v>6</v>
      </c>
      <c r="G134" s="140" t="s">
        <v>59</v>
      </c>
      <c r="H134" s="135">
        <v>44034</v>
      </c>
      <c r="I134" s="231"/>
      <c r="J134" s="234"/>
      <c r="K134" s="237"/>
      <c r="L134" s="240"/>
    </row>
    <row r="135" spans="1:12" ht="25.5" customHeight="1" hidden="1" thickBot="1">
      <c r="A135" s="147" t="s">
        <v>494</v>
      </c>
      <c r="B135" s="148" t="s">
        <v>291</v>
      </c>
      <c r="C135" s="87">
        <v>44033</v>
      </c>
      <c r="D135" s="88" t="s">
        <v>146</v>
      </c>
      <c r="E135" s="88" t="s">
        <v>147</v>
      </c>
      <c r="F135" s="138" t="s">
        <v>59</v>
      </c>
      <c r="G135" s="141" t="s">
        <v>442</v>
      </c>
      <c r="H135" s="89">
        <v>44035</v>
      </c>
      <c r="I135" s="232"/>
      <c r="J135" s="235"/>
      <c r="K135" s="238"/>
      <c r="L135" s="241"/>
    </row>
    <row r="136" spans="1:12" ht="25.5" customHeight="1" hidden="1">
      <c r="A136" s="142" t="s">
        <v>468</v>
      </c>
      <c r="B136" s="143" t="s">
        <v>383</v>
      </c>
      <c r="C136" s="128">
        <v>44037</v>
      </c>
      <c r="D136" s="129" t="s">
        <v>519</v>
      </c>
      <c r="E136" s="129" t="s">
        <v>520</v>
      </c>
      <c r="F136" s="136" t="s">
        <v>6</v>
      </c>
      <c r="G136" s="139" t="s">
        <v>125</v>
      </c>
      <c r="H136" s="130">
        <v>44039</v>
      </c>
      <c r="I136" s="230" t="s">
        <v>484</v>
      </c>
      <c r="J136" s="233" t="s">
        <v>288</v>
      </c>
      <c r="K136" s="236">
        <f>K133+7</f>
        <v>44045</v>
      </c>
      <c r="L136" s="239">
        <f>K136+14</f>
        <v>44059</v>
      </c>
    </row>
    <row r="137" spans="1:12" ht="25.5" customHeight="1" hidden="1">
      <c r="A137" s="145" t="s">
        <v>330</v>
      </c>
      <c r="B137" s="146" t="s">
        <v>372</v>
      </c>
      <c r="C137" s="133">
        <v>44039</v>
      </c>
      <c r="D137" s="134" t="s">
        <v>430</v>
      </c>
      <c r="E137" s="134" t="s">
        <v>431</v>
      </c>
      <c r="F137" s="137" t="s">
        <v>6</v>
      </c>
      <c r="G137" s="140" t="s">
        <v>59</v>
      </c>
      <c r="H137" s="135">
        <v>44041</v>
      </c>
      <c r="I137" s="231"/>
      <c r="J137" s="234"/>
      <c r="K137" s="237"/>
      <c r="L137" s="240"/>
    </row>
    <row r="138" spans="1:12" ht="25.5" customHeight="1" hidden="1" thickBot="1">
      <c r="A138" s="147" t="s">
        <v>522</v>
      </c>
      <c r="B138" s="148" t="s">
        <v>523</v>
      </c>
      <c r="C138" s="87">
        <v>44040</v>
      </c>
      <c r="D138" s="88" t="s">
        <v>146</v>
      </c>
      <c r="E138" s="88" t="s">
        <v>147</v>
      </c>
      <c r="F138" s="138" t="s">
        <v>59</v>
      </c>
      <c r="G138" s="141" t="s">
        <v>442</v>
      </c>
      <c r="H138" s="89">
        <v>44042</v>
      </c>
      <c r="I138" s="232"/>
      <c r="J138" s="235"/>
      <c r="K138" s="238"/>
      <c r="L138" s="241"/>
    </row>
    <row r="139" spans="1:12" ht="25.5" customHeight="1" hidden="1">
      <c r="A139" s="142" t="s">
        <v>552</v>
      </c>
      <c r="B139" s="143" t="s">
        <v>334</v>
      </c>
      <c r="C139" s="128">
        <v>44044</v>
      </c>
      <c r="D139" s="129" t="s">
        <v>519</v>
      </c>
      <c r="E139" s="129" t="s">
        <v>520</v>
      </c>
      <c r="F139" s="136" t="s">
        <v>6</v>
      </c>
      <c r="G139" s="139" t="s">
        <v>125</v>
      </c>
      <c r="H139" s="130">
        <v>44046</v>
      </c>
      <c r="I139" s="230" t="s">
        <v>452</v>
      </c>
      <c r="J139" s="233" t="s">
        <v>396</v>
      </c>
      <c r="K139" s="236">
        <f>K136+7</f>
        <v>44052</v>
      </c>
      <c r="L139" s="239">
        <f>K139+14</f>
        <v>44066</v>
      </c>
    </row>
    <row r="140" spans="1:12" ht="25.5" customHeight="1" hidden="1">
      <c r="A140" s="145" t="s">
        <v>297</v>
      </c>
      <c r="B140" s="146" t="s">
        <v>324</v>
      </c>
      <c r="C140" s="133">
        <v>44046</v>
      </c>
      <c r="D140" s="134" t="s">
        <v>430</v>
      </c>
      <c r="E140" s="134" t="s">
        <v>431</v>
      </c>
      <c r="F140" s="137" t="s">
        <v>6</v>
      </c>
      <c r="G140" s="140" t="s">
        <v>59</v>
      </c>
      <c r="H140" s="135">
        <v>44048</v>
      </c>
      <c r="I140" s="231"/>
      <c r="J140" s="234"/>
      <c r="K140" s="237"/>
      <c r="L140" s="240"/>
    </row>
    <row r="141" spans="1:12" ht="25.5" customHeight="1" hidden="1" thickBot="1">
      <c r="A141" s="147" t="s">
        <v>142</v>
      </c>
      <c r="B141" s="148" t="s">
        <v>445</v>
      </c>
      <c r="C141" s="87">
        <v>44047</v>
      </c>
      <c r="D141" s="88" t="s">
        <v>146</v>
      </c>
      <c r="E141" s="88" t="s">
        <v>147</v>
      </c>
      <c r="F141" s="138" t="s">
        <v>59</v>
      </c>
      <c r="G141" s="141" t="s">
        <v>442</v>
      </c>
      <c r="H141" s="89">
        <v>44049</v>
      </c>
      <c r="I141" s="232"/>
      <c r="J141" s="235"/>
      <c r="K141" s="238"/>
      <c r="L141" s="241"/>
    </row>
    <row r="142" spans="1:12" ht="25.5" customHeight="1" hidden="1">
      <c r="A142" s="142" t="s">
        <v>576</v>
      </c>
      <c r="B142" s="143" t="s">
        <v>553</v>
      </c>
      <c r="C142" s="128">
        <v>44051</v>
      </c>
      <c r="D142" s="129" t="s">
        <v>519</v>
      </c>
      <c r="E142" s="129" t="s">
        <v>520</v>
      </c>
      <c r="F142" s="136" t="s">
        <v>6</v>
      </c>
      <c r="G142" s="139" t="s">
        <v>125</v>
      </c>
      <c r="H142" s="130">
        <v>44053</v>
      </c>
      <c r="I142" s="230" t="s">
        <v>162</v>
      </c>
      <c r="J142" s="233" t="s">
        <v>530</v>
      </c>
      <c r="K142" s="236">
        <f>K139+7</f>
        <v>44059</v>
      </c>
      <c r="L142" s="239">
        <f>K142+14</f>
        <v>44073</v>
      </c>
    </row>
    <row r="143" spans="1:12" ht="25.5" customHeight="1" hidden="1">
      <c r="A143" s="145" t="s">
        <v>307</v>
      </c>
      <c r="B143" s="146" t="s">
        <v>268</v>
      </c>
      <c r="C143" s="133">
        <v>44053</v>
      </c>
      <c r="D143" s="134" t="s">
        <v>430</v>
      </c>
      <c r="E143" s="134" t="s">
        <v>431</v>
      </c>
      <c r="F143" s="137" t="s">
        <v>6</v>
      </c>
      <c r="G143" s="140" t="s">
        <v>59</v>
      </c>
      <c r="H143" s="135">
        <v>44055</v>
      </c>
      <c r="I143" s="231"/>
      <c r="J143" s="234"/>
      <c r="K143" s="237"/>
      <c r="L143" s="240"/>
    </row>
    <row r="144" spans="1:12" ht="25.5" customHeight="1" hidden="1" thickBot="1">
      <c r="A144" s="147" t="s">
        <v>232</v>
      </c>
      <c r="B144" s="148" t="s">
        <v>351</v>
      </c>
      <c r="C144" s="87">
        <v>44054</v>
      </c>
      <c r="D144" s="88" t="s">
        <v>146</v>
      </c>
      <c r="E144" s="88" t="s">
        <v>147</v>
      </c>
      <c r="F144" s="138" t="s">
        <v>59</v>
      </c>
      <c r="G144" s="141" t="s">
        <v>442</v>
      </c>
      <c r="H144" s="89">
        <v>44056</v>
      </c>
      <c r="I144" s="232"/>
      <c r="J144" s="235"/>
      <c r="K144" s="238"/>
      <c r="L144" s="241"/>
    </row>
    <row r="145" spans="1:12" ht="25.5" customHeight="1" hidden="1">
      <c r="A145" s="142" t="s">
        <v>448</v>
      </c>
      <c r="B145" s="143" t="s">
        <v>447</v>
      </c>
      <c r="C145" s="128">
        <v>44058</v>
      </c>
      <c r="D145" s="129" t="s">
        <v>519</v>
      </c>
      <c r="E145" s="129" t="s">
        <v>520</v>
      </c>
      <c r="F145" s="136" t="s">
        <v>6</v>
      </c>
      <c r="G145" s="139" t="s">
        <v>125</v>
      </c>
      <c r="H145" s="130">
        <v>44060</v>
      </c>
      <c r="I145" s="230" t="s">
        <v>594</v>
      </c>
      <c r="J145" s="233" t="s">
        <v>305</v>
      </c>
      <c r="K145" s="236">
        <f>K142+7</f>
        <v>44066</v>
      </c>
      <c r="L145" s="239">
        <f>K145+14</f>
        <v>44080</v>
      </c>
    </row>
    <row r="146" spans="1:12" ht="25.5" customHeight="1" hidden="1">
      <c r="A146" s="145" t="s">
        <v>328</v>
      </c>
      <c r="B146" s="146" t="s">
        <v>326</v>
      </c>
      <c r="C146" s="133">
        <v>44060</v>
      </c>
      <c r="D146" s="134" t="s">
        <v>430</v>
      </c>
      <c r="E146" s="134" t="s">
        <v>431</v>
      </c>
      <c r="F146" s="137" t="s">
        <v>6</v>
      </c>
      <c r="G146" s="140" t="s">
        <v>59</v>
      </c>
      <c r="H146" s="135">
        <v>44062</v>
      </c>
      <c r="I146" s="231"/>
      <c r="J146" s="234"/>
      <c r="K146" s="237"/>
      <c r="L146" s="240"/>
    </row>
    <row r="147" spans="1:12" ht="25.5" customHeight="1" hidden="1" thickBot="1">
      <c r="A147" s="147" t="s">
        <v>444</v>
      </c>
      <c r="B147" s="148" t="s">
        <v>382</v>
      </c>
      <c r="C147" s="87">
        <v>44061</v>
      </c>
      <c r="D147" s="88" t="s">
        <v>146</v>
      </c>
      <c r="E147" s="88" t="s">
        <v>147</v>
      </c>
      <c r="F147" s="138" t="s">
        <v>59</v>
      </c>
      <c r="G147" s="141" t="s">
        <v>442</v>
      </c>
      <c r="H147" s="89">
        <v>44063</v>
      </c>
      <c r="I147" s="232"/>
      <c r="J147" s="235"/>
      <c r="K147" s="238"/>
      <c r="L147" s="241"/>
    </row>
    <row r="148" spans="1:12" ht="25.5" customHeight="1" hidden="1">
      <c r="A148" s="142" t="s">
        <v>267</v>
      </c>
      <c r="B148" s="143" t="s">
        <v>293</v>
      </c>
      <c r="C148" s="128">
        <v>44065</v>
      </c>
      <c r="D148" s="129" t="s">
        <v>519</v>
      </c>
      <c r="E148" s="129" t="s">
        <v>520</v>
      </c>
      <c r="F148" s="136" t="s">
        <v>6</v>
      </c>
      <c r="G148" s="139" t="s">
        <v>125</v>
      </c>
      <c r="H148" s="130">
        <v>44067</v>
      </c>
      <c r="I148" s="230" t="s">
        <v>481</v>
      </c>
      <c r="J148" s="233" t="s">
        <v>541</v>
      </c>
      <c r="K148" s="236">
        <f>K145+7</f>
        <v>44073</v>
      </c>
      <c r="L148" s="239">
        <f>K148+14</f>
        <v>44087</v>
      </c>
    </row>
    <row r="149" spans="1:12" ht="25.5" customHeight="1" hidden="1">
      <c r="A149" s="145" t="s">
        <v>577</v>
      </c>
      <c r="B149" s="146" t="s">
        <v>578</v>
      </c>
      <c r="C149" s="133">
        <v>44067</v>
      </c>
      <c r="D149" s="134" t="s">
        <v>430</v>
      </c>
      <c r="E149" s="134" t="s">
        <v>431</v>
      </c>
      <c r="F149" s="137" t="s">
        <v>6</v>
      </c>
      <c r="G149" s="140" t="s">
        <v>59</v>
      </c>
      <c r="H149" s="135">
        <v>44069</v>
      </c>
      <c r="I149" s="231"/>
      <c r="J149" s="234"/>
      <c r="K149" s="237"/>
      <c r="L149" s="240"/>
    </row>
    <row r="150" spans="1:12" ht="25.5" customHeight="1" hidden="1" thickBot="1">
      <c r="A150" s="147" t="s">
        <v>336</v>
      </c>
      <c r="B150" s="148" t="s">
        <v>554</v>
      </c>
      <c r="C150" s="87">
        <v>44068</v>
      </c>
      <c r="D150" s="88" t="s">
        <v>146</v>
      </c>
      <c r="E150" s="88" t="s">
        <v>147</v>
      </c>
      <c r="F150" s="138" t="s">
        <v>59</v>
      </c>
      <c r="G150" s="141" t="s">
        <v>442</v>
      </c>
      <c r="H150" s="89">
        <v>44070</v>
      </c>
      <c r="I150" s="232"/>
      <c r="J150" s="235"/>
      <c r="K150" s="238"/>
      <c r="L150" s="241"/>
    </row>
    <row r="151" spans="1:12" ht="25.5" customHeight="1" hidden="1">
      <c r="A151" s="142" t="s">
        <v>158</v>
      </c>
      <c r="B151" s="143" t="s">
        <v>555</v>
      </c>
      <c r="C151" s="128">
        <v>44072</v>
      </c>
      <c r="D151" s="129" t="s">
        <v>519</v>
      </c>
      <c r="E151" s="129" t="s">
        <v>520</v>
      </c>
      <c r="F151" s="136" t="s">
        <v>6</v>
      </c>
      <c r="G151" s="139" t="s">
        <v>125</v>
      </c>
      <c r="H151" s="130">
        <v>44074</v>
      </c>
      <c r="I151" s="230" t="s">
        <v>398</v>
      </c>
      <c r="J151" s="233" t="s">
        <v>542</v>
      </c>
      <c r="K151" s="236">
        <f>K148+7</f>
        <v>44080</v>
      </c>
      <c r="L151" s="239">
        <f>K151+14</f>
        <v>44094</v>
      </c>
    </row>
    <row r="152" spans="1:12" ht="25.5" customHeight="1" hidden="1">
      <c r="A152" s="145" t="s">
        <v>434</v>
      </c>
      <c r="B152" s="146" t="s">
        <v>556</v>
      </c>
      <c r="C152" s="133">
        <v>44074</v>
      </c>
      <c r="D152" s="134" t="s">
        <v>430</v>
      </c>
      <c r="E152" s="134" t="s">
        <v>431</v>
      </c>
      <c r="F152" s="137" t="s">
        <v>6</v>
      </c>
      <c r="G152" s="140" t="s">
        <v>59</v>
      </c>
      <c r="H152" s="135">
        <v>44076</v>
      </c>
      <c r="I152" s="231"/>
      <c r="J152" s="234"/>
      <c r="K152" s="237"/>
      <c r="L152" s="240"/>
    </row>
    <row r="153" spans="1:12" ht="25.5" customHeight="1" hidden="1" thickBot="1">
      <c r="A153" s="147" t="s">
        <v>204</v>
      </c>
      <c r="B153" s="148" t="s">
        <v>291</v>
      </c>
      <c r="C153" s="87">
        <v>44075</v>
      </c>
      <c r="D153" s="88" t="s">
        <v>146</v>
      </c>
      <c r="E153" s="88" t="s">
        <v>147</v>
      </c>
      <c r="F153" s="138" t="s">
        <v>59</v>
      </c>
      <c r="G153" s="141" t="s">
        <v>442</v>
      </c>
      <c r="H153" s="89">
        <v>44077</v>
      </c>
      <c r="I153" s="232"/>
      <c r="J153" s="235"/>
      <c r="K153" s="238"/>
      <c r="L153" s="241"/>
    </row>
    <row r="154" spans="1:12" ht="25.5" customHeight="1" hidden="1">
      <c r="A154" s="142" t="s">
        <v>109</v>
      </c>
      <c r="B154" s="143" t="s">
        <v>293</v>
      </c>
      <c r="C154" s="128">
        <v>44079</v>
      </c>
      <c r="D154" s="129" t="s">
        <v>519</v>
      </c>
      <c r="E154" s="129" t="s">
        <v>520</v>
      </c>
      <c r="F154" s="136" t="s">
        <v>6</v>
      </c>
      <c r="G154" s="139" t="s">
        <v>125</v>
      </c>
      <c r="H154" s="130">
        <v>44081</v>
      </c>
      <c r="I154" s="230" t="s">
        <v>483</v>
      </c>
      <c r="J154" s="233" t="s">
        <v>543</v>
      </c>
      <c r="K154" s="236">
        <f>K151+7</f>
        <v>44087</v>
      </c>
      <c r="L154" s="239">
        <f>K154+14</f>
        <v>44101</v>
      </c>
    </row>
    <row r="155" spans="1:12" ht="25.5" customHeight="1" hidden="1">
      <c r="A155" s="145" t="s">
        <v>323</v>
      </c>
      <c r="B155" s="146" t="s">
        <v>557</v>
      </c>
      <c r="C155" s="133">
        <v>44081</v>
      </c>
      <c r="D155" s="134" t="s">
        <v>430</v>
      </c>
      <c r="E155" s="134" t="s">
        <v>431</v>
      </c>
      <c r="F155" s="137" t="s">
        <v>6</v>
      </c>
      <c r="G155" s="140" t="s">
        <v>59</v>
      </c>
      <c r="H155" s="135">
        <v>44083</v>
      </c>
      <c r="I155" s="231"/>
      <c r="J155" s="234"/>
      <c r="K155" s="237"/>
      <c r="L155" s="240"/>
    </row>
    <row r="156" spans="1:12" ht="25.5" customHeight="1" hidden="1" thickBot="1">
      <c r="A156" s="147" t="s">
        <v>558</v>
      </c>
      <c r="B156" s="148" t="s">
        <v>472</v>
      </c>
      <c r="C156" s="87">
        <v>44082</v>
      </c>
      <c r="D156" s="88" t="s">
        <v>146</v>
      </c>
      <c r="E156" s="88" t="s">
        <v>147</v>
      </c>
      <c r="F156" s="138" t="s">
        <v>59</v>
      </c>
      <c r="G156" s="141" t="s">
        <v>442</v>
      </c>
      <c r="H156" s="89">
        <v>44084</v>
      </c>
      <c r="I156" s="232"/>
      <c r="J156" s="235"/>
      <c r="K156" s="238"/>
      <c r="L156" s="241"/>
    </row>
    <row r="157" spans="1:12" ht="25.5" customHeight="1" hidden="1">
      <c r="A157" s="142" t="s">
        <v>446</v>
      </c>
      <c r="B157" s="143" t="s">
        <v>559</v>
      </c>
      <c r="C157" s="128">
        <v>44086</v>
      </c>
      <c r="D157" s="129" t="s">
        <v>615</v>
      </c>
      <c r="E157" s="129" t="s">
        <v>616</v>
      </c>
      <c r="F157" s="136" t="s">
        <v>6</v>
      </c>
      <c r="G157" s="139" t="s">
        <v>125</v>
      </c>
      <c r="H157" s="130">
        <v>44088</v>
      </c>
      <c r="I157" s="230" t="s">
        <v>483</v>
      </c>
      <c r="J157" s="233" t="s">
        <v>543</v>
      </c>
      <c r="K157" s="236">
        <f>K154+7</f>
        <v>44094</v>
      </c>
      <c r="L157" s="239">
        <f>K157+14</f>
        <v>44108</v>
      </c>
    </row>
    <row r="158" spans="1:12" ht="25.5" customHeight="1" hidden="1">
      <c r="A158" s="145" t="s">
        <v>327</v>
      </c>
      <c r="B158" s="146" t="s">
        <v>557</v>
      </c>
      <c r="C158" s="133">
        <v>44088</v>
      </c>
      <c r="D158" s="134" t="s">
        <v>430</v>
      </c>
      <c r="E158" s="134" t="s">
        <v>431</v>
      </c>
      <c r="F158" s="137" t="s">
        <v>6</v>
      </c>
      <c r="G158" s="140" t="s">
        <v>59</v>
      </c>
      <c r="H158" s="135">
        <v>44090</v>
      </c>
      <c r="I158" s="231"/>
      <c r="J158" s="234"/>
      <c r="K158" s="237"/>
      <c r="L158" s="240"/>
    </row>
    <row r="159" spans="1:12" ht="25.5" customHeight="1" hidden="1" thickBot="1">
      <c r="A159" s="147" t="s">
        <v>144</v>
      </c>
      <c r="B159" s="148" t="s">
        <v>212</v>
      </c>
      <c r="C159" s="87">
        <v>44089</v>
      </c>
      <c r="D159" s="88" t="s">
        <v>146</v>
      </c>
      <c r="E159" s="88" t="s">
        <v>147</v>
      </c>
      <c r="F159" s="138" t="s">
        <v>59</v>
      </c>
      <c r="G159" s="141" t="s">
        <v>442</v>
      </c>
      <c r="H159" s="89">
        <v>44091</v>
      </c>
      <c r="I159" s="232"/>
      <c r="J159" s="235"/>
      <c r="K159" s="238"/>
      <c r="L159" s="241"/>
    </row>
    <row r="160" spans="1:12" ht="25.5" customHeight="1">
      <c r="A160" s="142" t="s">
        <v>61</v>
      </c>
      <c r="B160" s="143" t="s">
        <v>196</v>
      </c>
      <c r="C160" s="128">
        <v>44093</v>
      </c>
      <c r="D160" s="129" t="s">
        <v>615</v>
      </c>
      <c r="E160" s="129" t="s">
        <v>616</v>
      </c>
      <c r="F160" s="136" t="s">
        <v>6</v>
      </c>
      <c r="G160" s="139" t="s">
        <v>125</v>
      </c>
      <c r="H160" s="130">
        <v>44095</v>
      </c>
      <c r="I160" s="230" t="s">
        <v>484</v>
      </c>
      <c r="J160" s="233" t="s">
        <v>566</v>
      </c>
      <c r="K160" s="236">
        <f>K157+7</f>
        <v>44101</v>
      </c>
      <c r="L160" s="239">
        <f>K160+14</f>
        <v>44115</v>
      </c>
    </row>
    <row r="161" spans="1:12" ht="25.5" customHeight="1">
      <c r="A161" s="145" t="s">
        <v>609</v>
      </c>
      <c r="B161" s="146" t="s">
        <v>435</v>
      </c>
      <c r="C161" s="133">
        <v>44095</v>
      </c>
      <c r="D161" s="134" t="s">
        <v>430</v>
      </c>
      <c r="E161" s="134" t="s">
        <v>431</v>
      </c>
      <c r="F161" s="137" t="s">
        <v>6</v>
      </c>
      <c r="G161" s="140" t="s">
        <v>59</v>
      </c>
      <c r="H161" s="135">
        <v>44097</v>
      </c>
      <c r="I161" s="231"/>
      <c r="J161" s="234"/>
      <c r="K161" s="237"/>
      <c r="L161" s="240"/>
    </row>
    <row r="162" spans="1:12" ht="25.5" customHeight="1" thickBot="1">
      <c r="A162" s="147" t="s">
        <v>564</v>
      </c>
      <c r="B162" s="148" t="s">
        <v>218</v>
      </c>
      <c r="C162" s="87">
        <v>44096</v>
      </c>
      <c r="D162" s="88" t="s">
        <v>146</v>
      </c>
      <c r="E162" s="88" t="s">
        <v>147</v>
      </c>
      <c r="F162" s="138" t="s">
        <v>59</v>
      </c>
      <c r="G162" s="141" t="s">
        <v>442</v>
      </c>
      <c r="H162" s="89">
        <v>44098</v>
      </c>
      <c r="I162" s="232"/>
      <c r="J162" s="235"/>
      <c r="K162" s="238"/>
      <c r="L162" s="241"/>
    </row>
    <row r="163" spans="1:12" ht="25.5" customHeight="1">
      <c r="A163" s="142" t="s">
        <v>440</v>
      </c>
      <c r="B163" s="143" t="s">
        <v>572</v>
      </c>
      <c r="C163" s="128">
        <v>44100</v>
      </c>
      <c r="D163" s="129" t="s">
        <v>615</v>
      </c>
      <c r="E163" s="129" t="s">
        <v>616</v>
      </c>
      <c r="F163" s="136" t="s">
        <v>6</v>
      </c>
      <c r="G163" s="139" t="s">
        <v>125</v>
      </c>
      <c r="H163" s="130">
        <v>44102</v>
      </c>
      <c r="I163" s="230" t="s">
        <v>452</v>
      </c>
      <c r="J163" s="233" t="s">
        <v>401</v>
      </c>
      <c r="K163" s="236">
        <f>K160+7</f>
        <v>44108</v>
      </c>
      <c r="L163" s="239">
        <f>K163+14</f>
        <v>44122</v>
      </c>
    </row>
    <row r="164" spans="1:12" ht="25.5" customHeight="1">
      <c r="A164" s="145" t="s">
        <v>325</v>
      </c>
      <c r="B164" s="146" t="s">
        <v>433</v>
      </c>
      <c r="C164" s="133">
        <v>44102</v>
      </c>
      <c r="D164" s="134" t="s">
        <v>430</v>
      </c>
      <c r="E164" s="134" t="s">
        <v>431</v>
      </c>
      <c r="F164" s="137" t="s">
        <v>6</v>
      </c>
      <c r="G164" s="140" t="s">
        <v>59</v>
      </c>
      <c r="H164" s="135">
        <v>44104</v>
      </c>
      <c r="I164" s="231"/>
      <c r="J164" s="234"/>
      <c r="K164" s="237"/>
      <c r="L164" s="240"/>
    </row>
    <row r="165" spans="1:12" ht="25.5" customHeight="1" thickBot="1">
      <c r="A165" s="147" t="s">
        <v>205</v>
      </c>
      <c r="B165" s="148" t="s">
        <v>563</v>
      </c>
      <c r="C165" s="87">
        <v>44103</v>
      </c>
      <c r="D165" s="88" t="s">
        <v>146</v>
      </c>
      <c r="E165" s="88" t="s">
        <v>147</v>
      </c>
      <c r="F165" s="138" t="s">
        <v>59</v>
      </c>
      <c r="G165" s="141" t="s">
        <v>442</v>
      </c>
      <c r="H165" s="89">
        <v>44105</v>
      </c>
      <c r="I165" s="232"/>
      <c r="J165" s="235"/>
      <c r="K165" s="238"/>
      <c r="L165" s="241"/>
    </row>
    <row r="166" spans="1:12" ht="25.5" customHeight="1">
      <c r="A166" s="142" t="s">
        <v>384</v>
      </c>
      <c r="B166" s="143" t="s">
        <v>551</v>
      </c>
      <c r="C166" s="128">
        <v>44107</v>
      </c>
      <c r="D166" s="129" t="s">
        <v>615</v>
      </c>
      <c r="E166" s="129" t="s">
        <v>616</v>
      </c>
      <c r="F166" s="136" t="s">
        <v>6</v>
      </c>
      <c r="G166" s="139" t="s">
        <v>125</v>
      </c>
      <c r="H166" s="130">
        <v>44109</v>
      </c>
      <c r="I166" s="230" t="s">
        <v>620</v>
      </c>
      <c r="J166" s="233" t="s">
        <v>305</v>
      </c>
      <c r="K166" s="236">
        <f>K163+7</f>
        <v>44115</v>
      </c>
      <c r="L166" s="239">
        <f>K166+14</f>
        <v>44129</v>
      </c>
    </row>
    <row r="167" spans="1:12" ht="25.5" customHeight="1">
      <c r="A167" s="145" t="s">
        <v>560</v>
      </c>
      <c r="B167" s="146" t="s">
        <v>579</v>
      </c>
      <c r="C167" s="133">
        <v>44109</v>
      </c>
      <c r="D167" s="134" t="s">
        <v>430</v>
      </c>
      <c r="E167" s="134" t="s">
        <v>431</v>
      </c>
      <c r="F167" s="137" t="s">
        <v>6</v>
      </c>
      <c r="G167" s="140" t="s">
        <v>59</v>
      </c>
      <c r="H167" s="135">
        <v>44111</v>
      </c>
      <c r="I167" s="231"/>
      <c r="J167" s="234"/>
      <c r="K167" s="237"/>
      <c r="L167" s="240"/>
    </row>
    <row r="168" spans="1:12" ht="25.5" customHeight="1" thickBot="1">
      <c r="A168" s="147" t="s">
        <v>450</v>
      </c>
      <c r="B168" s="148" t="s">
        <v>212</v>
      </c>
      <c r="C168" s="87">
        <v>44110</v>
      </c>
      <c r="D168" s="88" t="s">
        <v>146</v>
      </c>
      <c r="E168" s="88" t="s">
        <v>147</v>
      </c>
      <c r="F168" s="138" t="s">
        <v>59</v>
      </c>
      <c r="G168" s="141" t="s">
        <v>442</v>
      </c>
      <c r="H168" s="89">
        <v>44112</v>
      </c>
      <c r="I168" s="232"/>
      <c r="J168" s="235"/>
      <c r="K168" s="238"/>
      <c r="L168" s="241"/>
    </row>
    <row r="169" spans="1:12" ht="25.5" customHeight="1">
      <c r="A169" s="142" t="s">
        <v>235</v>
      </c>
      <c r="B169" s="143" t="s">
        <v>553</v>
      </c>
      <c r="C169" s="128">
        <v>44114</v>
      </c>
      <c r="D169" s="129" t="s">
        <v>615</v>
      </c>
      <c r="E169" s="129" t="s">
        <v>616</v>
      </c>
      <c r="F169" s="136" t="s">
        <v>6</v>
      </c>
      <c r="G169" s="139" t="s">
        <v>125</v>
      </c>
      <c r="H169" s="130">
        <v>44116</v>
      </c>
      <c r="I169" s="230" t="s">
        <v>65</v>
      </c>
      <c r="J169" s="233"/>
      <c r="K169" s="236">
        <f>K166+7</f>
        <v>44122</v>
      </c>
      <c r="L169" s="239">
        <f>K169+14</f>
        <v>44136</v>
      </c>
    </row>
    <row r="170" spans="1:12" ht="25.5" customHeight="1">
      <c r="A170" s="145" t="s">
        <v>330</v>
      </c>
      <c r="B170" s="146" t="s">
        <v>208</v>
      </c>
      <c r="C170" s="133">
        <v>44116</v>
      </c>
      <c r="D170" s="134" t="s">
        <v>430</v>
      </c>
      <c r="E170" s="134" t="s">
        <v>431</v>
      </c>
      <c r="F170" s="137" t="s">
        <v>6</v>
      </c>
      <c r="G170" s="140" t="s">
        <v>59</v>
      </c>
      <c r="H170" s="135">
        <v>44118</v>
      </c>
      <c r="I170" s="231"/>
      <c r="J170" s="234"/>
      <c r="K170" s="237"/>
      <c r="L170" s="240"/>
    </row>
    <row r="171" spans="1:12" ht="25.5" customHeight="1" thickBot="1">
      <c r="A171" s="147" t="s">
        <v>143</v>
      </c>
      <c r="B171" s="148" t="s">
        <v>382</v>
      </c>
      <c r="C171" s="87">
        <v>44117</v>
      </c>
      <c r="D171" s="88" t="s">
        <v>146</v>
      </c>
      <c r="E171" s="88" t="s">
        <v>147</v>
      </c>
      <c r="F171" s="138" t="s">
        <v>59</v>
      </c>
      <c r="G171" s="141" t="s">
        <v>442</v>
      </c>
      <c r="H171" s="89">
        <v>44119</v>
      </c>
      <c r="I171" s="232"/>
      <c r="J171" s="235"/>
      <c r="K171" s="238"/>
      <c r="L171" s="241"/>
    </row>
    <row r="172" spans="1:12" ht="25.5" customHeight="1">
      <c r="A172" s="142" t="s">
        <v>468</v>
      </c>
      <c r="B172" s="143" t="s">
        <v>293</v>
      </c>
      <c r="C172" s="128">
        <v>44121</v>
      </c>
      <c r="D172" s="129" t="s">
        <v>615</v>
      </c>
      <c r="E172" s="129" t="s">
        <v>616</v>
      </c>
      <c r="F172" s="136" t="s">
        <v>6</v>
      </c>
      <c r="G172" s="139" t="s">
        <v>125</v>
      </c>
      <c r="H172" s="130">
        <v>44123</v>
      </c>
      <c r="I172" s="230" t="s">
        <v>481</v>
      </c>
      <c r="J172" s="233" t="s">
        <v>409</v>
      </c>
      <c r="K172" s="236">
        <f>K169+7</f>
        <v>44129</v>
      </c>
      <c r="L172" s="239">
        <f>K172+14</f>
        <v>44143</v>
      </c>
    </row>
    <row r="173" spans="1:12" ht="25.5" customHeight="1">
      <c r="A173" s="145" t="s">
        <v>574</v>
      </c>
      <c r="B173" s="146" t="s">
        <v>490</v>
      </c>
      <c r="C173" s="133">
        <v>44123</v>
      </c>
      <c r="D173" s="134" t="s">
        <v>430</v>
      </c>
      <c r="E173" s="134" t="s">
        <v>431</v>
      </c>
      <c r="F173" s="137" t="s">
        <v>6</v>
      </c>
      <c r="G173" s="140" t="s">
        <v>59</v>
      </c>
      <c r="H173" s="135">
        <v>44125</v>
      </c>
      <c r="I173" s="231"/>
      <c r="J173" s="234"/>
      <c r="K173" s="237"/>
      <c r="L173" s="240"/>
    </row>
    <row r="174" spans="1:12" ht="25.5" customHeight="1" thickBot="1">
      <c r="A174" s="147" t="s">
        <v>309</v>
      </c>
      <c r="B174" s="148" t="s">
        <v>580</v>
      </c>
      <c r="C174" s="87">
        <v>44124</v>
      </c>
      <c r="D174" s="88" t="s">
        <v>146</v>
      </c>
      <c r="E174" s="88" t="s">
        <v>147</v>
      </c>
      <c r="F174" s="138" t="s">
        <v>59</v>
      </c>
      <c r="G174" s="141" t="s">
        <v>442</v>
      </c>
      <c r="H174" s="89">
        <v>44126</v>
      </c>
      <c r="I174" s="232"/>
      <c r="J174" s="235"/>
      <c r="K174" s="238"/>
      <c r="L174" s="241"/>
    </row>
    <row r="175" spans="1:12" ht="25.5" customHeight="1">
      <c r="A175" s="142" t="s">
        <v>573</v>
      </c>
      <c r="B175" s="143" t="s">
        <v>233</v>
      </c>
      <c r="C175" s="128">
        <v>44128</v>
      </c>
      <c r="D175" s="129" t="s">
        <v>615</v>
      </c>
      <c r="E175" s="129" t="s">
        <v>616</v>
      </c>
      <c r="F175" s="136" t="s">
        <v>6</v>
      </c>
      <c r="G175" s="139" t="s">
        <v>125</v>
      </c>
      <c r="H175" s="130">
        <v>44130</v>
      </c>
      <c r="I175" s="230" t="s">
        <v>398</v>
      </c>
      <c r="J175" s="233" t="s">
        <v>197</v>
      </c>
      <c r="K175" s="236">
        <f>K172+7</f>
        <v>44136</v>
      </c>
      <c r="L175" s="239">
        <f>K175+14</f>
        <v>44150</v>
      </c>
    </row>
    <row r="176" spans="1:12" ht="25.5" customHeight="1">
      <c r="A176" s="145" t="s">
        <v>307</v>
      </c>
      <c r="B176" s="146" t="s">
        <v>373</v>
      </c>
      <c r="C176" s="133">
        <v>44130</v>
      </c>
      <c r="D176" s="134" t="s">
        <v>430</v>
      </c>
      <c r="E176" s="134" t="s">
        <v>431</v>
      </c>
      <c r="F176" s="137" t="s">
        <v>6</v>
      </c>
      <c r="G176" s="140" t="s">
        <v>59</v>
      </c>
      <c r="H176" s="135">
        <v>44132</v>
      </c>
      <c r="I176" s="231"/>
      <c r="J176" s="234"/>
      <c r="K176" s="237"/>
      <c r="L176" s="240"/>
    </row>
    <row r="177" spans="1:12" ht="25.5" customHeight="1" thickBot="1">
      <c r="A177" s="147" t="s">
        <v>617</v>
      </c>
      <c r="B177" s="148" t="s">
        <v>618</v>
      </c>
      <c r="C177" s="87">
        <v>44131</v>
      </c>
      <c r="D177" s="88" t="s">
        <v>146</v>
      </c>
      <c r="E177" s="88" t="s">
        <v>147</v>
      </c>
      <c r="F177" s="138" t="s">
        <v>59</v>
      </c>
      <c r="G177" s="141" t="s">
        <v>442</v>
      </c>
      <c r="H177" s="89">
        <v>44133</v>
      </c>
      <c r="I177" s="232"/>
      <c r="J177" s="235"/>
      <c r="K177" s="238"/>
      <c r="L177" s="241"/>
    </row>
    <row r="178" spans="1:12" ht="25.5" customHeight="1">
      <c r="A178" s="142" t="s">
        <v>576</v>
      </c>
      <c r="B178" s="143" t="s">
        <v>449</v>
      </c>
      <c r="C178" s="128">
        <v>44135</v>
      </c>
      <c r="D178" s="129" t="s">
        <v>615</v>
      </c>
      <c r="E178" s="129" t="s">
        <v>616</v>
      </c>
      <c r="F178" s="136" t="s">
        <v>6</v>
      </c>
      <c r="G178" s="139" t="s">
        <v>125</v>
      </c>
      <c r="H178" s="130">
        <v>44137</v>
      </c>
      <c r="I178" s="230" t="s">
        <v>65</v>
      </c>
      <c r="J178" s="233"/>
      <c r="K178" s="236">
        <f>K175+7</f>
        <v>44143</v>
      </c>
      <c r="L178" s="239">
        <f>K178+14</f>
        <v>44157</v>
      </c>
    </row>
    <row r="179" spans="1:12" ht="25.5" customHeight="1">
      <c r="A179" s="145" t="s">
        <v>328</v>
      </c>
      <c r="B179" s="146" t="s">
        <v>374</v>
      </c>
      <c r="C179" s="133">
        <v>44137</v>
      </c>
      <c r="D179" s="134" t="s">
        <v>430</v>
      </c>
      <c r="E179" s="134" t="s">
        <v>431</v>
      </c>
      <c r="F179" s="137" t="s">
        <v>6</v>
      </c>
      <c r="G179" s="140" t="s">
        <v>59</v>
      </c>
      <c r="H179" s="135">
        <v>44139</v>
      </c>
      <c r="I179" s="231"/>
      <c r="J179" s="234"/>
      <c r="K179" s="237"/>
      <c r="L179" s="240"/>
    </row>
    <row r="180" spans="1:12" ht="25.5" customHeight="1" thickBot="1">
      <c r="A180" s="147" t="s">
        <v>154</v>
      </c>
      <c r="B180" s="148" t="s">
        <v>294</v>
      </c>
      <c r="C180" s="87">
        <v>44138</v>
      </c>
      <c r="D180" s="88" t="s">
        <v>146</v>
      </c>
      <c r="E180" s="88" t="s">
        <v>147</v>
      </c>
      <c r="F180" s="138" t="s">
        <v>59</v>
      </c>
      <c r="G180" s="141" t="s">
        <v>442</v>
      </c>
      <c r="H180" s="89">
        <v>44140</v>
      </c>
      <c r="I180" s="232"/>
      <c r="J180" s="235"/>
      <c r="K180" s="238"/>
      <c r="L180" s="241"/>
    </row>
    <row r="181" spans="1:12" ht="25.5" customHeight="1">
      <c r="A181" s="142" t="s">
        <v>448</v>
      </c>
      <c r="B181" s="143" t="s">
        <v>559</v>
      </c>
      <c r="C181" s="128">
        <v>44142</v>
      </c>
      <c r="D181" s="129" t="s">
        <v>615</v>
      </c>
      <c r="E181" s="129" t="s">
        <v>616</v>
      </c>
      <c r="F181" s="136" t="s">
        <v>6</v>
      </c>
      <c r="G181" s="139" t="s">
        <v>125</v>
      </c>
      <c r="H181" s="130">
        <v>44144</v>
      </c>
      <c r="I181" s="230" t="s">
        <v>483</v>
      </c>
      <c r="J181" s="233" t="s">
        <v>621</v>
      </c>
      <c r="K181" s="236">
        <f>K178+7</f>
        <v>44150</v>
      </c>
      <c r="L181" s="239">
        <f>K181+14</f>
        <v>44164</v>
      </c>
    </row>
    <row r="182" spans="1:12" ht="25.5" customHeight="1">
      <c r="A182" s="145" t="s">
        <v>577</v>
      </c>
      <c r="B182" s="146" t="s">
        <v>581</v>
      </c>
      <c r="C182" s="133">
        <v>44144</v>
      </c>
      <c r="D182" s="134" t="s">
        <v>430</v>
      </c>
      <c r="E182" s="134" t="s">
        <v>431</v>
      </c>
      <c r="F182" s="137" t="s">
        <v>6</v>
      </c>
      <c r="G182" s="140" t="s">
        <v>59</v>
      </c>
      <c r="H182" s="135">
        <v>44146</v>
      </c>
      <c r="I182" s="231"/>
      <c r="J182" s="234"/>
      <c r="K182" s="237"/>
      <c r="L182" s="240"/>
    </row>
    <row r="183" spans="1:12" ht="25.5" customHeight="1" thickBot="1">
      <c r="A183" s="147" t="s">
        <v>491</v>
      </c>
      <c r="B183" s="148" t="s">
        <v>441</v>
      </c>
      <c r="C183" s="87">
        <v>44145</v>
      </c>
      <c r="D183" s="88" t="s">
        <v>146</v>
      </c>
      <c r="E183" s="88" t="s">
        <v>147</v>
      </c>
      <c r="F183" s="138" t="s">
        <v>59</v>
      </c>
      <c r="G183" s="141" t="s">
        <v>442</v>
      </c>
      <c r="H183" s="89">
        <v>44147</v>
      </c>
      <c r="I183" s="232"/>
      <c r="J183" s="235"/>
      <c r="K183" s="238"/>
      <c r="L183" s="241"/>
    </row>
    <row r="184" spans="1:12" ht="25.5" customHeight="1">
      <c r="A184" s="142" t="s">
        <v>267</v>
      </c>
      <c r="B184" s="143" t="s">
        <v>196</v>
      </c>
      <c r="C184" s="128">
        <v>44149</v>
      </c>
      <c r="D184" s="129" t="s">
        <v>615</v>
      </c>
      <c r="E184" s="129" t="s">
        <v>616</v>
      </c>
      <c r="F184" s="136" t="s">
        <v>6</v>
      </c>
      <c r="G184" s="139" t="s">
        <v>125</v>
      </c>
      <c r="H184" s="130">
        <v>44151</v>
      </c>
      <c r="I184" s="230" t="s">
        <v>484</v>
      </c>
      <c r="J184" s="233" t="s">
        <v>622</v>
      </c>
      <c r="K184" s="236">
        <f>K181+7</f>
        <v>44157</v>
      </c>
      <c r="L184" s="239">
        <f>K184+14</f>
        <v>44171</v>
      </c>
    </row>
    <row r="185" spans="1:12" ht="25.5" customHeight="1">
      <c r="A185" s="145" t="s">
        <v>434</v>
      </c>
      <c r="B185" s="146" t="s">
        <v>582</v>
      </c>
      <c r="C185" s="133">
        <v>44151</v>
      </c>
      <c r="D185" s="134" t="s">
        <v>430</v>
      </c>
      <c r="E185" s="134" t="s">
        <v>431</v>
      </c>
      <c r="F185" s="137" t="s">
        <v>6</v>
      </c>
      <c r="G185" s="140" t="s">
        <v>59</v>
      </c>
      <c r="H185" s="135">
        <v>44153</v>
      </c>
      <c r="I185" s="231"/>
      <c r="J185" s="234"/>
      <c r="K185" s="237"/>
      <c r="L185" s="240"/>
    </row>
    <row r="186" spans="1:12" ht="25.5" customHeight="1" thickBot="1">
      <c r="A186" s="147" t="s">
        <v>493</v>
      </c>
      <c r="B186" s="148" t="s">
        <v>320</v>
      </c>
      <c r="C186" s="87">
        <v>44152</v>
      </c>
      <c r="D186" s="88" t="s">
        <v>146</v>
      </c>
      <c r="E186" s="88" t="s">
        <v>147</v>
      </c>
      <c r="F186" s="138" t="s">
        <v>59</v>
      </c>
      <c r="G186" s="141" t="s">
        <v>442</v>
      </c>
      <c r="H186" s="89">
        <v>44154</v>
      </c>
      <c r="I186" s="232"/>
      <c r="J186" s="235"/>
      <c r="K186" s="238"/>
      <c r="L186" s="241"/>
    </row>
    <row r="187" spans="1:12" ht="25.5" customHeight="1">
      <c r="A187" s="142" t="s">
        <v>158</v>
      </c>
      <c r="B187" s="143" t="s">
        <v>334</v>
      </c>
      <c r="C187" s="128">
        <v>44156</v>
      </c>
      <c r="D187" s="129" t="s">
        <v>615</v>
      </c>
      <c r="E187" s="129" t="s">
        <v>616</v>
      </c>
      <c r="F187" s="136" t="s">
        <v>6</v>
      </c>
      <c r="G187" s="139" t="s">
        <v>125</v>
      </c>
      <c r="H187" s="130">
        <v>44158</v>
      </c>
      <c r="I187" s="230" t="s">
        <v>452</v>
      </c>
      <c r="J187" s="233" t="s">
        <v>281</v>
      </c>
      <c r="K187" s="236">
        <f>K184+7</f>
        <v>44164</v>
      </c>
      <c r="L187" s="239">
        <f>K187+14</f>
        <v>44178</v>
      </c>
    </row>
    <row r="188" spans="1:12" ht="25.5" customHeight="1">
      <c r="A188" s="145" t="s">
        <v>323</v>
      </c>
      <c r="B188" s="146" t="s">
        <v>326</v>
      </c>
      <c r="C188" s="133">
        <v>44158</v>
      </c>
      <c r="D188" s="134" t="s">
        <v>430</v>
      </c>
      <c r="E188" s="134" t="s">
        <v>431</v>
      </c>
      <c r="F188" s="137" t="s">
        <v>6</v>
      </c>
      <c r="G188" s="140" t="s">
        <v>59</v>
      </c>
      <c r="H188" s="135">
        <v>44160</v>
      </c>
      <c r="I188" s="231"/>
      <c r="J188" s="234"/>
      <c r="K188" s="237"/>
      <c r="L188" s="240"/>
    </row>
    <row r="189" spans="1:12" ht="25.5" customHeight="1" thickBot="1">
      <c r="A189" s="147" t="s">
        <v>494</v>
      </c>
      <c r="B189" s="148" t="s">
        <v>129</v>
      </c>
      <c r="C189" s="87">
        <v>44159</v>
      </c>
      <c r="D189" s="88" t="s">
        <v>146</v>
      </c>
      <c r="E189" s="88" t="s">
        <v>147</v>
      </c>
      <c r="F189" s="138" t="s">
        <v>59</v>
      </c>
      <c r="G189" s="141" t="s">
        <v>442</v>
      </c>
      <c r="H189" s="89">
        <v>44161</v>
      </c>
      <c r="I189" s="232"/>
      <c r="J189" s="235"/>
      <c r="K189" s="238"/>
      <c r="L189" s="241"/>
    </row>
    <row r="190" spans="1:12" ht="25.5" customHeight="1">
      <c r="A190" s="142" t="s">
        <v>109</v>
      </c>
      <c r="B190" s="143" t="s">
        <v>196</v>
      </c>
      <c r="C190" s="128">
        <v>44163</v>
      </c>
      <c r="D190" s="129" t="s">
        <v>615</v>
      </c>
      <c r="E190" s="129" t="s">
        <v>616</v>
      </c>
      <c r="F190" s="136" t="s">
        <v>6</v>
      </c>
      <c r="G190" s="139" t="s">
        <v>125</v>
      </c>
      <c r="H190" s="130">
        <v>44165</v>
      </c>
      <c r="I190" s="230" t="s">
        <v>81</v>
      </c>
      <c r="J190" s="233"/>
      <c r="K190" s="236">
        <f>K187+7</f>
        <v>44171</v>
      </c>
      <c r="L190" s="239">
        <f>K190+14</f>
        <v>44185</v>
      </c>
    </row>
    <row r="191" spans="1:12" ht="25.5" customHeight="1">
      <c r="A191" s="145" t="s">
        <v>327</v>
      </c>
      <c r="B191" s="146" t="s">
        <v>326</v>
      </c>
      <c r="C191" s="133">
        <v>44165</v>
      </c>
      <c r="D191" s="134" t="s">
        <v>430</v>
      </c>
      <c r="E191" s="134" t="s">
        <v>431</v>
      </c>
      <c r="F191" s="137" t="s">
        <v>6</v>
      </c>
      <c r="G191" s="140" t="s">
        <v>59</v>
      </c>
      <c r="H191" s="135">
        <v>44167</v>
      </c>
      <c r="I191" s="231"/>
      <c r="J191" s="234"/>
      <c r="K191" s="237"/>
      <c r="L191" s="240"/>
    </row>
    <row r="192" spans="1:12" ht="25.5" customHeight="1" thickBot="1">
      <c r="A192" s="147" t="s">
        <v>522</v>
      </c>
      <c r="B192" s="148" t="s">
        <v>618</v>
      </c>
      <c r="C192" s="87">
        <v>44166</v>
      </c>
      <c r="D192" s="88" t="s">
        <v>146</v>
      </c>
      <c r="E192" s="88" t="s">
        <v>147</v>
      </c>
      <c r="F192" s="138" t="s">
        <v>59</v>
      </c>
      <c r="G192" s="141" t="s">
        <v>442</v>
      </c>
      <c r="H192" s="89">
        <v>44168</v>
      </c>
      <c r="I192" s="232"/>
      <c r="J192" s="235"/>
      <c r="K192" s="238"/>
      <c r="L192" s="241"/>
    </row>
    <row r="193" spans="1:12" ht="25.5" customHeight="1">
      <c r="A193" s="142" t="s">
        <v>446</v>
      </c>
      <c r="B193" s="143" t="s">
        <v>619</v>
      </c>
      <c r="C193" s="128">
        <v>44170</v>
      </c>
      <c r="D193" s="129" t="s">
        <v>615</v>
      </c>
      <c r="E193" s="129" t="s">
        <v>616</v>
      </c>
      <c r="F193" s="136" t="s">
        <v>6</v>
      </c>
      <c r="G193" s="139" t="s">
        <v>125</v>
      </c>
      <c r="H193" s="130">
        <v>44172</v>
      </c>
      <c r="I193" s="230" t="s">
        <v>81</v>
      </c>
      <c r="J193" s="233"/>
      <c r="K193" s="236">
        <f>K190+7</f>
        <v>44178</v>
      </c>
      <c r="L193" s="239">
        <f>K193+14</f>
        <v>44192</v>
      </c>
    </row>
    <row r="194" spans="1:12" ht="25.5" customHeight="1">
      <c r="A194" s="145" t="s">
        <v>609</v>
      </c>
      <c r="B194" s="146" t="s">
        <v>557</v>
      </c>
      <c r="C194" s="133">
        <v>44172</v>
      </c>
      <c r="D194" s="134" t="s">
        <v>430</v>
      </c>
      <c r="E194" s="134" t="s">
        <v>431</v>
      </c>
      <c r="F194" s="137" t="s">
        <v>6</v>
      </c>
      <c r="G194" s="140" t="s">
        <v>59</v>
      </c>
      <c r="H194" s="135">
        <v>44174</v>
      </c>
      <c r="I194" s="231"/>
      <c r="J194" s="234"/>
      <c r="K194" s="237"/>
      <c r="L194" s="240"/>
    </row>
    <row r="195" spans="1:12" ht="25.5" customHeight="1" thickBot="1">
      <c r="A195" s="147" t="s">
        <v>142</v>
      </c>
      <c r="B195" s="148" t="s">
        <v>563</v>
      </c>
      <c r="C195" s="87">
        <v>44173</v>
      </c>
      <c r="D195" s="88" t="s">
        <v>146</v>
      </c>
      <c r="E195" s="88" t="s">
        <v>147</v>
      </c>
      <c r="F195" s="138" t="s">
        <v>59</v>
      </c>
      <c r="G195" s="141" t="s">
        <v>442</v>
      </c>
      <c r="H195" s="89">
        <v>44175</v>
      </c>
      <c r="I195" s="232"/>
      <c r="J195" s="235"/>
      <c r="K195" s="238"/>
      <c r="L195" s="241"/>
    </row>
    <row r="196" spans="1:12" ht="25.5" customHeight="1">
      <c r="A196" s="142" t="s">
        <v>61</v>
      </c>
      <c r="B196" s="143" t="s">
        <v>295</v>
      </c>
      <c r="C196" s="128">
        <v>44177</v>
      </c>
      <c r="D196" s="129" t="s">
        <v>615</v>
      </c>
      <c r="E196" s="129" t="s">
        <v>616</v>
      </c>
      <c r="F196" s="136" t="s">
        <v>6</v>
      </c>
      <c r="G196" s="139" t="s">
        <v>125</v>
      </c>
      <c r="H196" s="130">
        <v>44179</v>
      </c>
      <c r="I196" s="230" t="s">
        <v>481</v>
      </c>
      <c r="J196" s="233" t="s">
        <v>549</v>
      </c>
      <c r="K196" s="236">
        <f>K193+7</f>
        <v>44185</v>
      </c>
      <c r="L196" s="239">
        <f>K196+14</f>
        <v>44199</v>
      </c>
    </row>
    <row r="197" spans="1:12" ht="25.5" customHeight="1">
      <c r="A197" s="145" t="s">
        <v>325</v>
      </c>
      <c r="B197" s="146" t="s">
        <v>556</v>
      </c>
      <c r="C197" s="133">
        <v>44179</v>
      </c>
      <c r="D197" s="134" t="s">
        <v>430</v>
      </c>
      <c r="E197" s="134" t="s">
        <v>431</v>
      </c>
      <c r="F197" s="137" t="s">
        <v>6</v>
      </c>
      <c r="G197" s="140" t="s">
        <v>59</v>
      </c>
      <c r="H197" s="135">
        <v>44181</v>
      </c>
      <c r="I197" s="231"/>
      <c r="J197" s="234"/>
      <c r="K197" s="237"/>
      <c r="L197" s="240"/>
    </row>
    <row r="198" spans="1:12" ht="25.5" customHeight="1" thickBot="1">
      <c r="A198" s="147" t="s">
        <v>232</v>
      </c>
      <c r="B198" s="148" t="s">
        <v>320</v>
      </c>
      <c r="C198" s="87">
        <v>44180</v>
      </c>
      <c r="D198" s="88" t="s">
        <v>146</v>
      </c>
      <c r="E198" s="88" t="s">
        <v>147</v>
      </c>
      <c r="F198" s="138" t="s">
        <v>59</v>
      </c>
      <c r="G198" s="141" t="s">
        <v>442</v>
      </c>
      <c r="H198" s="89">
        <v>44182</v>
      </c>
      <c r="I198" s="232"/>
      <c r="J198" s="235"/>
      <c r="K198" s="238"/>
      <c r="L198" s="241"/>
    </row>
    <row r="199" spans="1:12" ht="25.5" customHeight="1">
      <c r="A199" s="142" t="s">
        <v>440</v>
      </c>
      <c r="B199" s="143" t="s">
        <v>236</v>
      </c>
      <c r="C199" s="128">
        <v>44184</v>
      </c>
      <c r="D199" s="129" t="s">
        <v>615</v>
      </c>
      <c r="E199" s="129" t="s">
        <v>616</v>
      </c>
      <c r="F199" s="136" t="s">
        <v>6</v>
      </c>
      <c r="G199" s="139" t="s">
        <v>125</v>
      </c>
      <c r="H199" s="130">
        <v>44186</v>
      </c>
      <c r="I199" s="230" t="s">
        <v>398</v>
      </c>
      <c r="J199" s="233" t="s">
        <v>231</v>
      </c>
      <c r="K199" s="236">
        <f>K196+7</f>
        <v>44192</v>
      </c>
      <c r="L199" s="239">
        <f>K199+14</f>
        <v>44206</v>
      </c>
    </row>
    <row r="200" spans="1:12" ht="25.5" customHeight="1">
      <c r="A200" s="145" t="s">
        <v>560</v>
      </c>
      <c r="B200" s="146" t="s">
        <v>610</v>
      </c>
      <c r="C200" s="133">
        <v>44186</v>
      </c>
      <c r="D200" s="134" t="s">
        <v>430</v>
      </c>
      <c r="E200" s="134" t="s">
        <v>431</v>
      </c>
      <c r="F200" s="137" t="s">
        <v>6</v>
      </c>
      <c r="G200" s="140" t="s">
        <v>59</v>
      </c>
      <c r="H200" s="135">
        <v>44188</v>
      </c>
      <c r="I200" s="231"/>
      <c r="J200" s="234"/>
      <c r="K200" s="237"/>
      <c r="L200" s="240"/>
    </row>
    <row r="201" spans="1:12" ht="25.5" customHeight="1" thickBot="1">
      <c r="A201" s="147" t="s">
        <v>444</v>
      </c>
      <c r="B201" s="148" t="s">
        <v>445</v>
      </c>
      <c r="C201" s="87">
        <v>44187</v>
      </c>
      <c r="D201" s="88" t="s">
        <v>146</v>
      </c>
      <c r="E201" s="88" t="s">
        <v>147</v>
      </c>
      <c r="F201" s="138" t="s">
        <v>59</v>
      </c>
      <c r="G201" s="141" t="s">
        <v>442</v>
      </c>
      <c r="H201" s="89">
        <v>44189</v>
      </c>
      <c r="I201" s="232"/>
      <c r="J201" s="235"/>
      <c r="K201" s="238"/>
      <c r="L201" s="241"/>
    </row>
    <row r="202" spans="1:12" ht="24" customHeight="1">
      <c r="A202" s="97"/>
      <c r="B202" s="98"/>
      <c r="C202" s="77"/>
      <c r="D202" s="99"/>
      <c r="E202" s="99"/>
      <c r="F202" s="78"/>
      <c r="G202" s="78"/>
      <c r="H202" s="78"/>
      <c r="I202" s="92"/>
      <c r="J202" s="76"/>
      <c r="K202" s="93"/>
      <c r="L202" s="94"/>
    </row>
    <row r="203" spans="1:12" ht="24" customHeight="1">
      <c r="A203" s="45" t="s">
        <v>12</v>
      </c>
      <c r="B203" s="45"/>
      <c r="C203" s="106"/>
      <c r="D203" s="99"/>
      <c r="E203" s="99"/>
      <c r="F203" s="78"/>
      <c r="G203" s="78"/>
      <c r="H203" s="158"/>
      <c r="I203" s="11" t="s">
        <v>13</v>
      </c>
      <c r="J203" s="108" t="s">
        <v>37</v>
      </c>
      <c r="K203" s="109"/>
      <c r="L203" s="94"/>
    </row>
    <row r="204" spans="1:12" ht="24" customHeight="1">
      <c r="A204" s="45" t="s">
        <v>14</v>
      </c>
      <c r="B204" s="45"/>
      <c r="C204" s="106"/>
      <c r="D204" s="99"/>
      <c r="E204" s="99"/>
      <c r="F204" s="78"/>
      <c r="G204" s="78"/>
      <c r="H204" s="158"/>
      <c r="I204" s="111" t="s">
        <v>15</v>
      </c>
      <c r="J204" s="109"/>
      <c r="K204" s="109"/>
      <c r="L204" s="94"/>
    </row>
    <row r="205" spans="1:22" s="48" customFormat="1" ht="18" customHeight="1">
      <c r="A205" s="112"/>
      <c r="B205" s="112"/>
      <c r="C205" s="113"/>
      <c r="D205" s="106"/>
      <c r="E205" s="106"/>
      <c r="F205" s="106"/>
      <c r="G205" s="106"/>
      <c r="H205" s="158"/>
      <c r="I205" s="114" t="s">
        <v>220</v>
      </c>
      <c r="J205" s="109"/>
      <c r="K205" s="109"/>
      <c r="L205" s="248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s="48" customFormat="1" ht="18" customHeight="1">
      <c r="A206" s="51" t="s">
        <v>16</v>
      </c>
      <c r="B206" s="45"/>
      <c r="C206" s="12"/>
      <c r="D206" s="106"/>
      <c r="E206" s="106"/>
      <c r="F206" s="106"/>
      <c r="G206" s="106"/>
      <c r="H206" s="158"/>
      <c r="I206" s="115" t="s">
        <v>221</v>
      </c>
      <c r="J206" s="109"/>
      <c r="K206" s="109"/>
      <c r="L206" s="248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s="48" customFormat="1" ht="18" customHeight="1">
      <c r="A207" s="56" t="s">
        <v>17</v>
      </c>
      <c r="B207" s="116" t="s">
        <v>18</v>
      </c>
      <c r="C207" s="13"/>
      <c r="D207" s="113"/>
      <c r="E207" s="113"/>
      <c r="F207" s="113"/>
      <c r="G207" s="113"/>
      <c r="H207" s="158"/>
      <c r="I207" s="158"/>
      <c r="J207" s="109"/>
      <c r="K207" s="109"/>
      <c r="L207" s="249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s="48" customFormat="1" ht="24.75">
      <c r="A208" s="56" t="s">
        <v>19</v>
      </c>
      <c r="B208" s="116" t="s">
        <v>20</v>
      </c>
      <c r="C208" s="13"/>
      <c r="D208" s="106"/>
      <c r="E208" s="106"/>
      <c r="F208" s="106"/>
      <c r="G208" s="106"/>
      <c r="H208" s="117" t="s">
        <v>21</v>
      </c>
      <c r="I208" s="17" t="s">
        <v>49</v>
      </c>
      <c r="J208" s="109"/>
      <c r="K208" s="109"/>
      <c r="L208" s="70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s="48" customFormat="1" ht="24.75">
      <c r="A209" s="56" t="s">
        <v>31</v>
      </c>
      <c r="B209" s="118" t="s">
        <v>32</v>
      </c>
      <c r="C209" s="32"/>
      <c r="D209" s="14"/>
      <c r="E209" s="14"/>
      <c r="F209" s="14"/>
      <c r="G209" s="14"/>
      <c r="H209" s="117" t="s">
        <v>21</v>
      </c>
      <c r="I209" s="19" t="s">
        <v>50</v>
      </c>
      <c r="J209" s="109"/>
      <c r="K209" s="109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s="48" customFormat="1" ht="24.75">
      <c r="A210" s="56" t="s">
        <v>33</v>
      </c>
      <c r="B210" s="108" t="s">
        <v>34</v>
      </c>
      <c r="C210" s="113"/>
      <c r="D210" s="15"/>
      <c r="E210" s="15"/>
      <c r="F210" s="15"/>
      <c r="G210" s="15"/>
      <c r="H210" s="117" t="s">
        <v>21</v>
      </c>
      <c r="I210" s="21" t="s">
        <v>22</v>
      </c>
      <c r="J210" s="109"/>
      <c r="K210" s="109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s="48" customFormat="1" ht="24.75">
      <c r="A211" s="56" t="s">
        <v>35</v>
      </c>
      <c r="B211" s="108" t="s">
        <v>36</v>
      </c>
      <c r="C211" s="113"/>
      <c r="D211" s="32"/>
      <c r="E211" s="32"/>
      <c r="F211" s="32"/>
      <c r="G211" s="32"/>
      <c r="H211" s="117" t="s">
        <v>21</v>
      </c>
      <c r="I211" s="21" t="s">
        <v>23</v>
      </c>
      <c r="J211" s="109"/>
      <c r="K211" s="109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4:22" s="48" customFormat="1" ht="24.75">
      <c r="D212" s="18"/>
      <c r="E212" s="18"/>
      <c r="F212" s="18"/>
      <c r="G212" s="18"/>
      <c r="H212" s="117" t="s">
        <v>21</v>
      </c>
      <c r="I212" s="21" t="s">
        <v>222</v>
      </c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4:22" s="48" customFormat="1" ht="24.75">
      <c r="D213" s="20"/>
      <c r="E213" s="20"/>
      <c r="F213" s="20"/>
      <c r="G213" s="20"/>
      <c r="H213" s="117" t="s">
        <v>21</v>
      </c>
      <c r="I213" s="21" t="s">
        <v>223</v>
      </c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ht="18">
      <c r="L214" s="44"/>
    </row>
    <row r="215" ht="18">
      <c r="L215" s="44"/>
    </row>
    <row r="216" spans="9:12" ht="18">
      <c r="I216" s="63"/>
      <c r="J216" s="48"/>
      <c r="K216" s="48"/>
      <c r="L216" s="44"/>
    </row>
    <row r="217" spans="9:12" ht="18">
      <c r="I217" s="65"/>
      <c r="J217" s="48"/>
      <c r="K217" s="48"/>
      <c r="L217" s="44"/>
    </row>
  </sheetData>
  <sheetProtection/>
  <mergeCells count="272">
    <mergeCell ref="I193:I195"/>
    <mergeCell ref="J193:J195"/>
    <mergeCell ref="K193:K195"/>
    <mergeCell ref="L193:L195"/>
    <mergeCell ref="I196:I198"/>
    <mergeCell ref="J196:J198"/>
    <mergeCell ref="K196:K198"/>
    <mergeCell ref="L196:L198"/>
    <mergeCell ref="I187:I189"/>
    <mergeCell ref="J187:J189"/>
    <mergeCell ref="K187:K189"/>
    <mergeCell ref="L187:L189"/>
    <mergeCell ref="I190:I192"/>
    <mergeCell ref="J190:J192"/>
    <mergeCell ref="K190:K192"/>
    <mergeCell ref="L190:L192"/>
    <mergeCell ref="I181:I183"/>
    <mergeCell ref="J181:J183"/>
    <mergeCell ref="K181:K183"/>
    <mergeCell ref="L181:L183"/>
    <mergeCell ref="I184:I186"/>
    <mergeCell ref="J184:J186"/>
    <mergeCell ref="K184:K186"/>
    <mergeCell ref="L184:L186"/>
    <mergeCell ref="I175:I177"/>
    <mergeCell ref="J175:J177"/>
    <mergeCell ref="K175:K177"/>
    <mergeCell ref="L175:L177"/>
    <mergeCell ref="I178:I180"/>
    <mergeCell ref="J178:J180"/>
    <mergeCell ref="K178:K180"/>
    <mergeCell ref="L178:L180"/>
    <mergeCell ref="I151:I153"/>
    <mergeCell ref="J151:J153"/>
    <mergeCell ref="K151:K153"/>
    <mergeCell ref="L151:L153"/>
    <mergeCell ref="I154:I156"/>
    <mergeCell ref="J154:J156"/>
    <mergeCell ref="K154:K156"/>
    <mergeCell ref="L154:L156"/>
    <mergeCell ref="I145:I147"/>
    <mergeCell ref="J145:J147"/>
    <mergeCell ref="K145:K147"/>
    <mergeCell ref="L145:L147"/>
    <mergeCell ref="I148:I150"/>
    <mergeCell ref="J148:J150"/>
    <mergeCell ref="K148:K150"/>
    <mergeCell ref="L148:L150"/>
    <mergeCell ref="I133:I135"/>
    <mergeCell ref="J133:J135"/>
    <mergeCell ref="K133:K135"/>
    <mergeCell ref="L133:L135"/>
    <mergeCell ref="I136:I138"/>
    <mergeCell ref="J136:J138"/>
    <mergeCell ref="K136:K138"/>
    <mergeCell ref="L136:L138"/>
    <mergeCell ref="I130:I132"/>
    <mergeCell ref="J130:J132"/>
    <mergeCell ref="K130:K132"/>
    <mergeCell ref="L130:L132"/>
    <mergeCell ref="I124:I126"/>
    <mergeCell ref="J124:J126"/>
    <mergeCell ref="K124:K126"/>
    <mergeCell ref="L124:L126"/>
    <mergeCell ref="I127:I129"/>
    <mergeCell ref="J127:J129"/>
    <mergeCell ref="K127:K129"/>
    <mergeCell ref="L127:L129"/>
    <mergeCell ref="I118:I120"/>
    <mergeCell ref="J118:J120"/>
    <mergeCell ref="K118:K120"/>
    <mergeCell ref="L118:L120"/>
    <mergeCell ref="I121:I123"/>
    <mergeCell ref="J121:J123"/>
    <mergeCell ref="K121:K123"/>
    <mergeCell ref="L121:L123"/>
    <mergeCell ref="I112:I114"/>
    <mergeCell ref="J112:J114"/>
    <mergeCell ref="K112:K114"/>
    <mergeCell ref="L112:L114"/>
    <mergeCell ref="I115:I117"/>
    <mergeCell ref="J115:J117"/>
    <mergeCell ref="K115:K117"/>
    <mergeCell ref="L115:L117"/>
    <mergeCell ref="I67:I69"/>
    <mergeCell ref="J67:J69"/>
    <mergeCell ref="K67:K69"/>
    <mergeCell ref="L67:L69"/>
    <mergeCell ref="I70:I72"/>
    <mergeCell ref="J70:J72"/>
    <mergeCell ref="K70:K72"/>
    <mergeCell ref="L70:L72"/>
    <mergeCell ref="I58:I60"/>
    <mergeCell ref="J58:J60"/>
    <mergeCell ref="K58:K60"/>
    <mergeCell ref="L58:L60"/>
    <mergeCell ref="I61:I63"/>
    <mergeCell ref="J61:J63"/>
    <mergeCell ref="K61:K63"/>
    <mergeCell ref="L61:L63"/>
    <mergeCell ref="K52:K54"/>
    <mergeCell ref="L52:L54"/>
    <mergeCell ref="I55:I57"/>
    <mergeCell ref="J55:J57"/>
    <mergeCell ref="K55:K57"/>
    <mergeCell ref="L55:L57"/>
    <mergeCell ref="I49:I51"/>
    <mergeCell ref="J49:J51"/>
    <mergeCell ref="K49:K51"/>
    <mergeCell ref="L49:L51"/>
    <mergeCell ref="I37:I39"/>
    <mergeCell ref="J37:J39"/>
    <mergeCell ref="K37:K39"/>
    <mergeCell ref="L37:L39"/>
    <mergeCell ref="I40:I42"/>
    <mergeCell ref="J40:J42"/>
    <mergeCell ref="G5:G6"/>
    <mergeCell ref="H5:H6"/>
    <mergeCell ref="I5:I6"/>
    <mergeCell ref="J5:J6"/>
    <mergeCell ref="K5:K6"/>
    <mergeCell ref="I7:I9"/>
    <mergeCell ref="K7:K9"/>
    <mergeCell ref="A5:A6"/>
    <mergeCell ref="B5:B6"/>
    <mergeCell ref="C5:C6"/>
    <mergeCell ref="D5:D6"/>
    <mergeCell ref="E5:E6"/>
    <mergeCell ref="F5:F6"/>
    <mergeCell ref="K16:K18"/>
    <mergeCell ref="L205:L207"/>
    <mergeCell ref="J7:J9"/>
    <mergeCell ref="I25:I27"/>
    <mergeCell ref="J25:J27"/>
    <mergeCell ref="K25:K27"/>
    <mergeCell ref="L25:L27"/>
    <mergeCell ref="I31:I33"/>
    <mergeCell ref="J31:J33"/>
    <mergeCell ref="K34:K36"/>
    <mergeCell ref="J22:J24"/>
    <mergeCell ref="I10:I12"/>
    <mergeCell ref="J10:J12"/>
    <mergeCell ref="K10:K12"/>
    <mergeCell ref="L10:L12"/>
    <mergeCell ref="I19:I21"/>
    <mergeCell ref="J19:J21"/>
    <mergeCell ref="K19:K21"/>
    <mergeCell ref="I16:I18"/>
    <mergeCell ref="J16:J18"/>
    <mergeCell ref="I28:I30"/>
    <mergeCell ref="J28:J30"/>
    <mergeCell ref="K28:K30"/>
    <mergeCell ref="K31:K33"/>
    <mergeCell ref="L31:L33"/>
    <mergeCell ref="I34:I36"/>
    <mergeCell ref="J34:J36"/>
    <mergeCell ref="L34:L36"/>
    <mergeCell ref="L28:L30"/>
    <mergeCell ref="K22:K24"/>
    <mergeCell ref="L22:L24"/>
    <mergeCell ref="L7:L9"/>
    <mergeCell ref="I13:I15"/>
    <mergeCell ref="J13:J15"/>
    <mergeCell ref="K13:K15"/>
    <mergeCell ref="L13:L15"/>
    <mergeCell ref="L16:L18"/>
    <mergeCell ref="L19:L21"/>
    <mergeCell ref="I22:I24"/>
    <mergeCell ref="K40:K42"/>
    <mergeCell ref="L40:L42"/>
    <mergeCell ref="I43:I45"/>
    <mergeCell ref="J43:J45"/>
    <mergeCell ref="K43:K45"/>
    <mergeCell ref="L43:L45"/>
    <mergeCell ref="I46:I48"/>
    <mergeCell ref="J46:J48"/>
    <mergeCell ref="K46:K48"/>
    <mergeCell ref="L46:L48"/>
    <mergeCell ref="I64:I66"/>
    <mergeCell ref="J64:J66"/>
    <mergeCell ref="K64:K66"/>
    <mergeCell ref="L64:L66"/>
    <mergeCell ref="I52:I54"/>
    <mergeCell ref="J52:J54"/>
    <mergeCell ref="I73:I75"/>
    <mergeCell ref="J73:J75"/>
    <mergeCell ref="K73:K75"/>
    <mergeCell ref="L73:L75"/>
    <mergeCell ref="I76:I78"/>
    <mergeCell ref="J76:J78"/>
    <mergeCell ref="K76:K78"/>
    <mergeCell ref="L76:L78"/>
    <mergeCell ref="K88:K90"/>
    <mergeCell ref="L88:L90"/>
    <mergeCell ref="I79:I81"/>
    <mergeCell ref="J79:J81"/>
    <mergeCell ref="K79:K81"/>
    <mergeCell ref="L79:L81"/>
    <mergeCell ref="I82:I84"/>
    <mergeCell ref="J82:J84"/>
    <mergeCell ref="K82:K84"/>
    <mergeCell ref="L82:L84"/>
    <mergeCell ref="I91:I93"/>
    <mergeCell ref="J91:J93"/>
    <mergeCell ref="K91:K93"/>
    <mergeCell ref="L91:L93"/>
    <mergeCell ref="I85:I87"/>
    <mergeCell ref="J85:J87"/>
    <mergeCell ref="K85:K87"/>
    <mergeCell ref="L85:L87"/>
    <mergeCell ref="I88:I90"/>
    <mergeCell ref="J88:J90"/>
    <mergeCell ref="I94:I96"/>
    <mergeCell ref="J94:J96"/>
    <mergeCell ref="K94:K96"/>
    <mergeCell ref="L94:L96"/>
    <mergeCell ref="I97:I99"/>
    <mergeCell ref="J97:J99"/>
    <mergeCell ref="K97:K99"/>
    <mergeCell ref="L97:L99"/>
    <mergeCell ref="I100:I102"/>
    <mergeCell ref="J100:J102"/>
    <mergeCell ref="K100:K102"/>
    <mergeCell ref="L100:L102"/>
    <mergeCell ref="I103:I105"/>
    <mergeCell ref="J103:J105"/>
    <mergeCell ref="K103:K105"/>
    <mergeCell ref="L103:L105"/>
    <mergeCell ref="K142:K144"/>
    <mergeCell ref="L142:L144"/>
    <mergeCell ref="I106:I108"/>
    <mergeCell ref="J106:J108"/>
    <mergeCell ref="K106:K108"/>
    <mergeCell ref="L106:L108"/>
    <mergeCell ref="I109:I111"/>
    <mergeCell ref="J109:J111"/>
    <mergeCell ref="K109:K111"/>
    <mergeCell ref="L109:L111"/>
    <mergeCell ref="I199:I201"/>
    <mergeCell ref="J199:J201"/>
    <mergeCell ref="K199:K201"/>
    <mergeCell ref="L199:L201"/>
    <mergeCell ref="I139:I141"/>
    <mergeCell ref="J139:J141"/>
    <mergeCell ref="K139:K141"/>
    <mergeCell ref="L139:L141"/>
    <mergeCell ref="I142:I144"/>
    <mergeCell ref="J142:J144"/>
    <mergeCell ref="I157:I159"/>
    <mergeCell ref="J157:J159"/>
    <mergeCell ref="K157:K159"/>
    <mergeCell ref="L157:L159"/>
    <mergeCell ref="I160:I162"/>
    <mergeCell ref="J160:J162"/>
    <mergeCell ref="K160:K162"/>
    <mergeCell ref="L160:L162"/>
    <mergeCell ref="I163:I165"/>
    <mergeCell ref="J163:J165"/>
    <mergeCell ref="K163:K165"/>
    <mergeCell ref="L163:L165"/>
    <mergeCell ref="I166:I168"/>
    <mergeCell ref="J166:J168"/>
    <mergeCell ref="K166:K168"/>
    <mergeCell ref="L166:L168"/>
    <mergeCell ref="I169:I171"/>
    <mergeCell ref="J169:J171"/>
    <mergeCell ref="K169:K171"/>
    <mergeCell ref="L169:L171"/>
    <mergeCell ref="I172:I174"/>
    <mergeCell ref="J172:J174"/>
    <mergeCell ref="K172:K174"/>
    <mergeCell ref="L172:L174"/>
  </mergeCells>
  <hyperlinks>
    <hyperlink ref="B210" r:id="rId1" display="https://vn.one-line.com/standard-page/demurrage-and-detention-free-time-and-charges"/>
    <hyperlink ref="B211" r:id="rId2" display="https://vn.one-line.com/standard-page/local-charges-and-tariff"/>
    <hyperlink ref="J203" r:id="rId3" display="http://www.vn.one-line.com/"/>
    <hyperlink ref="B208" r:id="rId4" display="https://ecomm.one-line.com/ecom/CUP_HOM_3005.do?sessLocale=en"/>
    <hyperlink ref="B207" r:id="rId5" display="https://www.one-line.com/en/vessels "/>
    <hyperlink ref="I211" r:id="rId6" display="mailto:vn.sgn.exdoc@one-line.com"/>
    <hyperlink ref="I210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35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19"/>
  <sheetViews>
    <sheetView showGridLines="0" view="pageBreakPreview" zoomScale="51" zoomScaleNormal="50" zoomScaleSheetLayoutView="51" workbookViewId="0" topLeftCell="A1">
      <pane ySplit="6" topLeftCell="A7" activePane="bottomLeft" state="frozen"/>
      <selection pane="topLeft" activeCell="A1" sqref="A1"/>
      <selection pane="bottomLeft" activeCell="H93" sqref="H93"/>
    </sheetView>
  </sheetViews>
  <sheetFormatPr defaultColWidth="9.140625" defaultRowHeight="15"/>
  <cols>
    <col min="1" max="1" width="45.421875" style="1" customWidth="1"/>
    <col min="2" max="2" width="15.57421875" style="1" customWidth="1"/>
    <col min="3" max="3" width="22.140625" style="1" customWidth="1"/>
    <col min="4" max="4" width="23.57421875" style="1" customWidth="1"/>
    <col min="5" max="5" width="30.8515625" style="1" bestFit="1" customWidth="1"/>
    <col min="6" max="6" width="22.7109375" style="1" bestFit="1" customWidth="1"/>
    <col min="7" max="7" width="20.8515625" style="1" bestFit="1" customWidth="1"/>
    <col min="8" max="8" width="21.421875" style="1" customWidth="1"/>
    <col min="9" max="9" width="39.57421875" style="1" customWidth="1"/>
    <col min="10" max="10" width="17.421875" style="1" customWidth="1"/>
    <col min="11" max="11" width="23.7109375" style="1" bestFit="1" customWidth="1"/>
    <col min="12" max="12" width="21.57421875" style="1" bestFit="1" customWidth="1"/>
    <col min="13" max="13" width="39.140625" style="1" customWidth="1"/>
    <col min="14" max="14" width="0.5625" style="1" customWidth="1"/>
    <col min="15" max="16" width="0.5625" style="1" hidden="1" customWidth="1"/>
    <col min="17" max="17" width="2.140625" style="1" hidden="1" customWidth="1"/>
    <col min="18" max="18" width="6.421875" style="1" hidden="1" customWidth="1"/>
    <col min="19" max="16384" width="9.140625" style="1" customWidth="1"/>
  </cols>
  <sheetData>
    <row r="1" ht="15"/>
    <row r="2" spans="1:17" ht="21" customHeight="1">
      <c r="A2" s="2"/>
      <c r="B2" s="2"/>
      <c r="C2" s="3"/>
      <c r="D2" s="73"/>
      <c r="E2" s="3"/>
      <c r="F2" s="3"/>
      <c r="G2" s="3"/>
      <c r="H2" s="3"/>
      <c r="I2" s="3"/>
      <c r="J2" s="10" t="s">
        <v>605</v>
      </c>
      <c r="K2" s="3"/>
      <c r="M2" s="4"/>
      <c r="N2" s="4"/>
      <c r="O2" s="4"/>
      <c r="P2" s="34"/>
      <c r="Q2" s="35"/>
    </row>
    <row r="3" spans="1:17" ht="49.5">
      <c r="A3" s="2"/>
      <c r="B3" s="2"/>
      <c r="C3" s="6"/>
      <c r="D3" s="29" t="s">
        <v>113</v>
      </c>
      <c r="F3" s="6"/>
      <c r="H3" s="6"/>
      <c r="I3" s="6"/>
      <c r="J3" s="10"/>
      <c r="M3" s="7"/>
      <c r="N3" s="7"/>
      <c r="O3" s="7"/>
      <c r="P3" s="36"/>
      <c r="Q3" s="37"/>
    </row>
    <row r="4" spans="1:17" ht="16.5" customHeight="1" thickBot="1">
      <c r="A4" s="2"/>
      <c r="B4" s="2"/>
      <c r="C4" s="5"/>
      <c r="D4" s="5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35"/>
      <c r="Q4" s="35"/>
    </row>
    <row r="5" spans="1:254" ht="20.25" customHeight="1" thickTop="1">
      <c r="A5" s="265" t="s">
        <v>54</v>
      </c>
      <c r="B5" s="267" t="s">
        <v>55</v>
      </c>
      <c r="C5" s="269" t="s">
        <v>0</v>
      </c>
      <c r="D5" s="271" t="s">
        <v>1</v>
      </c>
      <c r="E5" s="198" t="s">
        <v>2</v>
      </c>
      <c r="F5" s="198" t="s">
        <v>3</v>
      </c>
      <c r="G5" s="198" t="s">
        <v>56</v>
      </c>
      <c r="H5" s="194" t="s">
        <v>473</v>
      </c>
      <c r="I5" s="196" t="s">
        <v>4</v>
      </c>
      <c r="J5" s="198" t="s">
        <v>5</v>
      </c>
      <c r="K5" s="200" t="s">
        <v>474</v>
      </c>
      <c r="L5" s="124" t="s">
        <v>57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36" customHeight="1" thickBot="1">
      <c r="A6" s="266"/>
      <c r="B6" s="268"/>
      <c r="C6" s="270"/>
      <c r="D6" s="272"/>
      <c r="E6" s="199"/>
      <c r="F6" s="199"/>
      <c r="G6" s="199"/>
      <c r="H6" s="195"/>
      <c r="I6" s="197"/>
      <c r="J6" s="199"/>
      <c r="K6" s="201"/>
      <c r="L6" s="125" t="s">
        <v>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9.25" customHeight="1" hidden="1">
      <c r="A7" s="79" t="s">
        <v>206</v>
      </c>
      <c r="B7" s="80" t="s">
        <v>128</v>
      </c>
      <c r="C7" s="81">
        <v>43798</v>
      </c>
      <c r="D7" s="82" t="s">
        <v>180</v>
      </c>
      <c r="E7" s="82" t="s">
        <v>181</v>
      </c>
      <c r="F7" s="83" t="s">
        <v>120</v>
      </c>
      <c r="G7" s="83" t="s">
        <v>6</v>
      </c>
      <c r="H7" s="84">
        <f>C7+8</f>
        <v>43806</v>
      </c>
      <c r="I7" s="259" t="s">
        <v>314</v>
      </c>
      <c r="J7" s="261" t="s">
        <v>315</v>
      </c>
      <c r="K7" s="255">
        <v>43814</v>
      </c>
      <c r="L7" s="257">
        <f>K7+7</f>
        <v>43821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ht="29.25" customHeight="1" hidden="1" thickBot="1">
      <c r="A8" s="85" t="s">
        <v>155</v>
      </c>
      <c r="B8" s="86" t="s">
        <v>265</v>
      </c>
      <c r="C8" s="87">
        <v>43801</v>
      </c>
      <c r="D8" s="88" t="s">
        <v>146</v>
      </c>
      <c r="E8" s="88" t="s">
        <v>147</v>
      </c>
      <c r="F8" s="88" t="s">
        <v>6</v>
      </c>
      <c r="G8" s="138" t="s">
        <v>59</v>
      </c>
      <c r="H8" s="90">
        <f>C8+6</f>
        <v>43807</v>
      </c>
      <c r="I8" s="260"/>
      <c r="J8" s="262"/>
      <c r="K8" s="256"/>
      <c r="L8" s="25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29.25" customHeight="1" hidden="1">
      <c r="A9" s="79" t="s">
        <v>154</v>
      </c>
      <c r="B9" s="80" t="s">
        <v>291</v>
      </c>
      <c r="C9" s="81">
        <v>43805</v>
      </c>
      <c r="D9" s="82" t="s">
        <v>180</v>
      </c>
      <c r="E9" s="82" t="s">
        <v>181</v>
      </c>
      <c r="F9" s="83" t="s">
        <v>120</v>
      </c>
      <c r="G9" s="83" t="s">
        <v>6</v>
      </c>
      <c r="H9" s="84">
        <f>C9+8</f>
        <v>43813</v>
      </c>
      <c r="I9" s="259" t="s">
        <v>130</v>
      </c>
      <c r="J9" s="261" t="s">
        <v>316</v>
      </c>
      <c r="K9" s="255">
        <v>43821</v>
      </c>
      <c r="L9" s="257">
        <f>K9+7</f>
        <v>43828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29.25" customHeight="1" hidden="1" thickBot="1">
      <c r="A10" s="85" t="s">
        <v>145</v>
      </c>
      <c r="B10" s="86" t="s">
        <v>266</v>
      </c>
      <c r="C10" s="87">
        <v>43808</v>
      </c>
      <c r="D10" s="88" t="s">
        <v>146</v>
      </c>
      <c r="E10" s="88" t="s">
        <v>147</v>
      </c>
      <c r="F10" s="88" t="s">
        <v>6</v>
      </c>
      <c r="G10" s="138" t="s">
        <v>59</v>
      </c>
      <c r="H10" s="90">
        <f>C10+6</f>
        <v>43814</v>
      </c>
      <c r="I10" s="260"/>
      <c r="J10" s="262"/>
      <c r="K10" s="256"/>
      <c r="L10" s="25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9.25" customHeight="1" hidden="1">
      <c r="A11" s="79" t="s">
        <v>267</v>
      </c>
      <c r="B11" s="80" t="s">
        <v>294</v>
      </c>
      <c r="C11" s="81">
        <v>43812</v>
      </c>
      <c r="D11" s="82" t="s">
        <v>180</v>
      </c>
      <c r="E11" s="82" t="s">
        <v>181</v>
      </c>
      <c r="F11" s="83" t="s">
        <v>120</v>
      </c>
      <c r="G11" s="83" t="s">
        <v>6</v>
      </c>
      <c r="H11" s="84">
        <f>C11+8</f>
        <v>43820</v>
      </c>
      <c r="I11" s="259" t="s">
        <v>115</v>
      </c>
      <c r="J11" s="261" t="s">
        <v>317</v>
      </c>
      <c r="K11" s="255">
        <f>K9+7</f>
        <v>43828</v>
      </c>
      <c r="L11" s="257">
        <f>K11+7</f>
        <v>43835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29.25" customHeight="1" hidden="1" thickBot="1">
      <c r="A12" s="85" t="s">
        <v>307</v>
      </c>
      <c r="B12" s="86" t="s">
        <v>308</v>
      </c>
      <c r="C12" s="87">
        <v>43815</v>
      </c>
      <c r="D12" s="88" t="s">
        <v>146</v>
      </c>
      <c r="E12" s="88" t="s">
        <v>147</v>
      </c>
      <c r="F12" s="88" t="s">
        <v>6</v>
      </c>
      <c r="G12" s="138" t="s">
        <v>59</v>
      </c>
      <c r="H12" s="90">
        <f>C12+6</f>
        <v>43821</v>
      </c>
      <c r="I12" s="260"/>
      <c r="J12" s="262"/>
      <c r="K12" s="256"/>
      <c r="L12" s="25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29.25" customHeight="1" hidden="1">
      <c r="A13" s="79" t="s">
        <v>144</v>
      </c>
      <c r="B13" s="80" t="s">
        <v>291</v>
      </c>
      <c r="C13" s="81">
        <v>43819</v>
      </c>
      <c r="D13" s="82" t="s">
        <v>180</v>
      </c>
      <c r="E13" s="82" t="s">
        <v>181</v>
      </c>
      <c r="F13" s="83" t="s">
        <v>120</v>
      </c>
      <c r="G13" s="83" t="s">
        <v>6</v>
      </c>
      <c r="H13" s="84">
        <f>C13+8</f>
        <v>43827</v>
      </c>
      <c r="I13" s="259" t="s">
        <v>110</v>
      </c>
      <c r="J13" s="261" t="s">
        <v>318</v>
      </c>
      <c r="K13" s="255">
        <f>K11+7</f>
        <v>43835</v>
      </c>
      <c r="L13" s="257">
        <f>K13+7</f>
        <v>43842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29.25" customHeight="1" hidden="1" thickBot="1">
      <c r="A14" s="85" t="s">
        <v>149</v>
      </c>
      <c r="B14" s="86" t="s">
        <v>268</v>
      </c>
      <c r="C14" s="87">
        <v>43822</v>
      </c>
      <c r="D14" s="88" t="s">
        <v>146</v>
      </c>
      <c r="E14" s="88" t="s">
        <v>147</v>
      </c>
      <c r="F14" s="88" t="s">
        <v>6</v>
      </c>
      <c r="G14" s="138" t="s">
        <v>59</v>
      </c>
      <c r="H14" s="90">
        <f>C14+6</f>
        <v>43828</v>
      </c>
      <c r="I14" s="260"/>
      <c r="J14" s="262"/>
      <c r="K14" s="256"/>
      <c r="L14" s="25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9.25" customHeight="1" hidden="1">
      <c r="A15" s="79" t="s">
        <v>205</v>
      </c>
      <c r="B15" s="80" t="s">
        <v>294</v>
      </c>
      <c r="C15" s="81">
        <v>43826</v>
      </c>
      <c r="D15" s="82" t="s">
        <v>180</v>
      </c>
      <c r="E15" s="82" t="s">
        <v>181</v>
      </c>
      <c r="F15" s="83" t="s">
        <v>120</v>
      </c>
      <c r="G15" s="83" t="s">
        <v>6</v>
      </c>
      <c r="H15" s="84">
        <f>C15+8</f>
        <v>43834</v>
      </c>
      <c r="I15" s="259" t="s">
        <v>64</v>
      </c>
      <c r="J15" s="261" t="s">
        <v>319</v>
      </c>
      <c r="K15" s="255">
        <f>K13+7</f>
        <v>43842</v>
      </c>
      <c r="L15" s="257">
        <f>K15+7</f>
        <v>43849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9.25" customHeight="1" hidden="1" thickBot="1">
      <c r="A16" s="85" t="s">
        <v>323</v>
      </c>
      <c r="B16" s="86" t="s">
        <v>324</v>
      </c>
      <c r="C16" s="87">
        <v>43829</v>
      </c>
      <c r="D16" s="88" t="s">
        <v>146</v>
      </c>
      <c r="E16" s="88" t="s">
        <v>147</v>
      </c>
      <c r="F16" s="88" t="s">
        <v>6</v>
      </c>
      <c r="G16" s="138" t="s">
        <v>59</v>
      </c>
      <c r="H16" s="90">
        <f>C16+6</f>
        <v>43835</v>
      </c>
      <c r="I16" s="260"/>
      <c r="J16" s="262"/>
      <c r="K16" s="256"/>
      <c r="L16" s="25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ht="29.25" customHeight="1" hidden="1">
      <c r="A17" s="79" t="s">
        <v>140</v>
      </c>
      <c r="B17" s="80" t="s">
        <v>183</v>
      </c>
      <c r="C17" s="81">
        <v>43833</v>
      </c>
      <c r="D17" s="82" t="s">
        <v>180</v>
      </c>
      <c r="E17" s="82" t="s">
        <v>181</v>
      </c>
      <c r="F17" s="83" t="s">
        <v>120</v>
      </c>
      <c r="G17" s="83" t="s">
        <v>6</v>
      </c>
      <c r="H17" s="84">
        <f>C17+8</f>
        <v>43841</v>
      </c>
      <c r="I17" s="259" t="s">
        <v>67</v>
      </c>
      <c r="J17" s="261" t="s">
        <v>348</v>
      </c>
      <c r="K17" s="255">
        <f>K15+7</f>
        <v>43849</v>
      </c>
      <c r="L17" s="257">
        <f>K17+7</f>
        <v>43856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29.25" customHeight="1" hidden="1" thickBot="1">
      <c r="A18" s="85" t="s">
        <v>297</v>
      </c>
      <c r="B18" s="86" t="s">
        <v>298</v>
      </c>
      <c r="C18" s="87">
        <v>43836</v>
      </c>
      <c r="D18" s="88" t="s">
        <v>146</v>
      </c>
      <c r="E18" s="88" t="s">
        <v>147</v>
      </c>
      <c r="F18" s="88" t="s">
        <v>6</v>
      </c>
      <c r="G18" s="138" t="s">
        <v>59</v>
      </c>
      <c r="H18" s="90">
        <f>C18+6</f>
        <v>43842</v>
      </c>
      <c r="I18" s="260"/>
      <c r="J18" s="262"/>
      <c r="K18" s="256"/>
      <c r="L18" s="25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29.25" customHeight="1" hidden="1">
      <c r="A19" s="79" t="s">
        <v>141</v>
      </c>
      <c r="B19" s="80" t="s">
        <v>199</v>
      </c>
      <c r="C19" s="81">
        <v>43840</v>
      </c>
      <c r="D19" s="82" t="s">
        <v>180</v>
      </c>
      <c r="E19" s="82" t="s">
        <v>181</v>
      </c>
      <c r="F19" s="83" t="s">
        <v>120</v>
      </c>
      <c r="G19" s="83" t="s">
        <v>6</v>
      </c>
      <c r="H19" s="84">
        <f>C19+8</f>
        <v>43848</v>
      </c>
      <c r="I19" s="259" t="s">
        <v>65</v>
      </c>
      <c r="J19" s="261"/>
      <c r="K19" s="255">
        <f>K17+7</f>
        <v>43856</v>
      </c>
      <c r="L19" s="257">
        <f>K19+7</f>
        <v>43863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29.25" customHeight="1" hidden="1" thickBot="1">
      <c r="A20" s="85" t="s">
        <v>325</v>
      </c>
      <c r="B20" s="86" t="s">
        <v>326</v>
      </c>
      <c r="C20" s="87">
        <v>43843</v>
      </c>
      <c r="D20" s="88" t="s">
        <v>146</v>
      </c>
      <c r="E20" s="88" t="s">
        <v>147</v>
      </c>
      <c r="F20" s="88" t="s">
        <v>6</v>
      </c>
      <c r="G20" s="138" t="s">
        <v>59</v>
      </c>
      <c r="H20" s="90">
        <f>C20+6</f>
        <v>43849</v>
      </c>
      <c r="I20" s="260"/>
      <c r="J20" s="262"/>
      <c r="K20" s="256"/>
      <c r="L20" s="25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29.25" customHeight="1" hidden="1">
      <c r="A21" s="79" t="s">
        <v>142</v>
      </c>
      <c r="B21" s="80" t="s">
        <v>294</v>
      </c>
      <c r="C21" s="81">
        <v>43847</v>
      </c>
      <c r="D21" s="82" t="s">
        <v>180</v>
      </c>
      <c r="E21" s="82" t="s">
        <v>181</v>
      </c>
      <c r="F21" s="83" t="s">
        <v>120</v>
      </c>
      <c r="G21" s="83" t="s">
        <v>6</v>
      </c>
      <c r="H21" s="84">
        <f>C21+8</f>
        <v>43855</v>
      </c>
      <c r="I21" s="259" t="s">
        <v>130</v>
      </c>
      <c r="J21" s="261" t="s">
        <v>403</v>
      </c>
      <c r="K21" s="255">
        <f>K19+7</f>
        <v>43863</v>
      </c>
      <c r="L21" s="257">
        <f>K21+14</f>
        <v>43877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29.25" customHeight="1" hidden="1" thickBot="1">
      <c r="A22" s="85" t="s">
        <v>327</v>
      </c>
      <c r="B22" s="86" t="s">
        <v>324</v>
      </c>
      <c r="C22" s="87">
        <v>43850</v>
      </c>
      <c r="D22" s="88" t="s">
        <v>146</v>
      </c>
      <c r="E22" s="88" t="s">
        <v>147</v>
      </c>
      <c r="F22" s="88" t="s">
        <v>6</v>
      </c>
      <c r="G22" s="138" t="s">
        <v>59</v>
      </c>
      <c r="H22" s="90">
        <f>C22+6</f>
        <v>43856</v>
      </c>
      <c r="I22" s="260"/>
      <c r="J22" s="262"/>
      <c r="K22" s="256"/>
      <c r="L22" s="25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29.25" customHeight="1" hidden="1">
      <c r="A23" s="79" t="s">
        <v>143</v>
      </c>
      <c r="B23" s="80" t="s">
        <v>212</v>
      </c>
      <c r="C23" s="81">
        <v>43854</v>
      </c>
      <c r="D23" s="82" t="s">
        <v>180</v>
      </c>
      <c r="E23" s="82" t="s">
        <v>181</v>
      </c>
      <c r="F23" s="83" t="s">
        <v>120</v>
      </c>
      <c r="G23" s="83" t="s">
        <v>6</v>
      </c>
      <c r="H23" s="84">
        <f>C23+8</f>
        <v>43862</v>
      </c>
      <c r="I23" s="259" t="s">
        <v>404</v>
      </c>
      <c r="J23" s="261" t="s">
        <v>405</v>
      </c>
      <c r="K23" s="255">
        <f>K21+7</f>
        <v>43870</v>
      </c>
      <c r="L23" s="257">
        <f>K23+14</f>
        <v>43884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29.25" customHeight="1" hidden="1" thickBot="1">
      <c r="A24" s="85" t="s">
        <v>148</v>
      </c>
      <c r="B24" s="86" t="s">
        <v>395</v>
      </c>
      <c r="C24" s="87">
        <v>43857</v>
      </c>
      <c r="D24" s="88" t="s">
        <v>146</v>
      </c>
      <c r="E24" s="88" t="s">
        <v>147</v>
      </c>
      <c r="F24" s="88" t="s">
        <v>6</v>
      </c>
      <c r="G24" s="138" t="s">
        <v>59</v>
      </c>
      <c r="H24" s="90">
        <f>C24+6</f>
        <v>43863</v>
      </c>
      <c r="I24" s="260"/>
      <c r="J24" s="262"/>
      <c r="K24" s="256"/>
      <c r="L24" s="25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ht="29.25" customHeight="1" hidden="1">
      <c r="A25" s="79" t="s">
        <v>309</v>
      </c>
      <c r="B25" s="80" t="s">
        <v>277</v>
      </c>
      <c r="C25" s="81">
        <v>43861</v>
      </c>
      <c r="D25" s="82" t="s">
        <v>180</v>
      </c>
      <c r="E25" s="82" t="s">
        <v>181</v>
      </c>
      <c r="F25" s="83" t="s">
        <v>120</v>
      </c>
      <c r="G25" s="83" t="s">
        <v>6</v>
      </c>
      <c r="H25" s="84">
        <f>C25+8</f>
        <v>43869</v>
      </c>
      <c r="I25" s="259" t="s">
        <v>65</v>
      </c>
      <c r="J25" s="261"/>
      <c r="K25" s="255">
        <f>K23+7</f>
        <v>43877</v>
      </c>
      <c r="L25" s="257">
        <f>K25+14</f>
        <v>43891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ht="29.25" customHeight="1" hidden="1" thickBot="1">
      <c r="A26" s="85" t="s">
        <v>152</v>
      </c>
      <c r="B26" s="86" t="s">
        <v>354</v>
      </c>
      <c r="C26" s="87">
        <v>43864</v>
      </c>
      <c r="D26" s="88" t="s">
        <v>146</v>
      </c>
      <c r="E26" s="88" t="s">
        <v>147</v>
      </c>
      <c r="F26" s="88" t="s">
        <v>6</v>
      </c>
      <c r="G26" s="138" t="s">
        <v>59</v>
      </c>
      <c r="H26" s="90">
        <f>C26+6</f>
        <v>43870</v>
      </c>
      <c r="I26" s="260"/>
      <c r="J26" s="262"/>
      <c r="K26" s="256"/>
      <c r="L26" s="25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ht="29.25" customHeight="1" hidden="1">
      <c r="A27" s="79" t="s">
        <v>65</v>
      </c>
      <c r="B27" s="80"/>
      <c r="C27" s="81">
        <v>43868</v>
      </c>
      <c r="D27" s="82" t="s">
        <v>180</v>
      </c>
      <c r="E27" s="82" t="s">
        <v>181</v>
      </c>
      <c r="F27" s="83" t="s">
        <v>120</v>
      </c>
      <c r="G27" s="83" t="s">
        <v>6</v>
      </c>
      <c r="H27" s="84">
        <f>C27+8</f>
        <v>43876</v>
      </c>
      <c r="I27" s="259" t="s">
        <v>110</v>
      </c>
      <c r="J27" s="261" t="s">
        <v>349</v>
      </c>
      <c r="K27" s="255">
        <f>K25+7</f>
        <v>43884</v>
      </c>
      <c r="L27" s="257">
        <f>K27+14</f>
        <v>43898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ht="29.25" customHeight="1" hidden="1" thickBot="1">
      <c r="A28" s="85" t="s">
        <v>330</v>
      </c>
      <c r="B28" s="86" t="s">
        <v>331</v>
      </c>
      <c r="C28" s="87">
        <v>43871</v>
      </c>
      <c r="D28" s="88" t="s">
        <v>146</v>
      </c>
      <c r="E28" s="88" t="s">
        <v>147</v>
      </c>
      <c r="F28" s="88" t="s">
        <v>6</v>
      </c>
      <c r="G28" s="138" t="s">
        <v>59</v>
      </c>
      <c r="H28" s="90">
        <f>C28+6</f>
        <v>43877</v>
      </c>
      <c r="I28" s="260"/>
      <c r="J28" s="262"/>
      <c r="K28" s="256"/>
      <c r="L28" s="25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ht="29.25" customHeight="1" hidden="1">
      <c r="A29" s="79" t="s">
        <v>154</v>
      </c>
      <c r="B29" s="80" t="s">
        <v>129</v>
      </c>
      <c r="C29" s="81">
        <v>43875</v>
      </c>
      <c r="D29" s="82" t="s">
        <v>180</v>
      </c>
      <c r="E29" s="82" t="s">
        <v>181</v>
      </c>
      <c r="F29" s="83" t="s">
        <v>120</v>
      </c>
      <c r="G29" s="83" t="s">
        <v>6</v>
      </c>
      <c r="H29" s="84">
        <f>C29+8</f>
        <v>43883</v>
      </c>
      <c r="I29" s="261" t="s">
        <v>65</v>
      </c>
      <c r="J29" s="261"/>
      <c r="K29" s="255">
        <f>K27+7</f>
        <v>43891</v>
      </c>
      <c r="L29" s="257">
        <f>K29+14</f>
        <v>43905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ht="29.25" customHeight="1" hidden="1" thickBot="1">
      <c r="A30" s="85" t="s">
        <v>289</v>
      </c>
      <c r="B30" s="86" t="s">
        <v>324</v>
      </c>
      <c r="C30" s="87">
        <v>43878</v>
      </c>
      <c r="D30" s="88" t="s">
        <v>146</v>
      </c>
      <c r="E30" s="88" t="s">
        <v>147</v>
      </c>
      <c r="F30" s="88" t="s">
        <v>6</v>
      </c>
      <c r="G30" s="138" t="s">
        <v>59</v>
      </c>
      <c r="H30" s="90">
        <f>C30+6</f>
        <v>43884</v>
      </c>
      <c r="I30" s="262"/>
      <c r="J30" s="262"/>
      <c r="K30" s="256"/>
      <c r="L30" s="25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ht="29.25" customHeight="1" hidden="1">
      <c r="A31" s="79" t="s">
        <v>65</v>
      </c>
      <c r="B31" s="80"/>
      <c r="C31" s="81">
        <v>43882</v>
      </c>
      <c r="D31" s="82" t="s">
        <v>180</v>
      </c>
      <c r="E31" s="82" t="s">
        <v>181</v>
      </c>
      <c r="F31" s="83" t="s">
        <v>120</v>
      </c>
      <c r="G31" s="83" t="s">
        <v>6</v>
      </c>
      <c r="H31" s="84">
        <f>C31+8</f>
        <v>43890</v>
      </c>
      <c r="I31" s="259" t="s">
        <v>67</v>
      </c>
      <c r="J31" s="261" t="s">
        <v>358</v>
      </c>
      <c r="K31" s="255">
        <f>K29+7</f>
        <v>43898</v>
      </c>
      <c r="L31" s="257">
        <f>K31+14</f>
        <v>43912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ht="29.25" customHeight="1" hidden="1" thickBot="1">
      <c r="A32" s="85" t="s">
        <v>145</v>
      </c>
      <c r="B32" s="86" t="s">
        <v>355</v>
      </c>
      <c r="C32" s="87">
        <v>43885</v>
      </c>
      <c r="D32" s="88" t="s">
        <v>146</v>
      </c>
      <c r="E32" s="88" t="s">
        <v>147</v>
      </c>
      <c r="F32" s="88" t="s">
        <v>6</v>
      </c>
      <c r="G32" s="138" t="s">
        <v>59</v>
      </c>
      <c r="H32" s="90">
        <f>C32+6</f>
        <v>43891</v>
      </c>
      <c r="I32" s="260"/>
      <c r="J32" s="262"/>
      <c r="K32" s="256"/>
      <c r="L32" s="25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ht="29.25" customHeight="1" hidden="1">
      <c r="A33" s="79" t="s">
        <v>144</v>
      </c>
      <c r="B33" s="80" t="s">
        <v>129</v>
      </c>
      <c r="C33" s="81">
        <v>43889</v>
      </c>
      <c r="D33" s="82" t="s">
        <v>180</v>
      </c>
      <c r="E33" s="82" t="s">
        <v>181</v>
      </c>
      <c r="F33" s="83" t="s">
        <v>120</v>
      </c>
      <c r="G33" s="83" t="s">
        <v>6</v>
      </c>
      <c r="H33" s="84">
        <f>C33+8</f>
        <v>43897</v>
      </c>
      <c r="I33" s="261" t="s">
        <v>314</v>
      </c>
      <c r="J33" s="261" t="s">
        <v>406</v>
      </c>
      <c r="K33" s="255">
        <f>K31+7</f>
        <v>43905</v>
      </c>
      <c r="L33" s="257">
        <f>K33+14</f>
        <v>43919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ht="29.25" customHeight="1" hidden="1" thickBot="1">
      <c r="A34" s="85" t="s">
        <v>307</v>
      </c>
      <c r="B34" s="86" t="s">
        <v>372</v>
      </c>
      <c r="C34" s="87">
        <v>43892</v>
      </c>
      <c r="D34" s="88" t="s">
        <v>146</v>
      </c>
      <c r="E34" s="88" t="s">
        <v>147</v>
      </c>
      <c r="F34" s="88" t="s">
        <v>6</v>
      </c>
      <c r="G34" s="138" t="s">
        <v>59</v>
      </c>
      <c r="H34" s="90">
        <f>C34+6</f>
        <v>43898</v>
      </c>
      <c r="I34" s="262"/>
      <c r="J34" s="262"/>
      <c r="K34" s="256"/>
      <c r="L34" s="25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ht="29.25" customHeight="1" hidden="1">
      <c r="A35" s="79" t="s">
        <v>205</v>
      </c>
      <c r="B35" s="80" t="s">
        <v>382</v>
      </c>
      <c r="C35" s="81">
        <v>43896</v>
      </c>
      <c r="D35" s="82" t="s">
        <v>180</v>
      </c>
      <c r="E35" s="82" t="s">
        <v>181</v>
      </c>
      <c r="F35" s="83" t="s">
        <v>120</v>
      </c>
      <c r="G35" s="83" t="s">
        <v>6</v>
      </c>
      <c r="H35" s="84">
        <f>C35+8</f>
        <v>43904</v>
      </c>
      <c r="I35" s="259" t="s">
        <v>130</v>
      </c>
      <c r="J35" s="261" t="s">
        <v>229</v>
      </c>
      <c r="K35" s="255">
        <f>K33+7</f>
        <v>43912</v>
      </c>
      <c r="L35" s="257">
        <f>K35+14</f>
        <v>43926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ht="29.25" customHeight="1" hidden="1" thickBot="1">
      <c r="A36" s="85" t="s">
        <v>149</v>
      </c>
      <c r="B36" s="86" t="s">
        <v>373</v>
      </c>
      <c r="C36" s="87">
        <v>43899</v>
      </c>
      <c r="D36" s="88" t="s">
        <v>146</v>
      </c>
      <c r="E36" s="88" t="s">
        <v>147</v>
      </c>
      <c r="F36" s="88" t="s">
        <v>6</v>
      </c>
      <c r="G36" s="138" t="s">
        <v>59</v>
      </c>
      <c r="H36" s="90">
        <f>C36+6</f>
        <v>43905</v>
      </c>
      <c r="I36" s="260"/>
      <c r="J36" s="262"/>
      <c r="K36" s="256"/>
      <c r="L36" s="25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ht="29.25" customHeight="1" hidden="1">
      <c r="A37" s="79" t="s">
        <v>450</v>
      </c>
      <c r="B37" s="80" t="s">
        <v>291</v>
      </c>
      <c r="C37" s="81">
        <v>43910</v>
      </c>
      <c r="D37" s="82" t="s">
        <v>180</v>
      </c>
      <c r="E37" s="82" t="s">
        <v>181</v>
      </c>
      <c r="F37" s="83" t="s">
        <v>120</v>
      </c>
      <c r="G37" s="83" t="s">
        <v>6</v>
      </c>
      <c r="H37" s="84">
        <v>43912</v>
      </c>
      <c r="I37" s="264" t="s">
        <v>115</v>
      </c>
      <c r="J37" s="261" t="s">
        <v>348</v>
      </c>
      <c r="K37" s="255">
        <f>K35+7</f>
        <v>43919</v>
      </c>
      <c r="L37" s="257">
        <f>K37+14</f>
        <v>43933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ht="29.25" customHeight="1" hidden="1" thickBot="1">
      <c r="A38" s="85" t="s">
        <v>297</v>
      </c>
      <c r="B38" s="86" t="s">
        <v>290</v>
      </c>
      <c r="C38" s="87">
        <v>43913</v>
      </c>
      <c r="D38" s="88" t="s">
        <v>430</v>
      </c>
      <c r="E38" s="88" t="s">
        <v>431</v>
      </c>
      <c r="F38" s="88" t="s">
        <v>6</v>
      </c>
      <c r="G38" s="138" t="s">
        <v>59</v>
      </c>
      <c r="H38" s="90">
        <v>43915</v>
      </c>
      <c r="I38" s="262"/>
      <c r="J38" s="262"/>
      <c r="K38" s="256"/>
      <c r="L38" s="25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ht="29.25" customHeight="1" hidden="1">
      <c r="A39" s="79" t="s">
        <v>65</v>
      </c>
      <c r="B39" s="80"/>
      <c r="C39" s="81">
        <v>43917</v>
      </c>
      <c r="D39" s="82" t="s">
        <v>180</v>
      </c>
      <c r="E39" s="82" t="s">
        <v>181</v>
      </c>
      <c r="F39" s="83" t="s">
        <v>120</v>
      </c>
      <c r="G39" s="83" t="s">
        <v>6</v>
      </c>
      <c r="H39" s="84">
        <v>43919</v>
      </c>
      <c r="I39" s="259" t="s">
        <v>404</v>
      </c>
      <c r="J39" s="261" t="s">
        <v>407</v>
      </c>
      <c r="K39" s="255">
        <f>K37+7</f>
        <v>43926</v>
      </c>
      <c r="L39" s="257">
        <f>K39+14</f>
        <v>43940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ht="29.25" customHeight="1" hidden="1" thickBot="1">
      <c r="A40" s="85" t="s">
        <v>428</v>
      </c>
      <c r="B40" s="86" t="s">
        <v>429</v>
      </c>
      <c r="C40" s="87">
        <v>43920</v>
      </c>
      <c r="D40" s="88" t="s">
        <v>430</v>
      </c>
      <c r="E40" s="88" t="s">
        <v>431</v>
      </c>
      <c r="F40" s="88" t="s">
        <v>6</v>
      </c>
      <c r="G40" s="138" t="s">
        <v>59</v>
      </c>
      <c r="H40" s="90">
        <v>43922</v>
      </c>
      <c r="I40" s="260"/>
      <c r="J40" s="262"/>
      <c r="K40" s="256"/>
      <c r="L40" s="25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ht="29.25" customHeight="1" hidden="1">
      <c r="A41" s="79" t="s">
        <v>204</v>
      </c>
      <c r="B41" s="80" t="s">
        <v>128</v>
      </c>
      <c r="C41" s="81">
        <v>43924</v>
      </c>
      <c r="D41" s="82" t="s">
        <v>180</v>
      </c>
      <c r="E41" s="82" t="s">
        <v>181</v>
      </c>
      <c r="F41" s="83" t="s">
        <v>120</v>
      </c>
      <c r="G41" s="83" t="s">
        <v>6</v>
      </c>
      <c r="H41" s="84">
        <v>43926</v>
      </c>
      <c r="I41" s="263" t="s">
        <v>131</v>
      </c>
      <c r="J41" s="261" t="s">
        <v>203</v>
      </c>
      <c r="K41" s="255">
        <f>K39+7</f>
        <v>43933</v>
      </c>
      <c r="L41" s="257">
        <f>K41+14</f>
        <v>43947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ht="29.25" customHeight="1" hidden="1" thickBot="1">
      <c r="A42" s="85" t="s">
        <v>325</v>
      </c>
      <c r="B42" s="86" t="s">
        <v>374</v>
      </c>
      <c r="C42" s="87">
        <v>43927</v>
      </c>
      <c r="D42" s="88" t="s">
        <v>430</v>
      </c>
      <c r="E42" s="88" t="s">
        <v>431</v>
      </c>
      <c r="F42" s="88" t="s">
        <v>6</v>
      </c>
      <c r="G42" s="138" t="s">
        <v>59</v>
      </c>
      <c r="H42" s="90">
        <v>43929</v>
      </c>
      <c r="I42" s="260"/>
      <c r="J42" s="262"/>
      <c r="K42" s="256"/>
      <c r="L42" s="25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ht="29.25" customHeight="1" hidden="1">
      <c r="A43" s="79" t="s">
        <v>325</v>
      </c>
      <c r="B43" s="80" t="s">
        <v>374</v>
      </c>
      <c r="C43" s="81">
        <v>43927</v>
      </c>
      <c r="D43" s="82" t="s">
        <v>430</v>
      </c>
      <c r="E43" s="82" t="s">
        <v>431</v>
      </c>
      <c r="F43" s="83" t="s">
        <v>6</v>
      </c>
      <c r="G43" s="83" t="s">
        <v>59</v>
      </c>
      <c r="H43" s="84">
        <f>C43+6</f>
        <v>43933</v>
      </c>
      <c r="I43" s="263" t="s">
        <v>131</v>
      </c>
      <c r="J43" s="261" t="s">
        <v>203</v>
      </c>
      <c r="K43" s="255">
        <f>K41+7</f>
        <v>43940</v>
      </c>
      <c r="L43" s="257">
        <f>K43+7</f>
        <v>43947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ht="29.25" customHeight="1" hidden="1" thickBot="1">
      <c r="A44" s="85" t="s">
        <v>232</v>
      </c>
      <c r="B44" s="86" t="s">
        <v>441</v>
      </c>
      <c r="C44" s="87">
        <v>43928</v>
      </c>
      <c r="D44" s="88" t="s">
        <v>146</v>
      </c>
      <c r="E44" s="88" t="s">
        <v>147</v>
      </c>
      <c r="F44" s="88" t="s">
        <v>59</v>
      </c>
      <c r="G44" s="138" t="s">
        <v>442</v>
      </c>
      <c r="H44" s="90">
        <f>C44+8</f>
        <v>43936</v>
      </c>
      <c r="I44" s="260"/>
      <c r="J44" s="262"/>
      <c r="K44" s="256"/>
      <c r="L44" s="25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ht="29.25" customHeight="1" hidden="1">
      <c r="A45" s="79" t="s">
        <v>327</v>
      </c>
      <c r="B45" s="80" t="s">
        <v>329</v>
      </c>
      <c r="C45" s="81">
        <v>43934</v>
      </c>
      <c r="D45" s="82" t="s">
        <v>430</v>
      </c>
      <c r="E45" s="82" t="s">
        <v>431</v>
      </c>
      <c r="F45" s="83" t="s">
        <v>6</v>
      </c>
      <c r="G45" s="83" t="s">
        <v>59</v>
      </c>
      <c r="H45" s="84">
        <f>C45+6</f>
        <v>43940</v>
      </c>
      <c r="I45" s="259" t="s">
        <v>485</v>
      </c>
      <c r="J45" s="261" t="s">
        <v>184</v>
      </c>
      <c r="K45" s="255">
        <f>K43+7</f>
        <v>43947</v>
      </c>
      <c r="L45" s="257">
        <f>K45+7</f>
        <v>43954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ht="29.25" customHeight="1" hidden="1" thickBot="1">
      <c r="A46" s="85" t="s">
        <v>444</v>
      </c>
      <c r="B46" s="86" t="s">
        <v>294</v>
      </c>
      <c r="C46" s="87">
        <v>43935</v>
      </c>
      <c r="D46" s="88" t="s">
        <v>146</v>
      </c>
      <c r="E46" s="88" t="s">
        <v>147</v>
      </c>
      <c r="F46" s="88" t="s">
        <v>59</v>
      </c>
      <c r="G46" s="138" t="s">
        <v>442</v>
      </c>
      <c r="H46" s="90">
        <f>C46+8</f>
        <v>43943</v>
      </c>
      <c r="I46" s="260"/>
      <c r="J46" s="262"/>
      <c r="K46" s="256"/>
      <c r="L46" s="25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ht="29.25" customHeight="1" hidden="1">
      <c r="A47" s="79" t="s">
        <v>432</v>
      </c>
      <c r="B47" s="80" t="s">
        <v>329</v>
      </c>
      <c r="C47" s="81">
        <v>43941</v>
      </c>
      <c r="D47" s="82" t="s">
        <v>430</v>
      </c>
      <c r="E47" s="82" t="s">
        <v>431</v>
      </c>
      <c r="F47" s="83" t="s">
        <v>6</v>
      </c>
      <c r="G47" s="83" t="s">
        <v>59</v>
      </c>
      <c r="H47" s="84">
        <f>C47+6</f>
        <v>43947</v>
      </c>
      <c r="I47" s="259" t="s">
        <v>67</v>
      </c>
      <c r="J47" s="261" t="s">
        <v>405</v>
      </c>
      <c r="K47" s="255">
        <f>K45+7</f>
        <v>43954</v>
      </c>
      <c r="L47" s="257">
        <f>K47+7</f>
        <v>43961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ht="29.25" customHeight="1" hidden="1" thickBot="1">
      <c r="A48" s="85" t="s">
        <v>65</v>
      </c>
      <c r="B48" s="86"/>
      <c r="C48" s="87">
        <v>43942</v>
      </c>
      <c r="D48" s="88" t="s">
        <v>146</v>
      </c>
      <c r="E48" s="88" t="s">
        <v>147</v>
      </c>
      <c r="F48" s="88" t="s">
        <v>59</v>
      </c>
      <c r="G48" s="138" t="s">
        <v>442</v>
      </c>
      <c r="H48" s="90">
        <f>C48+8</f>
        <v>43950</v>
      </c>
      <c r="I48" s="260"/>
      <c r="J48" s="262"/>
      <c r="K48" s="256"/>
      <c r="L48" s="25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ht="29.25" customHeight="1" hidden="1">
      <c r="A49" s="79" t="s">
        <v>330</v>
      </c>
      <c r="B49" s="80" t="s">
        <v>308</v>
      </c>
      <c r="C49" s="81">
        <v>43948</v>
      </c>
      <c r="D49" s="82" t="s">
        <v>430</v>
      </c>
      <c r="E49" s="82" t="s">
        <v>431</v>
      </c>
      <c r="F49" s="83" t="s">
        <v>6</v>
      </c>
      <c r="G49" s="83" t="s">
        <v>59</v>
      </c>
      <c r="H49" s="84">
        <f>C49+6</f>
        <v>43954</v>
      </c>
      <c r="I49" s="259" t="s">
        <v>81</v>
      </c>
      <c r="J49" s="261"/>
      <c r="K49" s="255">
        <f>K47+7</f>
        <v>43961</v>
      </c>
      <c r="L49" s="257">
        <f>K49+7</f>
        <v>43968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ht="29.25" customHeight="1" hidden="1" thickBot="1">
      <c r="A50" s="85" t="s">
        <v>65</v>
      </c>
      <c r="B50" s="86"/>
      <c r="C50" s="87">
        <v>43949</v>
      </c>
      <c r="D50" s="88" t="s">
        <v>146</v>
      </c>
      <c r="E50" s="88" t="s">
        <v>147</v>
      </c>
      <c r="F50" s="88" t="s">
        <v>59</v>
      </c>
      <c r="G50" s="138" t="s">
        <v>442</v>
      </c>
      <c r="H50" s="90">
        <f>C50+8</f>
        <v>43957</v>
      </c>
      <c r="I50" s="260"/>
      <c r="J50" s="262"/>
      <c r="K50" s="256"/>
      <c r="L50" s="25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ht="29.25" customHeight="1" hidden="1">
      <c r="A51" s="79" t="s">
        <v>330</v>
      </c>
      <c r="B51" s="80" t="s">
        <v>308</v>
      </c>
      <c r="C51" s="81">
        <v>43955</v>
      </c>
      <c r="D51" s="82" t="s">
        <v>430</v>
      </c>
      <c r="E51" s="82" t="s">
        <v>431</v>
      </c>
      <c r="F51" s="83" t="s">
        <v>6</v>
      </c>
      <c r="G51" s="83" t="s">
        <v>59</v>
      </c>
      <c r="H51" s="84">
        <f>C51+6</f>
        <v>43961</v>
      </c>
      <c r="I51" s="259" t="s">
        <v>511</v>
      </c>
      <c r="J51" s="261" t="s">
        <v>512</v>
      </c>
      <c r="K51" s="255">
        <f>K49+7</f>
        <v>43968</v>
      </c>
      <c r="L51" s="257">
        <f>K51+7</f>
        <v>43975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ht="29.25" customHeight="1" hidden="1" thickBot="1">
      <c r="A52" s="85" t="s">
        <v>487</v>
      </c>
      <c r="B52" s="86" t="s">
        <v>320</v>
      </c>
      <c r="C52" s="87">
        <v>43956</v>
      </c>
      <c r="D52" s="88" t="s">
        <v>146</v>
      </c>
      <c r="E52" s="88" t="s">
        <v>147</v>
      </c>
      <c r="F52" s="88" t="s">
        <v>59</v>
      </c>
      <c r="G52" s="138" t="s">
        <v>442</v>
      </c>
      <c r="H52" s="90">
        <f>C52+8</f>
        <v>43964</v>
      </c>
      <c r="I52" s="260"/>
      <c r="J52" s="262"/>
      <c r="K52" s="256"/>
      <c r="L52" s="25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ht="29.25" customHeight="1" hidden="1">
      <c r="A53" s="79" t="s">
        <v>65</v>
      </c>
      <c r="B53" s="80"/>
      <c r="C53" s="81">
        <v>43962</v>
      </c>
      <c r="D53" s="82" t="s">
        <v>430</v>
      </c>
      <c r="E53" s="82" t="s">
        <v>431</v>
      </c>
      <c r="F53" s="83" t="s">
        <v>6</v>
      </c>
      <c r="G53" s="83" t="s">
        <v>59</v>
      </c>
      <c r="H53" s="84">
        <f>C53+6</f>
        <v>43968</v>
      </c>
      <c r="I53" s="259" t="s">
        <v>130</v>
      </c>
      <c r="J53" s="261" t="s">
        <v>459</v>
      </c>
      <c r="K53" s="255">
        <f>K51+7</f>
        <v>43975</v>
      </c>
      <c r="L53" s="257">
        <f>K53+7</f>
        <v>43982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ht="29.25" customHeight="1" hidden="1" thickBot="1">
      <c r="A54" s="85" t="s">
        <v>65</v>
      </c>
      <c r="B54" s="86" t="s">
        <v>489</v>
      </c>
      <c r="C54" s="87">
        <v>43963</v>
      </c>
      <c r="D54" s="88" t="s">
        <v>146</v>
      </c>
      <c r="E54" s="88" t="s">
        <v>147</v>
      </c>
      <c r="F54" s="88" t="s">
        <v>59</v>
      </c>
      <c r="G54" s="138" t="s">
        <v>442</v>
      </c>
      <c r="H54" s="90">
        <f>C54+8</f>
        <v>43971</v>
      </c>
      <c r="I54" s="260"/>
      <c r="J54" s="262"/>
      <c r="K54" s="256"/>
      <c r="L54" s="25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ht="29.25" customHeight="1" hidden="1">
      <c r="A55" s="79" t="s">
        <v>307</v>
      </c>
      <c r="B55" s="80" t="s">
        <v>208</v>
      </c>
      <c r="C55" s="81">
        <v>43969</v>
      </c>
      <c r="D55" s="82" t="s">
        <v>430</v>
      </c>
      <c r="E55" s="82" t="s">
        <v>431</v>
      </c>
      <c r="F55" s="83" t="s">
        <v>6</v>
      </c>
      <c r="G55" s="83" t="s">
        <v>59</v>
      </c>
      <c r="H55" s="84">
        <f>C55+6</f>
        <v>43975</v>
      </c>
      <c r="I55" s="259" t="s">
        <v>404</v>
      </c>
      <c r="J55" s="261" t="s">
        <v>460</v>
      </c>
      <c r="K55" s="255">
        <f>K53+7</f>
        <v>43982</v>
      </c>
      <c r="L55" s="257">
        <f>K55+7</f>
        <v>43989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ht="29.25" customHeight="1" hidden="1" thickBot="1">
      <c r="A56" s="85" t="s">
        <v>205</v>
      </c>
      <c r="B56" s="86" t="s">
        <v>445</v>
      </c>
      <c r="C56" s="87">
        <v>43970</v>
      </c>
      <c r="D56" s="88" t="s">
        <v>146</v>
      </c>
      <c r="E56" s="88" t="s">
        <v>147</v>
      </c>
      <c r="F56" s="88" t="s">
        <v>59</v>
      </c>
      <c r="G56" s="138" t="s">
        <v>442</v>
      </c>
      <c r="H56" s="90">
        <f>C56+8</f>
        <v>43978</v>
      </c>
      <c r="I56" s="260"/>
      <c r="J56" s="262"/>
      <c r="K56" s="256"/>
      <c r="L56" s="25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ht="29.25" customHeight="1" hidden="1">
      <c r="A57" s="79" t="s">
        <v>307</v>
      </c>
      <c r="B57" s="80" t="s">
        <v>208</v>
      </c>
      <c r="C57" s="81">
        <v>43976</v>
      </c>
      <c r="D57" s="82" t="s">
        <v>430</v>
      </c>
      <c r="E57" s="82" t="s">
        <v>431</v>
      </c>
      <c r="F57" s="83" t="s">
        <v>6</v>
      </c>
      <c r="G57" s="83" t="s">
        <v>59</v>
      </c>
      <c r="H57" s="84">
        <f>C57+6</f>
        <v>43982</v>
      </c>
      <c r="I57" s="259" t="s">
        <v>516</v>
      </c>
      <c r="J57" s="261" t="s">
        <v>305</v>
      </c>
      <c r="K57" s="255">
        <f>K55+7</f>
        <v>43989</v>
      </c>
      <c r="L57" s="257">
        <f>K57+7</f>
        <v>43996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ht="29.25" customHeight="1" hidden="1" thickBot="1">
      <c r="A58" s="85" t="s">
        <v>65</v>
      </c>
      <c r="B58" s="86"/>
      <c r="C58" s="87">
        <v>43977</v>
      </c>
      <c r="D58" s="88" t="s">
        <v>146</v>
      </c>
      <c r="E58" s="88" t="s">
        <v>147</v>
      </c>
      <c r="F58" s="88" t="s">
        <v>59</v>
      </c>
      <c r="G58" s="138" t="s">
        <v>442</v>
      </c>
      <c r="H58" s="90">
        <f>C58+8</f>
        <v>43985</v>
      </c>
      <c r="I58" s="260"/>
      <c r="J58" s="262"/>
      <c r="K58" s="256"/>
      <c r="L58" s="25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ht="29.25" customHeight="1" hidden="1">
      <c r="A59" s="79" t="s">
        <v>150</v>
      </c>
      <c r="B59" s="80" t="s">
        <v>490</v>
      </c>
      <c r="C59" s="81">
        <v>43983</v>
      </c>
      <c r="D59" s="82" t="s">
        <v>430</v>
      </c>
      <c r="E59" s="82" t="s">
        <v>431</v>
      </c>
      <c r="F59" s="83" t="s">
        <v>6</v>
      </c>
      <c r="G59" s="83" t="s">
        <v>59</v>
      </c>
      <c r="H59" s="84">
        <f>C59+6</f>
        <v>43989</v>
      </c>
      <c r="I59" s="259" t="s">
        <v>485</v>
      </c>
      <c r="J59" s="261" t="s">
        <v>230</v>
      </c>
      <c r="K59" s="255">
        <f>K57+7</f>
        <v>43996</v>
      </c>
      <c r="L59" s="257">
        <f>K59+7</f>
        <v>44003</v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ht="29.25" customHeight="1" hidden="1" thickBot="1">
      <c r="A60" s="85" t="s">
        <v>450</v>
      </c>
      <c r="B60" s="86" t="s">
        <v>129</v>
      </c>
      <c r="C60" s="87">
        <v>43984</v>
      </c>
      <c r="D60" s="88" t="s">
        <v>146</v>
      </c>
      <c r="E60" s="88" t="s">
        <v>147</v>
      </c>
      <c r="F60" s="88" t="s">
        <v>59</v>
      </c>
      <c r="G60" s="138" t="s">
        <v>442</v>
      </c>
      <c r="H60" s="90">
        <f>C60+8</f>
        <v>43992</v>
      </c>
      <c r="I60" s="260"/>
      <c r="J60" s="262"/>
      <c r="K60" s="256"/>
      <c r="L60" s="25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ht="29.25" customHeight="1" hidden="1">
      <c r="A61" s="79" t="s">
        <v>65</v>
      </c>
      <c r="B61" s="80"/>
      <c r="C61" s="81">
        <v>43990</v>
      </c>
      <c r="D61" s="82" t="s">
        <v>430</v>
      </c>
      <c r="E61" s="82" t="s">
        <v>431</v>
      </c>
      <c r="F61" s="83" t="s">
        <v>6</v>
      </c>
      <c r="G61" s="83" t="s">
        <v>59</v>
      </c>
      <c r="H61" s="84">
        <f>C61+6</f>
        <v>43996</v>
      </c>
      <c r="I61" s="259" t="s">
        <v>67</v>
      </c>
      <c r="J61" s="261" t="s">
        <v>407</v>
      </c>
      <c r="K61" s="255">
        <f>K59+7</f>
        <v>44003</v>
      </c>
      <c r="L61" s="257">
        <f>K61+7</f>
        <v>44010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ht="29.25" customHeight="1" hidden="1" thickBot="1">
      <c r="A62" s="85" t="s">
        <v>65</v>
      </c>
      <c r="B62" s="86"/>
      <c r="C62" s="87">
        <v>43991</v>
      </c>
      <c r="D62" s="88" t="s">
        <v>146</v>
      </c>
      <c r="E62" s="88" t="s">
        <v>147</v>
      </c>
      <c r="F62" s="88" t="s">
        <v>59</v>
      </c>
      <c r="G62" s="138" t="s">
        <v>442</v>
      </c>
      <c r="H62" s="90">
        <f>C62+8</f>
        <v>43999</v>
      </c>
      <c r="I62" s="260"/>
      <c r="J62" s="262"/>
      <c r="K62" s="256"/>
      <c r="L62" s="25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ht="29.25" customHeight="1" hidden="1">
      <c r="A63" s="79" t="s">
        <v>434</v>
      </c>
      <c r="B63" s="80" t="s">
        <v>433</v>
      </c>
      <c r="C63" s="81">
        <v>43997</v>
      </c>
      <c r="D63" s="82" t="s">
        <v>430</v>
      </c>
      <c r="E63" s="82" t="s">
        <v>431</v>
      </c>
      <c r="F63" s="83" t="s">
        <v>6</v>
      </c>
      <c r="G63" s="83" t="s">
        <v>59</v>
      </c>
      <c r="H63" s="84">
        <f>C63+6</f>
        <v>44003</v>
      </c>
      <c r="I63" s="259" t="s">
        <v>81</v>
      </c>
      <c r="J63" s="261"/>
      <c r="K63" s="255">
        <f>K61+7</f>
        <v>44010</v>
      </c>
      <c r="L63" s="257">
        <f>K63+7</f>
        <v>44017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ht="29.25" customHeight="1" hidden="1" thickBot="1">
      <c r="A64" s="85" t="s">
        <v>309</v>
      </c>
      <c r="B64" s="86" t="s">
        <v>472</v>
      </c>
      <c r="C64" s="87">
        <v>43998</v>
      </c>
      <c r="D64" s="88" t="s">
        <v>146</v>
      </c>
      <c r="E64" s="88" t="s">
        <v>147</v>
      </c>
      <c r="F64" s="88" t="s">
        <v>59</v>
      </c>
      <c r="G64" s="138" t="s">
        <v>442</v>
      </c>
      <c r="H64" s="90">
        <f>C64+8</f>
        <v>44006</v>
      </c>
      <c r="I64" s="260"/>
      <c r="J64" s="262"/>
      <c r="K64" s="256"/>
      <c r="L64" s="25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ht="29.25" customHeight="1" hidden="1">
      <c r="A65" s="79" t="s">
        <v>323</v>
      </c>
      <c r="B65" s="80" t="s">
        <v>435</v>
      </c>
      <c r="C65" s="81">
        <v>44004</v>
      </c>
      <c r="D65" s="82" t="s">
        <v>430</v>
      </c>
      <c r="E65" s="82" t="s">
        <v>431</v>
      </c>
      <c r="F65" s="83" t="s">
        <v>6</v>
      </c>
      <c r="G65" s="83" t="s">
        <v>59</v>
      </c>
      <c r="H65" s="84">
        <f>C65+6</f>
        <v>44010</v>
      </c>
      <c r="I65" s="259" t="s">
        <v>511</v>
      </c>
      <c r="J65" s="261" t="s">
        <v>229</v>
      </c>
      <c r="K65" s="255">
        <f>K63+7</f>
        <v>44017</v>
      </c>
      <c r="L65" s="257">
        <f>K65+7</f>
        <v>44024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ht="29.25" customHeight="1" hidden="1" thickBot="1">
      <c r="A66" s="85" t="s">
        <v>154</v>
      </c>
      <c r="B66" s="86" t="s">
        <v>212</v>
      </c>
      <c r="C66" s="87">
        <v>44005</v>
      </c>
      <c r="D66" s="88" t="s">
        <v>146</v>
      </c>
      <c r="E66" s="88" t="s">
        <v>147</v>
      </c>
      <c r="F66" s="88" t="s">
        <v>59</v>
      </c>
      <c r="G66" s="138" t="s">
        <v>442</v>
      </c>
      <c r="H66" s="90">
        <f>C66+8</f>
        <v>44013</v>
      </c>
      <c r="I66" s="260"/>
      <c r="J66" s="262"/>
      <c r="K66" s="256"/>
      <c r="L66" s="25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ht="29.25" customHeight="1" hidden="1">
      <c r="A67" s="79" t="s">
        <v>327</v>
      </c>
      <c r="B67" s="80" t="s">
        <v>435</v>
      </c>
      <c r="C67" s="81">
        <v>44011</v>
      </c>
      <c r="D67" s="82" t="s">
        <v>430</v>
      </c>
      <c r="E67" s="82" t="s">
        <v>431</v>
      </c>
      <c r="F67" s="83" t="s">
        <v>6</v>
      </c>
      <c r="G67" s="83" t="s">
        <v>59</v>
      </c>
      <c r="H67" s="84">
        <f>C67+6</f>
        <v>44017</v>
      </c>
      <c r="I67" s="259" t="s">
        <v>130</v>
      </c>
      <c r="J67" s="261" t="s">
        <v>513</v>
      </c>
      <c r="K67" s="255">
        <f>K65+7</f>
        <v>44024</v>
      </c>
      <c r="L67" s="257">
        <f>K67+7</f>
        <v>44031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ht="29.25" customHeight="1" hidden="1" thickBot="1">
      <c r="A68" s="85" t="s">
        <v>491</v>
      </c>
      <c r="B68" s="86" t="s">
        <v>492</v>
      </c>
      <c r="C68" s="87">
        <v>44012</v>
      </c>
      <c r="D68" s="88" t="s">
        <v>146</v>
      </c>
      <c r="E68" s="88" t="s">
        <v>147</v>
      </c>
      <c r="F68" s="88" t="s">
        <v>59</v>
      </c>
      <c r="G68" s="138" t="s">
        <v>442</v>
      </c>
      <c r="H68" s="90">
        <f>C68+8</f>
        <v>44020</v>
      </c>
      <c r="I68" s="260"/>
      <c r="J68" s="262"/>
      <c r="K68" s="256"/>
      <c r="L68" s="25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ht="29.25" customHeight="1" hidden="1">
      <c r="A69" s="79" t="s">
        <v>432</v>
      </c>
      <c r="B69" s="80" t="s">
        <v>435</v>
      </c>
      <c r="C69" s="81">
        <v>44018</v>
      </c>
      <c r="D69" s="82" t="s">
        <v>430</v>
      </c>
      <c r="E69" s="82" t="s">
        <v>431</v>
      </c>
      <c r="F69" s="83" t="s">
        <v>6</v>
      </c>
      <c r="G69" s="83" t="s">
        <v>59</v>
      </c>
      <c r="H69" s="84">
        <f>C69+6</f>
        <v>44024</v>
      </c>
      <c r="I69" s="259" t="s">
        <v>404</v>
      </c>
      <c r="J69" s="261" t="s">
        <v>510</v>
      </c>
      <c r="K69" s="255">
        <f>K67+7</f>
        <v>44031</v>
      </c>
      <c r="L69" s="257">
        <f>K69+7</f>
        <v>44038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ht="29.25" customHeight="1" hidden="1" thickBot="1">
      <c r="A70" s="85" t="s">
        <v>493</v>
      </c>
      <c r="B70" s="86" t="s">
        <v>351</v>
      </c>
      <c r="C70" s="87">
        <v>44019</v>
      </c>
      <c r="D70" s="88" t="s">
        <v>146</v>
      </c>
      <c r="E70" s="88" t="s">
        <v>147</v>
      </c>
      <c r="F70" s="88" t="s">
        <v>59</v>
      </c>
      <c r="G70" s="138" t="s">
        <v>442</v>
      </c>
      <c r="H70" s="90">
        <f>C70+8</f>
        <v>44027</v>
      </c>
      <c r="I70" s="260"/>
      <c r="J70" s="262"/>
      <c r="K70" s="256"/>
      <c r="L70" s="25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ht="29.25" customHeight="1" hidden="1">
      <c r="A71" s="79" t="s">
        <v>325</v>
      </c>
      <c r="B71" s="80" t="s">
        <v>429</v>
      </c>
      <c r="C71" s="81">
        <v>44025</v>
      </c>
      <c r="D71" s="82" t="s">
        <v>430</v>
      </c>
      <c r="E71" s="82" t="s">
        <v>431</v>
      </c>
      <c r="F71" s="83" t="s">
        <v>6</v>
      </c>
      <c r="G71" s="83" t="s">
        <v>59</v>
      </c>
      <c r="H71" s="84">
        <f>C71+6</f>
        <v>44031</v>
      </c>
      <c r="I71" s="259" t="s">
        <v>516</v>
      </c>
      <c r="J71" s="261" t="s">
        <v>229</v>
      </c>
      <c r="K71" s="255">
        <f>K69+7</f>
        <v>44038</v>
      </c>
      <c r="L71" s="257">
        <f>K71+7</f>
        <v>44045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ht="29.25" customHeight="1" hidden="1" thickBot="1">
      <c r="A72" s="85" t="s">
        <v>292</v>
      </c>
      <c r="B72" s="86" t="s">
        <v>218</v>
      </c>
      <c r="C72" s="87">
        <v>44026</v>
      </c>
      <c r="D72" s="88" t="s">
        <v>146</v>
      </c>
      <c r="E72" s="88" t="s">
        <v>147</v>
      </c>
      <c r="F72" s="88" t="s">
        <v>59</v>
      </c>
      <c r="G72" s="138" t="s">
        <v>442</v>
      </c>
      <c r="H72" s="90">
        <f>C72+8</f>
        <v>44034</v>
      </c>
      <c r="I72" s="260"/>
      <c r="J72" s="262"/>
      <c r="K72" s="256"/>
      <c r="L72" s="25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ht="29.25" customHeight="1" hidden="1">
      <c r="A73" s="79" t="s">
        <v>560</v>
      </c>
      <c r="B73" s="80" t="s">
        <v>561</v>
      </c>
      <c r="C73" s="81">
        <v>44032</v>
      </c>
      <c r="D73" s="82" t="s">
        <v>430</v>
      </c>
      <c r="E73" s="82" t="s">
        <v>431</v>
      </c>
      <c r="F73" s="83" t="s">
        <v>6</v>
      </c>
      <c r="G73" s="83" t="s">
        <v>59</v>
      </c>
      <c r="H73" s="84">
        <f>C73+6</f>
        <v>44038</v>
      </c>
      <c r="I73" s="259" t="s">
        <v>485</v>
      </c>
      <c r="J73" s="261" t="s">
        <v>317</v>
      </c>
      <c r="K73" s="255">
        <f>K71+7</f>
        <v>44045</v>
      </c>
      <c r="L73" s="257">
        <f>K73+7</f>
        <v>44052</v>
      </c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ht="29.25" customHeight="1" hidden="1" thickBot="1">
      <c r="A74" s="85" t="s">
        <v>494</v>
      </c>
      <c r="B74" s="86" t="s">
        <v>291</v>
      </c>
      <c r="C74" s="87">
        <v>44033</v>
      </c>
      <c r="D74" s="88" t="s">
        <v>146</v>
      </c>
      <c r="E74" s="88" t="s">
        <v>147</v>
      </c>
      <c r="F74" s="88" t="s">
        <v>59</v>
      </c>
      <c r="G74" s="138" t="s">
        <v>442</v>
      </c>
      <c r="H74" s="90">
        <f>C74+8</f>
        <v>44041</v>
      </c>
      <c r="I74" s="260"/>
      <c r="J74" s="262"/>
      <c r="K74" s="256"/>
      <c r="L74" s="25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ht="29.25" customHeight="1" hidden="1">
      <c r="A75" s="79" t="s">
        <v>330</v>
      </c>
      <c r="B75" s="80" t="s">
        <v>372</v>
      </c>
      <c r="C75" s="81">
        <v>44039</v>
      </c>
      <c r="D75" s="82" t="s">
        <v>430</v>
      </c>
      <c r="E75" s="82" t="s">
        <v>431</v>
      </c>
      <c r="F75" s="83" t="s">
        <v>6</v>
      </c>
      <c r="G75" s="83" t="s">
        <v>59</v>
      </c>
      <c r="H75" s="84">
        <f>C75+6</f>
        <v>44045</v>
      </c>
      <c r="I75" s="259" t="s">
        <v>65</v>
      </c>
      <c r="J75" s="261"/>
      <c r="K75" s="255">
        <f>K73+7</f>
        <v>44052</v>
      </c>
      <c r="L75" s="257">
        <f>K75+7</f>
        <v>44059</v>
      </c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ht="29.25" customHeight="1" hidden="1" thickBot="1">
      <c r="A76" s="85" t="s">
        <v>522</v>
      </c>
      <c r="B76" s="86" t="s">
        <v>523</v>
      </c>
      <c r="C76" s="87">
        <v>44040</v>
      </c>
      <c r="D76" s="88" t="s">
        <v>146</v>
      </c>
      <c r="E76" s="88" t="s">
        <v>147</v>
      </c>
      <c r="F76" s="88" t="s">
        <v>59</v>
      </c>
      <c r="G76" s="138" t="s">
        <v>442</v>
      </c>
      <c r="H76" s="90">
        <f>C76+8</f>
        <v>44048</v>
      </c>
      <c r="I76" s="260"/>
      <c r="J76" s="262"/>
      <c r="K76" s="256"/>
      <c r="L76" s="25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ht="29.25" customHeight="1" hidden="1">
      <c r="A77" s="79" t="s">
        <v>297</v>
      </c>
      <c r="B77" s="80" t="s">
        <v>324</v>
      </c>
      <c r="C77" s="81">
        <v>44046</v>
      </c>
      <c r="D77" s="82" t="s">
        <v>430</v>
      </c>
      <c r="E77" s="82" t="s">
        <v>431</v>
      </c>
      <c r="F77" s="83" t="s">
        <v>6</v>
      </c>
      <c r="G77" s="83" t="s">
        <v>59</v>
      </c>
      <c r="H77" s="84">
        <f>C77+6</f>
        <v>44052</v>
      </c>
      <c r="I77" s="259" t="s">
        <v>67</v>
      </c>
      <c r="J77" s="261" t="s">
        <v>460</v>
      </c>
      <c r="K77" s="255">
        <f>K75+7</f>
        <v>44059</v>
      </c>
      <c r="L77" s="257">
        <f>K77+7</f>
        <v>44066</v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ht="29.25" customHeight="1" hidden="1" thickBot="1">
      <c r="A78" s="85" t="s">
        <v>142</v>
      </c>
      <c r="B78" s="86" t="s">
        <v>445</v>
      </c>
      <c r="C78" s="87">
        <v>44047</v>
      </c>
      <c r="D78" s="88" t="s">
        <v>146</v>
      </c>
      <c r="E78" s="88" t="s">
        <v>147</v>
      </c>
      <c r="F78" s="88" t="s">
        <v>59</v>
      </c>
      <c r="G78" s="138" t="s">
        <v>442</v>
      </c>
      <c r="H78" s="90">
        <f>C78+8</f>
        <v>44055</v>
      </c>
      <c r="I78" s="260"/>
      <c r="J78" s="262"/>
      <c r="K78" s="256"/>
      <c r="L78" s="25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ht="29.25" customHeight="1" hidden="1">
      <c r="A79" s="79" t="s">
        <v>307</v>
      </c>
      <c r="B79" s="80" t="s">
        <v>268</v>
      </c>
      <c r="C79" s="81">
        <v>44053</v>
      </c>
      <c r="D79" s="82" t="s">
        <v>430</v>
      </c>
      <c r="E79" s="82" t="s">
        <v>431</v>
      </c>
      <c r="F79" s="83" t="s">
        <v>6</v>
      </c>
      <c r="G79" s="83" t="s">
        <v>59</v>
      </c>
      <c r="H79" s="84">
        <f>C79+6</f>
        <v>44059</v>
      </c>
      <c r="I79" s="259" t="s">
        <v>511</v>
      </c>
      <c r="J79" s="261" t="s">
        <v>126</v>
      </c>
      <c r="K79" s="255">
        <f>K77+7</f>
        <v>44066</v>
      </c>
      <c r="L79" s="257">
        <f>K79+7</f>
        <v>44073</v>
      </c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ht="29.25" customHeight="1" hidden="1" thickBot="1">
      <c r="A80" s="85" t="s">
        <v>232</v>
      </c>
      <c r="B80" s="86" t="s">
        <v>351</v>
      </c>
      <c r="C80" s="87">
        <v>44054</v>
      </c>
      <c r="D80" s="88" t="s">
        <v>146</v>
      </c>
      <c r="E80" s="88" t="s">
        <v>147</v>
      </c>
      <c r="F80" s="88" t="s">
        <v>59</v>
      </c>
      <c r="G80" s="138" t="s">
        <v>442</v>
      </c>
      <c r="H80" s="90">
        <f>C80+8</f>
        <v>44062</v>
      </c>
      <c r="I80" s="260"/>
      <c r="J80" s="262"/>
      <c r="K80" s="256"/>
      <c r="L80" s="25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ht="29.25" customHeight="1" hidden="1">
      <c r="A81" s="79" t="s">
        <v>328</v>
      </c>
      <c r="B81" s="80" t="s">
        <v>326</v>
      </c>
      <c r="C81" s="81">
        <v>44060</v>
      </c>
      <c r="D81" s="82" t="s">
        <v>430</v>
      </c>
      <c r="E81" s="82" t="s">
        <v>431</v>
      </c>
      <c r="F81" s="83" t="s">
        <v>6</v>
      </c>
      <c r="G81" s="83" t="s">
        <v>59</v>
      </c>
      <c r="H81" s="84">
        <f>C81+6</f>
        <v>44066</v>
      </c>
      <c r="I81" s="259" t="s">
        <v>130</v>
      </c>
      <c r="J81" s="261" t="s">
        <v>544</v>
      </c>
      <c r="K81" s="255">
        <f>K79+7</f>
        <v>44073</v>
      </c>
      <c r="L81" s="257">
        <f>K81+7</f>
        <v>44080</v>
      </c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ht="29.25" customHeight="1" hidden="1" thickBot="1">
      <c r="A82" s="85" t="s">
        <v>444</v>
      </c>
      <c r="B82" s="86" t="s">
        <v>382</v>
      </c>
      <c r="C82" s="87">
        <v>44061</v>
      </c>
      <c r="D82" s="88" t="s">
        <v>146</v>
      </c>
      <c r="E82" s="88" t="s">
        <v>147</v>
      </c>
      <c r="F82" s="88" t="s">
        <v>59</v>
      </c>
      <c r="G82" s="138" t="s">
        <v>442</v>
      </c>
      <c r="H82" s="90">
        <f>C82+8</f>
        <v>44069</v>
      </c>
      <c r="I82" s="260"/>
      <c r="J82" s="262"/>
      <c r="K82" s="256"/>
      <c r="L82" s="25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ht="29.25" customHeight="1" hidden="1">
      <c r="A83" s="79" t="s">
        <v>577</v>
      </c>
      <c r="B83" s="80" t="s">
        <v>578</v>
      </c>
      <c r="C83" s="81">
        <v>44067</v>
      </c>
      <c r="D83" s="82" t="s">
        <v>430</v>
      </c>
      <c r="E83" s="82" t="s">
        <v>431</v>
      </c>
      <c r="F83" s="83" t="s">
        <v>6</v>
      </c>
      <c r="G83" s="83" t="s">
        <v>59</v>
      </c>
      <c r="H83" s="84">
        <f>C83+6</f>
        <v>44073</v>
      </c>
      <c r="I83" s="259" t="s">
        <v>404</v>
      </c>
      <c r="J83" s="261" t="s">
        <v>545</v>
      </c>
      <c r="K83" s="255">
        <f>K81+7</f>
        <v>44080</v>
      </c>
      <c r="L83" s="257">
        <f>K83+7</f>
        <v>44087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ht="29.25" customHeight="1" hidden="1" thickBot="1">
      <c r="A84" s="85" t="s">
        <v>336</v>
      </c>
      <c r="B84" s="86" t="s">
        <v>554</v>
      </c>
      <c r="C84" s="87">
        <v>44068</v>
      </c>
      <c r="D84" s="88" t="s">
        <v>146</v>
      </c>
      <c r="E84" s="88" t="s">
        <v>147</v>
      </c>
      <c r="F84" s="88" t="s">
        <v>59</v>
      </c>
      <c r="G84" s="138" t="s">
        <v>442</v>
      </c>
      <c r="H84" s="90">
        <f>C84+8</f>
        <v>44076</v>
      </c>
      <c r="I84" s="260"/>
      <c r="J84" s="262"/>
      <c r="K84" s="256"/>
      <c r="L84" s="25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ht="29.25" customHeight="1" hidden="1">
      <c r="A85" s="79" t="s">
        <v>434</v>
      </c>
      <c r="B85" s="80" t="s">
        <v>556</v>
      </c>
      <c r="C85" s="81">
        <v>44074</v>
      </c>
      <c r="D85" s="82" t="s">
        <v>430</v>
      </c>
      <c r="E85" s="82" t="s">
        <v>431</v>
      </c>
      <c r="F85" s="83" t="s">
        <v>6</v>
      </c>
      <c r="G85" s="83" t="s">
        <v>59</v>
      </c>
      <c r="H85" s="84">
        <f>C85+6</f>
        <v>44080</v>
      </c>
      <c r="I85" s="259" t="s">
        <v>516</v>
      </c>
      <c r="J85" s="261" t="s">
        <v>126</v>
      </c>
      <c r="K85" s="255">
        <f>K83+7</f>
        <v>44087</v>
      </c>
      <c r="L85" s="257">
        <f>K85+7</f>
        <v>44094</v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ht="29.25" customHeight="1" hidden="1" thickBot="1">
      <c r="A86" s="85" t="s">
        <v>204</v>
      </c>
      <c r="B86" s="86" t="s">
        <v>291</v>
      </c>
      <c r="C86" s="87">
        <v>44075</v>
      </c>
      <c r="D86" s="88" t="s">
        <v>146</v>
      </c>
      <c r="E86" s="88" t="s">
        <v>147</v>
      </c>
      <c r="F86" s="88" t="s">
        <v>59</v>
      </c>
      <c r="G86" s="138" t="s">
        <v>442</v>
      </c>
      <c r="H86" s="90">
        <f>C86+8</f>
        <v>44083</v>
      </c>
      <c r="I86" s="260"/>
      <c r="J86" s="262"/>
      <c r="K86" s="256"/>
      <c r="L86" s="25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ht="29.25" customHeight="1" hidden="1">
      <c r="A87" s="79" t="s">
        <v>323</v>
      </c>
      <c r="B87" s="80" t="s">
        <v>557</v>
      </c>
      <c r="C87" s="81">
        <v>44081</v>
      </c>
      <c r="D87" s="82" t="s">
        <v>430</v>
      </c>
      <c r="E87" s="82" t="s">
        <v>431</v>
      </c>
      <c r="F87" s="83" t="s">
        <v>6</v>
      </c>
      <c r="G87" s="83" t="s">
        <v>59</v>
      </c>
      <c r="H87" s="84">
        <f>C87+6</f>
        <v>44087</v>
      </c>
      <c r="I87" s="259" t="s">
        <v>485</v>
      </c>
      <c r="J87" s="261" t="s">
        <v>210</v>
      </c>
      <c r="K87" s="255">
        <f>K85+7</f>
        <v>44094</v>
      </c>
      <c r="L87" s="257">
        <f>K87+7</f>
        <v>44101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ht="29.25" customHeight="1" hidden="1" thickBot="1">
      <c r="A88" s="85" t="s">
        <v>558</v>
      </c>
      <c r="B88" s="86" t="s">
        <v>472</v>
      </c>
      <c r="C88" s="87">
        <v>44082</v>
      </c>
      <c r="D88" s="88" t="s">
        <v>146</v>
      </c>
      <c r="E88" s="88" t="s">
        <v>147</v>
      </c>
      <c r="F88" s="88" t="s">
        <v>59</v>
      </c>
      <c r="G88" s="138" t="s">
        <v>442</v>
      </c>
      <c r="H88" s="90">
        <f>C88+8</f>
        <v>44090</v>
      </c>
      <c r="I88" s="260"/>
      <c r="J88" s="323"/>
      <c r="K88" s="256"/>
      <c r="L88" s="25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ht="63" customHeight="1" thickBot="1">
      <c r="A89" s="79" t="s">
        <v>323</v>
      </c>
      <c r="B89" s="80" t="s">
        <v>557</v>
      </c>
      <c r="C89" s="81">
        <v>44081</v>
      </c>
      <c r="D89" s="82" t="s">
        <v>430</v>
      </c>
      <c r="E89" s="82" t="s">
        <v>431</v>
      </c>
      <c r="F89" s="83" t="s">
        <v>6</v>
      </c>
      <c r="G89" s="83" t="s">
        <v>59</v>
      </c>
      <c r="H89" s="84">
        <f>C89+7</f>
        <v>44088</v>
      </c>
      <c r="I89" s="182" t="s">
        <v>623</v>
      </c>
      <c r="J89" s="184" t="s">
        <v>128</v>
      </c>
      <c r="K89" s="185">
        <f>K90-7</f>
        <v>44094</v>
      </c>
      <c r="L89" s="186">
        <f>K89+7</f>
        <v>44101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ht="63" customHeight="1" thickBot="1">
      <c r="A90" s="79" t="s">
        <v>327</v>
      </c>
      <c r="B90" s="80" t="s">
        <v>557</v>
      </c>
      <c r="C90" s="81">
        <f>C89+7</f>
        <v>44088</v>
      </c>
      <c r="D90" s="82" t="s">
        <v>430</v>
      </c>
      <c r="E90" s="82" t="s">
        <v>431</v>
      </c>
      <c r="F90" s="83" t="s">
        <v>6</v>
      </c>
      <c r="G90" s="83" t="s">
        <v>59</v>
      </c>
      <c r="H90" s="84">
        <f aca="true" t="shared" si="0" ref="H90:H102">C90+7</f>
        <v>44095</v>
      </c>
      <c r="I90" s="182" t="s">
        <v>67</v>
      </c>
      <c r="J90" s="188" t="s">
        <v>510</v>
      </c>
      <c r="K90" s="185">
        <v>44101</v>
      </c>
      <c r="L90" s="186">
        <f>K90+7</f>
        <v>44108</v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ht="63" customHeight="1" thickBot="1">
      <c r="A91" s="79" t="s">
        <v>609</v>
      </c>
      <c r="B91" s="80" t="s">
        <v>435</v>
      </c>
      <c r="C91" s="81">
        <f aca="true" t="shared" si="1" ref="C91:C102">C90+7</f>
        <v>44095</v>
      </c>
      <c r="D91" s="82" t="s">
        <v>430</v>
      </c>
      <c r="E91" s="82" t="s">
        <v>431</v>
      </c>
      <c r="F91" s="83" t="s">
        <v>6</v>
      </c>
      <c r="G91" s="83" t="s">
        <v>59</v>
      </c>
      <c r="H91" s="84">
        <f t="shared" si="0"/>
        <v>44102</v>
      </c>
      <c r="I91" s="182" t="s">
        <v>511</v>
      </c>
      <c r="J91" s="183" t="s">
        <v>128</v>
      </c>
      <c r="K91" s="185">
        <f>K90+7</f>
        <v>44108</v>
      </c>
      <c r="L91" s="186">
        <f>K91+7</f>
        <v>44115</v>
      </c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ht="63" customHeight="1" thickBot="1">
      <c r="A92" s="79" t="s">
        <v>325</v>
      </c>
      <c r="B92" s="80" t="s">
        <v>433</v>
      </c>
      <c r="C92" s="81">
        <f t="shared" si="1"/>
        <v>44102</v>
      </c>
      <c r="D92" s="82" t="s">
        <v>430</v>
      </c>
      <c r="E92" s="82" t="s">
        <v>431</v>
      </c>
      <c r="F92" s="83" t="s">
        <v>6</v>
      </c>
      <c r="G92" s="83" t="s">
        <v>59</v>
      </c>
      <c r="H92" s="84">
        <f t="shared" si="0"/>
        <v>44109</v>
      </c>
      <c r="I92" s="182" t="s">
        <v>130</v>
      </c>
      <c r="J92" s="184" t="s">
        <v>589</v>
      </c>
      <c r="K92" s="185">
        <f>K91+7</f>
        <v>44115</v>
      </c>
      <c r="L92" s="186">
        <f>K92+7</f>
        <v>44122</v>
      </c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ht="63" customHeight="1" thickBot="1">
      <c r="A93" s="79" t="s">
        <v>560</v>
      </c>
      <c r="B93" s="80" t="s">
        <v>579</v>
      </c>
      <c r="C93" s="81">
        <f t="shared" si="1"/>
        <v>44109</v>
      </c>
      <c r="D93" s="82" t="s">
        <v>430</v>
      </c>
      <c r="E93" s="82" t="s">
        <v>431</v>
      </c>
      <c r="F93" s="83" t="s">
        <v>6</v>
      </c>
      <c r="G93" s="83" t="s">
        <v>59</v>
      </c>
      <c r="H93" s="84">
        <f t="shared" si="0"/>
        <v>44116</v>
      </c>
      <c r="I93" s="189" t="s">
        <v>65</v>
      </c>
      <c r="J93" s="188"/>
      <c r="K93" s="185">
        <f>K92+7</f>
        <v>44122</v>
      </c>
      <c r="L93" s="186">
        <f>K93+7</f>
        <v>44129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ht="63" customHeight="1" thickBot="1">
      <c r="A94" s="79" t="s">
        <v>330</v>
      </c>
      <c r="B94" s="80" t="s">
        <v>208</v>
      </c>
      <c r="C94" s="81">
        <f t="shared" si="1"/>
        <v>44116</v>
      </c>
      <c r="D94" s="82" t="s">
        <v>430</v>
      </c>
      <c r="E94" s="82" t="s">
        <v>431</v>
      </c>
      <c r="F94" s="83" t="s">
        <v>6</v>
      </c>
      <c r="G94" s="83" t="s">
        <v>59</v>
      </c>
      <c r="H94" s="84">
        <f t="shared" si="0"/>
        <v>44123</v>
      </c>
      <c r="I94" s="182" t="s">
        <v>516</v>
      </c>
      <c r="J94" s="324" t="s">
        <v>128</v>
      </c>
      <c r="K94" s="185">
        <f>K93+7</f>
        <v>44129</v>
      </c>
      <c r="L94" s="186">
        <f>K94+7</f>
        <v>44136</v>
      </c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pans="1:254" ht="63" customHeight="1" thickBot="1">
      <c r="A95" s="79" t="s">
        <v>574</v>
      </c>
      <c r="B95" s="80" t="s">
        <v>490</v>
      </c>
      <c r="C95" s="81">
        <f t="shared" si="1"/>
        <v>44123</v>
      </c>
      <c r="D95" s="82" t="s">
        <v>430</v>
      </c>
      <c r="E95" s="82" t="s">
        <v>431</v>
      </c>
      <c r="F95" s="83" t="s">
        <v>6</v>
      </c>
      <c r="G95" s="83" t="s">
        <v>59</v>
      </c>
      <c r="H95" s="84">
        <f t="shared" si="0"/>
        <v>44130</v>
      </c>
      <c r="I95" s="189" t="s">
        <v>485</v>
      </c>
      <c r="J95" s="188" t="s">
        <v>439</v>
      </c>
      <c r="K95" s="185">
        <f>K94+7</f>
        <v>44136</v>
      </c>
      <c r="L95" s="186">
        <f>K95+7</f>
        <v>44143</v>
      </c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  <row r="96" spans="1:254" ht="63" customHeight="1" thickBot="1">
      <c r="A96" s="79" t="s">
        <v>307</v>
      </c>
      <c r="B96" s="80" t="s">
        <v>373</v>
      </c>
      <c r="C96" s="81">
        <f t="shared" si="1"/>
        <v>44130</v>
      </c>
      <c r="D96" s="82" t="s">
        <v>430</v>
      </c>
      <c r="E96" s="82" t="s">
        <v>431</v>
      </c>
      <c r="F96" s="83" t="s">
        <v>6</v>
      </c>
      <c r="G96" s="83" t="s">
        <v>59</v>
      </c>
      <c r="H96" s="84">
        <f t="shared" si="0"/>
        <v>44137</v>
      </c>
      <c r="I96" s="189" t="s">
        <v>623</v>
      </c>
      <c r="J96" s="187" t="s">
        <v>291</v>
      </c>
      <c r="K96" s="185">
        <f>K95+7</f>
        <v>44143</v>
      </c>
      <c r="L96" s="186">
        <f>K96+7</f>
        <v>44150</v>
      </c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</row>
    <row r="97" spans="1:254" ht="63" customHeight="1" thickBot="1">
      <c r="A97" s="79" t="s">
        <v>328</v>
      </c>
      <c r="B97" s="80" t="s">
        <v>374</v>
      </c>
      <c r="C97" s="81">
        <f t="shared" si="1"/>
        <v>44137</v>
      </c>
      <c r="D97" s="82" t="s">
        <v>430</v>
      </c>
      <c r="E97" s="82" t="s">
        <v>431</v>
      </c>
      <c r="F97" s="83" t="s">
        <v>6</v>
      </c>
      <c r="G97" s="83" t="s">
        <v>59</v>
      </c>
      <c r="H97" s="84">
        <f t="shared" si="0"/>
        <v>44144</v>
      </c>
      <c r="I97" s="189" t="s">
        <v>67</v>
      </c>
      <c r="J97" s="187" t="s">
        <v>545</v>
      </c>
      <c r="K97" s="185">
        <f>K96+7</f>
        <v>44150</v>
      </c>
      <c r="L97" s="186">
        <f>K97+7</f>
        <v>44157</v>
      </c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</row>
    <row r="98" spans="1:254" ht="63" customHeight="1" thickBot="1">
      <c r="A98" s="79" t="s">
        <v>577</v>
      </c>
      <c r="B98" s="80" t="s">
        <v>581</v>
      </c>
      <c r="C98" s="81">
        <f t="shared" si="1"/>
        <v>44144</v>
      </c>
      <c r="D98" s="82" t="s">
        <v>430</v>
      </c>
      <c r="E98" s="82" t="s">
        <v>431</v>
      </c>
      <c r="F98" s="83" t="s">
        <v>6</v>
      </c>
      <c r="G98" s="83" t="s">
        <v>59</v>
      </c>
      <c r="H98" s="84">
        <f t="shared" si="0"/>
        <v>44151</v>
      </c>
      <c r="I98" s="189" t="s">
        <v>511</v>
      </c>
      <c r="J98" s="187" t="s">
        <v>291</v>
      </c>
      <c r="K98" s="185">
        <f>K97+7</f>
        <v>44157</v>
      </c>
      <c r="L98" s="186">
        <f>K98+7</f>
        <v>44164</v>
      </c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</row>
    <row r="99" spans="1:254" ht="63" customHeight="1" thickBot="1">
      <c r="A99" s="79" t="s">
        <v>434</v>
      </c>
      <c r="B99" s="80" t="s">
        <v>582</v>
      </c>
      <c r="C99" s="81">
        <f t="shared" si="1"/>
        <v>44151</v>
      </c>
      <c r="D99" s="82" t="s">
        <v>430</v>
      </c>
      <c r="E99" s="82" t="s">
        <v>431</v>
      </c>
      <c r="F99" s="83" t="s">
        <v>6</v>
      </c>
      <c r="G99" s="83" t="s">
        <v>59</v>
      </c>
      <c r="H99" s="84">
        <f t="shared" si="0"/>
        <v>44158</v>
      </c>
      <c r="I99" s="189" t="s">
        <v>130</v>
      </c>
      <c r="J99" s="187" t="s">
        <v>624</v>
      </c>
      <c r="K99" s="185">
        <f>K98+7</f>
        <v>44164</v>
      </c>
      <c r="L99" s="186">
        <f>K99+7</f>
        <v>44171</v>
      </c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</row>
    <row r="100" spans="1:254" ht="63" customHeight="1" thickBot="1">
      <c r="A100" s="79" t="s">
        <v>323</v>
      </c>
      <c r="B100" s="80" t="s">
        <v>326</v>
      </c>
      <c r="C100" s="81">
        <f t="shared" si="1"/>
        <v>44158</v>
      </c>
      <c r="D100" s="82" t="s">
        <v>430</v>
      </c>
      <c r="E100" s="82" t="s">
        <v>431</v>
      </c>
      <c r="F100" s="83" t="s">
        <v>6</v>
      </c>
      <c r="G100" s="83" t="s">
        <v>59</v>
      </c>
      <c r="H100" s="84">
        <f t="shared" si="0"/>
        <v>44165</v>
      </c>
      <c r="I100" s="189" t="s">
        <v>81</v>
      </c>
      <c r="J100" s="187" t="s">
        <v>305</v>
      </c>
      <c r="K100" s="185">
        <f>K99+7</f>
        <v>44171</v>
      </c>
      <c r="L100" s="186">
        <f>K100+7</f>
        <v>44178</v>
      </c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</row>
    <row r="101" spans="1:254" ht="63" customHeight="1" thickBot="1">
      <c r="A101" s="79" t="s">
        <v>327</v>
      </c>
      <c r="B101" s="80" t="s">
        <v>326</v>
      </c>
      <c r="C101" s="81">
        <f t="shared" si="1"/>
        <v>44165</v>
      </c>
      <c r="D101" s="82" t="s">
        <v>430</v>
      </c>
      <c r="E101" s="82" t="s">
        <v>431</v>
      </c>
      <c r="F101" s="83" t="s">
        <v>6</v>
      </c>
      <c r="G101" s="83" t="s">
        <v>59</v>
      </c>
      <c r="H101" s="84">
        <f t="shared" si="0"/>
        <v>44172</v>
      </c>
      <c r="I101" s="189" t="s">
        <v>516</v>
      </c>
      <c r="J101" s="187" t="s">
        <v>291</v>
      </c>
      <c r="K101" s="185">
        <f>K100+7</f>
        <v>44178</v>
      </c>
      <c r="L101" s="186">
        <f>K101+7</f>
        <v>44185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</row>
    <row r="102" spans="1:254" ht="63" customHeight="1" thickBot="1">
      <c r="A102" s="325" t="s">
        <v>609</v>
      </c>
      <c r="B102" s="326" t="s">
        <v>557</v>
      </c>
      <c r="C102" s="327">
        <f t="shared" si="1"/>
        <v>44172</v>
      </c>
      <c r="D102" s="328" t="s">
        <v>430</v>
      </c>
      <c r="E102" s="328" t="s">
        <v>431</v>
      </c>
      <c r="F102" s="329" t="s">
        <v>6</v>
      </c>
      <c r="G102" s="329" t="s">
        <v>59</v>
      </c>
      <c r="H102" s="330">
        <f t="shared" si="0"/>
        <v>44179</v>
      </c>
      <c r="I102" s="331" t="s">
        <v>485</v>
      </c>
      <c r="J102" s="324" t="s">
        <v>348</v>
      </c>
      <c r="K102" s="332">
        <f>K101+7</f>
        <v>44185</v>
      </c>
      <c r="L102" s="332">
        <f>K102+7</f>
        <v>44192</v>
      </c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</row>
    <row r="103" spans="1:17" ht="22.5">
      <c r="A103" s="42"/>
      <c r="B103" s="42"/>
      <c r="C103" s="39"/>
      <c r="D103" s="39"/>
      <c r="E103" s="39"/>
      <c r="F103" s="39"/>
      <c r="G103" s="39"/>
      <c r="H103" s="39"/>
      <c r="I103" s="100"/>
      <c r="J103" s="100"/>
      <c r="K103" s="101"/>
      <c r="L103" s="101"/>
      <c r="M103" s="41"/>
      <c r="N103" s="41"/>
      <c r="O103" s="41"/>
      <c r="P103" s="41"/>
      <c r="Q103" s="41"/>
    </row>
    <row r="104" spans="1:17" ht="22.5">
      <c r="A104" s="45" t="s">
        <v>12</v>
      </c>
      <c r="B104" s="45"/>
      <c r="C104" s="106"/>
      <c r="D104" s="39"/>
      <c r="E104" s="39"/>
      <c r="F104" s="39"/>
      <c r="G104" s="39"/>
      <c r="H104" s="158"/>
      <c r="I104" s="11" t="s">
        <v>13</v>
      </c>
      <c r="J104" s="108" t="s">
        <v>37</v>
      </c>
      <c r="K104" s="109"/>
      <c r="L104" s="101"/>
      <c r="M104" s="41"/>
      <c r="N104" s="41"/>
      <c r="O104" s="41"/>
      <c r="P104" s="41"/>
      <c r="Q104" s="41"/>
    </row>
    <row r="105" spans="1:254" s="48" customFormat="1" ht="20.25">
      <c r="A105" s="45" t="s">
        <v>14</v>
      </c>
      <c r="B105" s="45"/>
      <c r="C105" s="106"/>
      <c r="D105" s="106"/>
      <c r="E105" s="106"/>
      <c r="F105" s="106"/>
      <c r="G105" s="106"/>
      <c r="H105" s="158"/>
      <c r="I105" s="111" t="s">
        <v>15</v>
      </c>
      <c r="J105" s="109"/>
      <c r="K105" s="109"/>
      <c r="L105" s="40"/>
      <c r="M105" s="46"/>
      <c r="N105" s="46"/>
      <c r="O105" s="46"/>
      <c r="P105" s="47"/>
      <c r="Q105" s="47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</row>
    <row r="106" spans="1:254" s="48" customFormat="1" ht="20.25">
      <c r="A106" s="112"/>
      <c r="B106" s="112"/>
      <c r="C106" s="113"/>
      <c r="D106" s="106"/>
      <c r="E106" s="106"/>
      <c r="F106" s="106"/>
      <c r="G106" s="106"/>
      <c r="H106" s="158"/>
      <c r="I106" s="114" t="s">
        <v>220</v>
      </c>
      <c r="J106" s="109"/>
      <c r="K106" s="109"/>
      <c r="L106" s="40"/>
      <c r="M106" s="46"/>
      <c r="N106" s="46"/>
      <c r="O106" s="46"/>
      <c r="P106" s="47"/>
      <c r="Q106" s="47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</row>
    <row r="107" spans="1:254" s="48" customFormat="1" ht="20.25">
      <c r="A107" s="51" t="s">
        <v>16</v>
      </c>
      <c r="B107" s="45"/>
      <c r="C107" s="12"/>
      <c r="D107" s="113"/>
      <c r="E107" s="113"/>
      <c r="F107" s="113"/>
      <c r="G107" s="113"/>
      <c r="H107" s="158"/>
      <c r="I107" s="115" t="s">
        <v>221</v>
      </c>
      <c r="J107" s="109"/>
      <c r="K107" s="109"/>
      <c r="L107" s="44"/>
      <c r="M107" s="44"/>
      <c r="N107" s="49"/>
      <c r="O107" s="49"/>
      <c r="P107" s="50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</row>
    <row r="108" spans="1:254" s="48" customFormat="1" ht="20.25">
      <c r="A108" s="56" t="s">
        <v>17</v>
      </c>
      <c r="B108" s="116" t="s">
        <v>18</v>
      </c>
      <c r="C108" s="13"/>
      <c r="D108" s="106"/>
      <c r="E108" s="106"/>
      <c r="F108" s="106"/>
      <c r="G108" s="106"/>
      <c r="H108" s="158"/>
      <c r="I108" s="158"/>
      <c r="J108" s="109"/>
      <c r="K108" s="109"/>
      <c r="L108" s="44"/>
      <c r="M108" s="44"/>
      <c r="N108" s="53"/>
      <c r="O108" s="53"/>
      <c r="P108" s="54"/>
      <c r="Q108" s="55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</row>
    <row r="109" spans="1:254" s="48" customFormat="1" ht="24.75">
      <c r="A109" s="56" t="s">
        <v>19</v>
      </c>
      <c r="B109" s="116" t="s">
        <v>20</v>
      </c>
      <c r="C109" s="13"/>
      <c r="D109" s="14"/>
      <c r="E109" s="14"/>
      <c r="F109" s="14"/>
      <c r="G109" s="14"/>
      <c r="H109" s="117" t="s">
        <v>21</v>
      </c>
      <c r="I109" s="17" t="s">
        <v>49</v>
      </c>
      <c r="J109" s="109"/>
      <c r="K109" s="109"/>
      <c r="L109" s="44"/>
      <c r="M109" s="44"/>
      <c r="N109" s="53"/>
      <c r="O109" s="53"/>
      <c r="P109" s="52"/>
      <c r="Q109" s="58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</row>
    <row r="110" spans="1:254" s="48" customFormat="1" ht="24.75">
      <c r="A110" s="56" t="s">
        <v>31</v>
      </c>
      <c r="B110" s="118" t="s">
        <v>32</v>
      </c>
      <c r="C110" s="32"/>
      <c r="D110" s="15"/>
      <c r="E110" s="15"/>
      <c r="F110" s="15"/>
      <c r="G110" s="15"/>
      <c r="H110" s="117" t="s">
        <v>21</v>
      </c>
      <c r="I110" s="19" t="s">
        <v>50</v>
      </c>
      <c r="J110" s="109"/>
      <c r="K110" s="109"/>
      <c r="L110" s="44"/>
      <c r="M110" s="44"/>
      <c r="N110" s="53"/>
      <c r="O110" s="53"/>
      <c r="P110" s="52"/>
      <c r="Q110" s="59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</row>
    <row r="111" spans="1:254" s="48" customFormat="1" ht="24.75">
      <c r="A111" s="56" t="s">
        <v>33</v>
      </c>
      <c r="B111" s="108" t="s">
        <v>34</v>
      </c>
      <c r="C111" s="113"/>
      <c r="D111" s="32"/>
      <c r="E111" s="32"/>
      <c r="F111" s="32"/>
      <c r="G111" s="32"/>
      <c r="H111" s="117" t="s">
        <v>21</v>
      </c>
      <c r="I111" s="21" t="s">
        <v>22</v>
      </c>
      <c r="J111" s="109"/>
      <c r="K111" s="109"/>
      <c r="L111" s="44"/>
      <c r="M111" s="61"/>
      <c r="N111" s="61"/>
      <c r="O111" s="61"/>
      <c r="P111" s="52"/>
      <c r="Q111" s="62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</row>
    <row r="112" spans="1:254" s="48" customFormat="1" ht="24.75">
      <c r="A112" s="56" t="s">
        <v>35</v>
      </c>
      <c r="B112" s="108" t="s">
        <v>36</v>
      </c>
      <c r="C112" s="113"/>
      <c r="D112" s="18"/>
      <c r="E112" s="18"/>
      <c r="F112" s="18"/>
      <c r="G112" s="18"/>
      <c r="H112" s="117" t="s">
        <v>21</v>
      </c>
      <c r="I112" s="21" t="s">
        <v>23</v>
      </c>
      <c r="J112" s="109"/>
      <c r="K112" s="109"/>
      <c r="L112" s="44"/>
      <c r="M112" s="52"/>
      <c r="N112" s="52"/>
      <c r="O112" s="52"/>
      <c r="P112" s="52"/>
      <c r="Q112" s="6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</row>
    <row r="113" spans="4:254" s="48" customFormat="1" ht="24.75">
      <c r="D113" s="20"/>
      <c r="E113" s="20"/>
      <c r="F113" s="20"/>
      <c r="G113" s="20"/>
      <c r="H113" s="117" t="s">
        <v>21</v>
      </c>
      <c r="I113" s="21" t="s">
        <v>222</v>
      </c>
      <c r="J113" s="63"/>
      <c r="K113" s="63"/>
      <c r="L113" s="57"/>
      <c r="M113" s="60"/>
      <c r="N113" s="60"/>
      <c r="O113" s="60"/>
      <c r="P113" s="60"/>
      <c r="Q113" s="66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</row>
    <row r="114" spans="5:17" ht="24.75">
      <c r="E114" s="13"/>
      <c r="F114" s="12"/>
      <c r="G114" s="12"/>
      <c r="H114" s="117" t="s">
        <v>21</v>
      </c>
      <c r="I114" s="21" t="s">
        <v>223</v>
      </c>
      <c r="J114" s="65"/>
      <c r="K114" s="65"/>
      <c r="L114" s="57"/>
      <c r="M114" s="16"/>
      <c r="N114" s="16"/>
      <c r="O114" s="16"/>
      <c r="P114" s="16"/>
      <c r="Q114" s="16"/>
    </row>
    <row r="115" spans="6:17" ht="19.5">
      <c r="F115" s="12"/>
      <c r="G115" s="12"/>
      <c r="L115" s="57"/>
      <c r="M115" s="43"/>
      <c r="N115" s="43"/>
      <c r="O115" s="43"/>
      <c r="P115" s="43"/>
      <c r="Q115" s="43"/>
    </row>
    <row r="116" spans="6:12" ht="25.5">
      <c r="F116" s="13"/>
      <c r="G116" s="13"/>
      <c r="H116" s="13"/>
      <c r="I116" s="13"/>
      <c r="J116" s="12"/>
      <c r="K116" s="12"/>
      <c r="L116" s="31"/>
    </row>
    <row r="117" spans="6:12" ht="19.5">
      <c r="F117" s="13"/>
      <c r="G117" s="13"/>
      <c r="H117" s="13"/>
      <c r="I117" s="13"/>
      <c r="J117" s="12"/>
      <c r="K117" s="12"/>
      <c r="L117" s="43"/>
    </row>
    <row r="118" spans="10:11" ht="19.5">
      <c r="J118" s="13"/>
      <c r="K118" s="13"/>
    </row>
    <row r="119" spans="10:11" ht="19.5">
      <c r="J119" s="13"/>
      <c r="K119" s="13"/>
    </row>
  </sheetData>
  <sheetProtection/>
  <mergeCells count="175">
    <mergeCell ref="I83:I84"/>
    <mergeCell ref="J83:J84"/>
    <mergeCell ref="K83:K84"/>
    <mergeCell ref="L83:L84"/>
    <mergeCell ref="I85:I86"/>
    <mergeCell ref="J85:J86"/>
    <mergeCell ref="K85:K86"/>
    <mergeCell ref="L85:L86"/>
    <mergeCell ref="I79:I80"/>
    <mergeCell ref="J79:J80"/>
    <mergeCell ref="K79:K80"/>
    <mergeCell ref="L79:L80"/>
    <mergeCell ref="I81:I82"/>
    <mergeCell ref="J81:J82"/>
    <mergeCell ref="K81:K82"/>
    <mergeCell ref="L81:L82"/>
    <mergeCell ref="I75:I76"/>
    <mergeCell ref="J75:J76"/>
    <mergeCell ref="K75:K76"/>
    <mergeCell ref="L75:L76"/>
    <mergeCell ref="I77:I78"/>
    <mergeCell ref="J77:J78"/>
    <mergeCell ref="K77:K78"/>
    <mergeCell ref="L77:L78"/>
    <mergeCell ref="I73:I74"/>
    <mergeCell ref="J73:J74"/>
    <mergeCell ref="K73:K74"/>
    <mergeCell ref="L73:L74"/>
    <mergeCell ref="I71:I72"/>
    <mergeCell ref="J71:J72"/>
    <mergeCell ref="K71:K72"/>
    <mergeCell ref="L71:L72"/>
    <mergeCell ref="I67:I68"/>
    <mergeCell ref="J67:J68"/>
    <mergeCell ref="K67:K68"/>
    <mergeCell ref="L67:L68"/>
    <mergeCell ref="I69:I70"/>
    <mergeCell ref="J69:J70"/>
    <mergeCell ref="K69:K70"/>
    <mergeCell ref="L69:L70"/>
    <mergeCell ref="I63:I64"/>
    <mergeCell ref="J63:J64"/>
    <mergeCell ref="K63:K64"/>
    <mergeCell ref="L63:L64"/>
    <mergeCell ref="I65:I66"/>
    <mergeCell ref="J65:J66"/>
    <mergeCell ref="K65:K66"/>
    <mergeCell ref="L65:L66"/>
    <mergeCell ref="I59:I60"/>
    <mergeCell ref="J59:J60"/>
    <mergeCell ref="K59:K60"/>
    <mergeCell ref="L59:L60"/>
    <mergeCell ref="I61:I62"/>
    <mergeCell ref="J61:J62"/>
    <mergeCell ref="K61:K62"/>
    <mergeCell ref="L61:L62"/>
    <mergeCell ref="I29:I30"/>
    <mergeCell ref="J29:J30"/>
    <mergeCell ref="K29:K30"/>
    <mergeCell ref="L29:L30"/>
    <mergeCell ref="I31:I32"/>
    <mergeCell ref="J31:J32"/>
    <mergeCell ref="I25:I26"/>
    <mergeCell ref="J25:J26"/>
    <mergeCell ref="K25:K26"/>
    <mergeCell ref="L25:L26"/>
    <mergeCell ref="I27:I28"/>
    <mergeCell ref="J27:J28"/>
    <mergeCell ref="K27:K28"/>
    <mergeCell ref="L27:L28"/>
    <mergeCell ref="I21:I22"/>
    <mergeCell ref="J21:J22"/>
    <mergeCell ref="K21:K22"/>
    <mergeCell ref="L21:L22"/>
    <mergeCell ref="I23:I24"/>
    <mergeCell ref="J23:J24"/>
    <mergeCell ref="K23:K24"/>
    <mergeCell ref="L23:L24"/>
    <mergeCell ref="I17:I18"/>
    <mergeCell ref="J17:J18"/>
    <mergeCell ref="K17:K18"/>
    <mergeCell ref="L17:L18"/>
    <mergeCell ref="I19:I20"/>
    <mergeCell ref="J19:J20"/>
    <mergeCell ref="K19:K20"/>
    <mergeCell ref="L19:L20"/>
    <mergeCell ref="J5:J6"/>
    <mergeCell ref="K5:K6"/>
    <mergeCell ref="I7:I8"/>
    <mergeCell ref="J7:J8"/>
    <mergeCell ref="K7:K8"/>
    <mergeCell ref="L7:L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9:I10"/>
    <mergeCell ref="J9:J10"/>
    <mergeCell ref="K9:K10"/>
    <mergeCell ref="L9:L10"/>
    <mergeCell ref="I11:I12"/>
    <mergeCell ref="J11:J12"/>
    <mergeCell ref="K11:K12"/>
    <mergeCell ref="L11:L12"/>
    <mergeCell ref="I13:I14"/>
    <mergeCell ref="J13:J14"/>
    <mergeCell ref="K13:K14"/>
    <mergeCell ref="L13:L14"/>
    <mergeCell ref="I15:I16"/>
    <mergeCell ref="J15:J16"/>
    <mergeCell ref="K15:K16"/>
    <mergeCell ref="L15:L16"/>
    <mergeCell ref="K31:K32"/>
    <mergeCell ref="L31:L32"/>
    <mergeCell ref="I33:I34"/>
    <mergeCell ref="J33:J34"/>
    <mergeCell ref="K33:K34"/>
    <mergeCell ref="L33:L34"/>
    <mergeCell ref="K41:K42"/>
    <mergeCell ref="L41:L42"/>
    <mergeCell ref="I35:I36"/>
    <mergeCell ref="J35:J36"/>
    <mergeCell ref="K35:K36"/>
    <mergeCell ref="L35:L36"/>
    <mergeCell ref="I37:I38"/>
    <mergeCell ref="J37:J38"/>
    <mergeCell ref="K37:K38"/>
    <mergeCell ref="L37:L38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I45:I46"/>
    <mergeCell ref="J45:J46"/>
    <mergeCell ref="K45:K46"/>
    <mergeCell ref="L45:L46"/>
    <mergeCell ref="I47:I48"/>
    <mergeCell ref="J47:J48"/>
    <mergeCell ref="K47:K48"/>
    <mergeCell ref="L47:L48"/>
    <mergeCell ref="K55:K56"/>
    <mergeCell ref="L55:L56"/>
    <mergeCell ref="I49:I50"/>
    <mergeCell ref="J49:J50"/>
    <mergeCell ref="K49:K50"/>
    <mergeCell ref="L49:L50"/>
    <mergeCell ref="I51:I52"/>
    <mergeCell ref="J51:J52"/>
    <mergeCell ref="K51:K52"/>
    <mergeCell ref="L51:L52"/>
    <mergeCell ref="I53:I54"/>
    <mergeCell ref="J53:J54"/>
    <mergeCell ref="K53:K54"/>
    <mergeCell ref="L53:L54"/>
    <mergeCell ref="I57:I58"/>
    <mergeCell ref="J57:J58"/>
    <mergeCell ref="K57:K58"/>
    <mergeCell ref="L57:L58"/>
    <mergeCell ref="I55:I56"/>
    <mergeCell ref="J55:J56"/>
    <mergeCell ref="I87:I88"/>
    <mergeCell ref="J87:J88"/>
    <mergeCell ref="K87:K88"/>
    <mergeCell ref="L87:L88"/>
  </mergeCells>
  <hyperlinks>
    <hyperlink ref="B111" r:id="rId1" display="https://vn.one-line.com/standard-page/demurrage-and-detention-free-time-and-charges"/>
    <hyperlink ref="B112" r:id="rId2" display="https://vn.one-line.com/standard-page/local-charges-and-tariff"/>
    <hyperlink ref="J104" r:id="rId3" display="http://www.vn.one-line.com/"/>
    <hyperlink ref="I112" r:id="rId4" display="mailto:vn.sgn.exdoc@one-line.com"/>
    <hyperlink ref="I111" r:id="rId5" display="mailto:vn.sgn.ofs.si@one-line.com"/>
    <hyperlink ref="B108" r:id="rId6" display="https://www.one-line.com/en/vessels "/>
    <hyperlink ref="B109" r:id="rId7" display="https://ecomm.one-line.com/ecom/CUP_HOM_3005.do?sessLocale=en"/>
  </hyperlinks>
  <printOptions horizontalCentered="1"/>
  <pageMargins left="0" right="0.7" top="1.5" bottom="0" header="0" footer="0"/>
  <pageSetup fitToHeight="1" fitToWidth="1" horizontalDpi="600" verticalDpi="600" orientation="landscape" paperSize="9" scale="36" r:id="rId9"/>
  <colBreaks count="1" manualBreakCount="1">
    <brk id="12" max="65535" man="1"/>
  </col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0"/>
  <sheetViews>
    <sheetView showGridLines="0" view="pageBreakPreview" zoomScale="55" zoomScaleNormal="60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I88" sqref="I88:I90"/>
    </sheetView>
  </sheetViews>
  <sheetFormatPr defaultColWidth="9.140625" defaultRowHeight="15"/>
  <cols>
    <col min="1" max="1" width="36.8515625" style="0" customWidth="1"/>
    <col min="2" max="2" width="13.8515625" style="0" customWidth="1"/>
    <col min="3" max="3" width="17.57421875" style="0" customWidth="1"/>
    <col min="4" max="4" width="21.421875" style="0" customWidth="1"/>
    <col min="5" max="7" width="18.140625" style="0" customWidth="1"/>
    <col min="8" max="8" width="18.57421875" style="0" customWidth="1"/>
    <col min="9" max="9" width="36.28125" style="0" customWidth="1"/>
    <col min="10" max="10" width="13.8515625" style="26" customWidth="1"/>
    <col min="11" max="11" width="19.140625" style="0" customWidth="1"/>
    <col min="12" max="14" width="20.140625" style="0" customWidth="1"/>
  </cols>
  <sheetData>
    <row r="1" spans="1:249" ht="15">
      <c r="A1" s="1"/>
      <c r="B1" s="1"/>
      <c r="C1" s="1"/>
      <c r="D1" s="1"/>
      <c r="E1" s="1"/>
      <c r="F1" s="1"/>
      <c r="G1" s="1"/>
      <c r="H1" s="1"/>
      <c r="I1" s="1"/>
      <c r="J1" s="22"/>
      <c r="K1" s="1"/>
      <c r="L1" s="1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1"/>
      <c r="B2" s="1"/>
      <c r="C2" s="1"/>
      <c r="D2" s="1"/>
      <c r="E2" s="1"/>
      <c r="F2" s="1"/>
      <c r="G2" s="1"/>
      <c r="H2" s="1"/>
      <c r="I2" s="1"/>
      <c r="J2" s="10" t="s">
        <v>605</v>
      </c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33.75" customHeight="1">
      <c r="A3" s="2"/>
      <c r="B3" s="2"/>
      <c r="C3" s="3"/>
      <c r="D3" s="29" t="s">
        <v>26</v>
      </c>
      <c r="E3" s="73"/>
      <c r="G3" s="3"/>
      <c r="H3" s="3"/>
      <c r="I3" s="3"/>
      <c r="J3" s="23"/>
      <c r="K3" s="44"/>
      <c r="L3" s="91"/>
      <c r="M3" s="1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8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30.75" customHeight="1" thickTop="1">
      <c r="A5" s="294" t="s">
        <v>51</v>
      </c>
      <c r="B5" s="296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206" t="s">
        <v>63</v>
      </c>
      <c r="I5" s="288" t="s">
        <v>119</v>
      </c>
      <c r="J5" s="290" t="s">
        <v>5</v>
      </c>
      <c r="K5" s="292" t="s">
        <v>211</v>
      </c>
      <c r="L5" s="284" t="s">
        <v>116</v>
      </c>
      <c r="M5" s="284" t="s">
        <v>8</v>
      </c>
      <c r="N5" s="286" t="s">
        <v>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28.5" customHeight="1" thickBot="1">
      <c r="A6" s="295"/>
      <c r="B6" s="289"/>
      <c r="C6" s="207"/>
      <c r="D6" s="193"/>
      <c r="E6" s="193"/>
      <c r="F6" s="193"/>
      <c r="G6" s="193"/>
      <c r="H6" s="207"/>
      <c r="I6" s="289"/>
      <c r="J6" s="291"/>
      <c r="K6" s="293"/>
      <c r="L6" s="285"/>
      <c r="M6" s="285"/>
      <c r="N6" s="28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14" ht="26.25" customHeight="1" hidden="1">
      <c r="A7" s="154" t="s">
        <v>496</v>
      </c>
      <c r="B7" s="155" t="s">
        <v>521</v>
      </c>
      <c r="C7" s="128">
        <v>43981</v>
      </c>
      <c r="D7" s="129" t="s">
        <v>519</v>
      </c>
      <c r="E7" s="129" t="s">
        <v>520</v>
      </c>
      <c r="F7" s="136" t="s">
        <v>6</v>
      </c>
      <c r="G7" s="136" t="s">
        <v>125</v>
      </c>
      <c r="H7" s="96">
        <v>43983</v>
      </c>
      <c r="I7" s="273" t="s">
        <v>531</v>
      </c>
      <c r="J7" s="276" t="s">
        <v>532</v>
      </c>
      <c r="K7" s="279">
        <v>43990</v>
      </c>
      <c r="L7" s="237">
        <f>K7+29</f>
        <v>44019</v>
      </c>
      <c r="M7" s="237">
        <f>K7+31</f>
        <v>44021</v>
      </c>
      <c r="N7" s="282">
        <f>K7+34</f>
        <v>44024</v>
      </c>
    </row>
    <row r="8" spans="1:14" ht="26.25" customHeight="1" hidden="1">
      <c r="A8" s="152" t="s">
        <v>150</v>
      </c>
      <c r="B8" s="153" t="s">
        <v>490</v>
      </c>
      <c r="C8" s="133">
        <v>43983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43985</v>
      </c>
      <c r="I8" s="274"/>
      <c r="J8" s="277"/>
      <c r="K8" s="280"/>
      <c r="L8" s="237"/>
      <c r="M8" s="237"/>
      <c r="N8" s="282"/>
    </row>
    <row r="9" spans="1:14" ht="26.25" customHeight="1" hidden="1" thickBot="1">
      <c r="A9" s="85" t="s">
        <v>450</v>
      </c>
      <c r="B9" s="86" t="s">
        <v>129</v>
      </c>
      <c r="C9" s="87">
        <v>43984</v>
      </c>
      <c r="D9" s="88" t="s">
        <v>146</v>
      </c>
      <c r="E9" s="88" t="s">
        <v>147</v>
      </c>
      <c r="F9" s="88" t="s">
        <v>59</v>
      </c>
      <c r="G9" s="138" t="s">
        <v>442</v>
      </c>
      <c r="H9" s="90">
        <v>43986</v>
      </c>
      <c r="I9" s="275"/>
      <c r="J9" s="278"/>
      <c r="K9" s="281"/>
      <c r="L9" s="238"/>
      <c r="M9" s="238"/>
      <c r="N9" s="283"/>
    </row>
    <row r="10" spans="1:14" ht="26.25" customHeight="1" hidden="1">
      <c r="A10" s="154" t="s">
        <v>109</v>
      </c>
      <c r="B10" s="155" t="s">
        <v>383</v>
      </c>
      <c r="C10" s="128">
        <v>43988</v>
      </c>
      <c r="D10" s="129" t="s">
        <v>519</v>
      </c>
      <c r="E10" s="129" t="s">
        <v>520</v>
      </c>
      <c r="F10" s="136" t="s">
        <v>6</v>
      </c>
      <c r="G10" s="136" t="s">
        <v>125</v>
      </c>
      <c r="H10" s="96">
        <v>43990</v>
      </c>
      <c r="I10" s="273" t="s">
        <v>65</v>
      </c>
      <c r="J10" s="276"/>
      <c r="K10" s="279">
        <f>K7+7</f>
        <v>43997</v>
      </c>
      <c r="L10" s="237">
        <f>K10+29</f>
        <v>44026</v>
      </c>
      <c r="M10" s="237">
        <f>K10+31</f>
        <v>44028</v>
      </c>
      <c r="N10" s="282">
        <f>K10+34</f>
        <v>44031</v>
      </c>
    </row>
    <row r="11" spans="1:14" ht="26.25" customHeight="1" hidden="1">
      <c r="A11" s="152" t="s">
        <v>65</v>
      </c>
      <c r="B11" s="153"/>
      <c r="C11" s="133">
        <v>43990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43992</v>
      </c>
      <c r="I11" s="274"/>
      <c r="J11" s="277"/>
      <c r="K11" s="280"/>
      <c r="L11" s="237"/>
      <c r="M11" s="237"/>
      <c r="N11" s="282"/>
    </row>
    <row r="12" spans="1:14" ht="26.25" customHeight="1" hidden="1" thickBot="1">
      <c r="A12" s="85" t="s">
        <v>65</v>
      </c>
      <c r="B12" s="86"/>
      <c r="C12" s="87">
        <v>43991</v>
      </c>
      <c r="D12" s="88" t="s">
        <v>146</v>
      </c>
      <c r="E12" s="88" t="s">
        <v>147</v>
      </c>
      <c r="F12" s="88" t="s">
        <v>59</v>
      </c>
      <c r="G12" s="138" t="s">
        <v>442</v>
      </c>
      <c r="H12" s="90">
        <v>43993</v>
      </c>
      <c r="I12" s="275"/>
      <c r="J12" s="278"/>
      <c r="K12" s="281"/>
      <c r="L12" s="238"/>
      <c r="M12" s="238"/>
      <c r="N12" s="283"/>
    </row>
    <row r="13" spans="1:14" ht="26.25" customHeight="1" hidden="1">
      <c r="A13" s="154" t="s">
        <v>446</v>
      </c>
      <c r="B13" s="155" t="s">
        <v>447</v>
      </c>
      <c r="C13" s="128">
        <v>43995</v>
      </c>
      <c r="D13" s="129" t="s">
        <v>519</v>
      </c>
      <c r="E13" s="129" t="s">
        <v>520</v>
      </c>
      <c r="F13" s="136" t="s">
        <v>6</v>
      </c>
      <c r="G13" s="136" t="s">
        <v>125</v>
      </c>
      <c r="H13" s="96">
        <v>43997</v>
      </c>
      <c r="I13" s="273" t="s">
        <v>132</v>
      </c>
      <c r="J13" s="276" t="s">
        <v>310</v>
      </c>
      <c r="K13" s="279">
        <f>K10+7</f>
        <v>44004</v>
      </c>
      <c r="L13" s="237">
        <f>K13+29</f>
        <v>44033</v>
      </c>
      <c r="M13" s="237">
        <f>K13+31</f>
        <v>44035</v>
      </c>
      <c r="N13" s="282">
        <f>K13+34</f>
        <v>44038</v>
      </c>
    </row>
    <row r="14" spans="1:14" ht="26.25" customHeight="1" hidden="1">
      <c r="A14" s="152" t="s">
        <v>434</v>
      </c>
      <c r="B14" s="153" t="s">
        <v>433</v>
      </c>
      <c r="C14" s="133">
        <v>43997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43999</v>
      </c>
      <c r="I14" s="274"/>
      <c r="J14" s="277"/>
      <c r="K14" s="280"/>
      <c r="L14" s="237"/>
      <c r="M14" s="237"/>
      <c r="N14" s="282"/>
    </row>
    <row r="15" spans="1:14" ht="26.25" customHeight="1" hidden="1" thickBot="1">
      <c r="A15" s="85" t="s">
        <v>309</v>
      </c>
      <c r="B15" s="86" t="s">
        <v>472</v>
      </c>
      <c r="C15" s="87">
        <v>43998</v>
      </c>
      <c r="D15" s="88" t="s">
        <v>146</v>
      </c>
      <c r="E15" s="88" t="s">
        <v>147</v>
      </c>
      <c r="F15" s="88" t="s">
        <v>59</v>
      </c>
      <c r="G15" s="138" t="s">
        <v>442</v>
      </c>
      <c r="H15" s="90">
        <v>44000</v>
      </c>
      <c r="I15" s="275"/>
      <c r="J15" s="278"/>
      <c r="K15" s="281"/>
      <c r="L15" s="238"/>
      <c r="M15" s="238"/>
      <c r="N15" s="283"/>
    </row>
    <row r="16" spans="1:14" ht="26.25" customHeight="1" hidden="1">
      <c r="A16" s="154" t="s">
        <v>333</v>
      </c>
      <c r="B16" s="155" t="s">
        <v>296</v>
      </c>
      <c r="C16" s="128">
        <v>44002</v>
      </c>
      <c r="D16" s="129" t="s">
        <v>519</v>
      </c>
      <c r="E16" s="129" t="s">
        <v>520</v>
      </c>
      <c r="F16" s="136" t="s">
        <v>6</v>
      </c>
      <c r="G16" s="136" t="s">
        <v>125</v>
      </c>
      <c r="H16" s="96">
        <v>44004</v>
      </c>
      <c r="I16" s="273" t="s">
        <v>193</v>
      </c>
      <c r="J16" s="276" t="s">
        <v>533</v>
      </c>
      <c r="K16" s="279">
        <f>K13+7</f>
        <v>44011</v>
      </c>
      <c r="L16" s="237">
        <f>K16+29</f>
        <v>44040</v>
      </c>
      <c r="M16" s="237">
        <f>K16+31</f>
        <v>44042</v>
      </c>
      <c r="N16" s="282">
        <f>K16+34</f>
        <v>44045</v>
      </c>
    </row>
    <row r="17" spans="1:14" ht="26.25" customHeight="1" hidden="1">
      <c r="A17" s="152" t="s">
        <v>323</v>
      </c>
      <c r="B17" s="153" t="s">
        <v>435</v>
      </c>
      <c r="C17" s="133">
        <v>44004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44006</v>
      </c>
      <c r="I17" s="274"/>
      <c r="J17" s="277"/>
      <c r="K17" s="280"/>
      <c r="L17" s="237"/>
      <c r="M17" s="237"/>
      <c r="N17" s="282"/>
    </row>
    <row r="18" spans="1:14" ht="26.25" customHeight="1" hidden="1" thickBot="1">
      <c r="A18" s="85" t="s">
        <v>154</v>
      </c>
      <c r="B18" s="86" t="s">
        <v>212</v>
      </c>
      <c r="C18" s="87">
        <v>44005</v>
      </c>
      <c r="D18" s="88" t="s">
        <v>146</v>
      </c>
      <c r="E18" s="88" t="s">
        <v>147</v>
      </c>
      <c r="F18" s="88" t="s">
        <v>59</v>
      </c>
      <c r="G18" s="138" t="s">
        <v>442</v>
      </c>
      <c r="H18" s="90">
        <v>44007</v>
      </c>
      <c r="I18" s="275"/>
      <c r="J18" s="278"/>
      <c r="K18" s="281"/>
      <c r="L18" s="238"/>
      <c r="M18" s="238"/>
      <c r="N18" s="283"/>
    </row>
    <row r="19" spans="1:14" ht="26.25" customHeight="1" hidden="1">
      <c r="A19" s="154" t="s">
        <v>61</v>
      </c>
      <c r="B19" s="155" t="s">
        <v>293</v>
      </c>
      <c r="C19" s="128">
        <v>44009</v>
      </c>
      <c r="D19" s="129" t="s">
        <v>519</v>
      </c>
      <c r="E19" s="129" t="s">
        <v>520</v>
      </c>
      <c r="F19" s="136" t="s">
        <v>6</v>
      </c>
      <c r="G19" s="136" t="s">
        <v>125</v>
      </c>
      <c r="H19" s="96">
        <v>44011</v>
      </c>
      <c r="I19" s="273" t="s">
        <v>65</v>
      </c>
      <c r="J19" s="276"/>
      <c r="K19" s="279">
        <f>K16+7</f>
        <v>44018</v>
      </c>
      <c r="L19" s="237">
        <f>K19+29</f>
        <v>44047</v>
      </c>
      <c r="M19" s="237">
        <f>K19+31</f>
        <v>44049</v>
      </c>
      <c r="N19" s="282">
        <f>K19+34</f>
        <v>44052</v>
      </c>
    </row>
    <row r="20" spans="1:14" ht="26.25" customHeight="1" hidden="1">
      <c r="A20" s="152" t="s">
        <v>327</v>
      </c>
      <c r="B20" s="153" t="s">
        <v>435</v>
      </c>
      <c r="C20" s="133">
        <v>44011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44013</v>
      </c>
      <c r="I20" s="274"/>
      <c r="J20" s="277"/>
      <c r="K20" s="280"/>
      <c r="L20" s="237"/>
      <c r="M20" s="237"/>
      <c r="N20" s="282"/>
    </row>
    <row r="21" spans="1:14" ht="26.25" customHeight="1" hidden="1" thickBot="1">
      <c r="A21" s="85" t="s">
        <v>491</v>
      </c>
      <c r="B21" s="86" t="s">
        <v>492</v>
      </c>
      <c r="C21" s="87">
        <v>44012</v>
      </c>
      <c r="D21" s="88" t="s">
        <v>146</v>
      </c>
      <c r="E21" s="88" t="s">
        <v>147</v>
      </c>
      <c r="F21" s="88" t="s">
        <v>59</v>
      </c>
      <c r="G21" s="138" t="s">
        <v>442</v>
      </c>
      <c r="H21" s="90">
        <v>44014</v>
      </c>
      <c r="I21" s="275"/>
      <c r="J21" s="278"/>
      <c r="K21" s="281"/>
      <c r="L21" s="238"/>
      <c r="M21" s="238"/>
      <c r="N21" s="283"/>
    </row>
    <row r="22" spans="1:14" ht="26.25" customHeight="1" hidden="1">
      <c r="A22" s="154" t="s">
        <v>440</v>
      </c>
      <c r="B22" s="155" t="s">
        <v>551</v>
      </c>
      <c r="C22" s="128">
        <v>44016</v>
      </c>
      <c r="D22" s="129" t="s">
        <v>519</v>
      </c>
      <c r="E22" s="129" t="s">
        <v>520</v>
      </c>
      <c r="F22" s="136" t="s">
        <v>6</v>
      </c>
      <c r="G22" s="136" t="s">
        <v>125</v>
      </c>
      <c r="H22" s="96">
        <v>44018</v>
      </c>
      <c r="I22" s="273" t="s">
        <v>546</v>
      </c>
      <c r="J22" s="276" t="s">
        <v>445</v>
      </c>
      <c r="K22" s="279">
        <f>K19+7</f>
        <v>44025</v>
      </c>
      <c r="L22" s="237">
        <f>K22+29</f>
        <v>44054</v>
      </c>
      <c r="M22" s="237">
        <f>K22+31</f>
        <v>44056</v>
      </c>
      <c r="N22" s="282">
        <f>K22+34</f>
        <v>44059</v>
      </c>
    </row>
    <row r="23" spans="1:14" ht="26.25" customHeight="1" hidden="1">
      <c r="A23" s="152" t="s">
        <v>432</v>
      </c>
      <c r="B23" s="153" t="s">
        <v>435</v>
      </c>
      <c r="C23" s="133">
        <v>44018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44020</v>
      </c>
      <c r="I23" s="274"/>
      <c r="J23" s="277"/>
      <c r="K23" s="280"/>
      <c r="L23" s="237"/>
      <c r="M23" s="237"/>
      <c r="N23" s="282"/>
    </row>
    <row r="24" spans="1:14" ht="26.25" customHeight="1" hidden="1" thickBot="1">
      <c r="A24" s="85" t="s">
        <v>493</v>
      </c>
      <c r="B24" s="86" t="s">
        <v>351</v>
      </c>
      <c r="C24" s="87">
        <v>44019</v>
      </c>
      <c r="D24" s="88" t="s">
        <v>146</v>
      </c>
      <c r="E24" s="88" t="s">
        <v>147</v>
      </c>
      <c r="F24" s="88" t="s">
        <v>59</v>
      </c>
      <c r="G24" s="138" t="s">
        <v>442</v>
      </c>
      <c r="H24" s="90">
        <v>44021</v>
      </c>
      <c r="I24" s="275"/>
      <c r="J24" s="278"/>
      <c r="K24" s="281"/>
      <c r="L24" s="238"/>
      <c r="M24" s="238"/>
      <c r="N24" s="283"/>
    </row>
    <row r="25" spans="1:14" ht="26.25" customHeight="1" hidden="1">
      <c r="A25" s="154" t="s">
        <v>384</v>
      </c>
      <c r="B25" s="155" t="s">
        <v>296</v>
      </c>
      <c r="C25" s="128">
        <v>44023</v>
      </c>
      <c r="D25" s="129" t="s">
        <v>519</v>
      </c>
      <c r="E25" s="129" t="s">
        <v>520</v>
      </c>
      <c r="F25" s="136" t="s">
        <v>6</v>
      </c>
      <c r="G25" s="136" t="s">
        <v>125</v>
      </c>
      <c r="H25" s="96">
        <v>44025</v>
      </c>
      <c r="I25" s="273" t="s">
        <v>547</v>
      </c>
      <c r="J25" s="276" t="s">
        <v>548</v>
      </c>
      <c r="K25" s="279">
        <f>K22+7</f>
        <v>44032</v>
      </c>
      <c r="L25" s="237">
        <f>K25+29</f>
        <v>44061</v>
      </c>
      <c r="M25" s="237">
        <f>K25+31</f>
        <v>44063</v>
      </c>
      <c r="N25" s="282">
        <f>K25+34</f>
        <v>44066</v>
      </c>
    </row>
    <row r="26" spans="1:14" ht="26.25" customHeight="1" hidden="1">
      <c r="A26" s="152" t="s">
        <v>325</v>
      </c>
      <c r="B26" s="153" t="s">
        <v>429</v>
      </c>
      <c r="C26" s="133">
        <v>44025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44027</v>
      </c>
      <c r="I26" s="274"/>
      <c r="J26" s="277"/>
      <c r="K26" s="280"/>
      <c r="L26" s="237"/>
      <c r="M26" s="237"/>
      <c r="N26" s="282"/>
    </row>
    <row r="27" spans="1:14" ht="26.25" customHeight="1" hidden="1" thickBot="1">
      <c r="A27" s="85" t="s">
        <v>292</v>
      </c>
      <c r="B27" s="86" t="s">
        <v>218</v>
      </c>
      <c r="C27" s="87">
        <v>44026</v>
      </c>
      <c r="D27" s="88" t="s">
        <v>146</v>
      </c>
      <c r="E27" s="88" t="s">
        <v>147</v>
      </c>
      <c r="F27" s="88" t="s">
        <v>59</v>
      </c>
      <c r="G27" s="138" t="s">
        <v>442</v>
      </c>
      <c r="H27" s="90">
        <v>44028</v>
      </c>
      <c r="I27" s="275"/>
      <c r="J27" s="278"/>
      <c r="K27" s="281"/>
      <c r="L27" s="238"/>
      <c r="M27" s="238"/>
      <c r="N27" s="283"/>
    </row>
    <row r="28" spans="1:14" ht="26.25" customHeight="1" hidden="1">
      <c r="A28" s="154" t="s">
        <v>235</v>
      </c>
      <c r="B28" s="155" t="s">
        <v>276</v>
      </c>
      <c r="C28" s="128">
        <v>44030</v>
      </c>
      <c r="D28" s="129" t="s">
        <v>519</v>
      </c>
      <c r="E28" s="129" t="s">
        <v>520</v>
      </c>
      <c r="F28" s="136" t="s">
        <v>6</v>
      </c>
      <c r="G28" s="136" t="s">
        <v>125</v>
      </c>
      <c r="H28" s="96">
        <v>44032</v>
      </c>
      <c r="I28" s="273" t="s">
        <v>567</v>
      </c>
      <c r="J28" s="276" t="s">
        <v>229</v>
      </c>
      <c r="K28" s="279">
        <f>K25+7</f>
        <v>44039</v>
      </c>
      <c r="L28" s="237">
        <f>K28+29</f>
        <v>44068</v>
      </c>
      <c r="M28" s="237">
        <f>K28+31</f>
        <v>44070</v>
      </c>
      <c r="N28" s="282">
        <f>K28+34</f>
        <v>44073</v>
      </c>
    </row>
    <row r="29" spans="1:14" ht="26.25" customHeight="1" hidden="1">
      <c r="A29" s="152" t="s">
        <v>560</v>
      </c>
      <c r="B29" s="153" t="s">
        <v>561</v>
      </c>
      <c r="C29" s="133">
        <v>44032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44034</v>
      </c>
      <c r="I29" s="274"/>
      <c r="J29" s="277"/>
      <c r="K29" s="280"/>
      <c r="L29" s="237"/>
      <c r="M29" s="237"/>
      <c r="N29" s="282"/>
    </row>
    <row r="30" spans="1:14" ht="26.25" customHeight="1" hidden="1" thickBot="1">
      <c r="A30" s="85" t="s">
        <v>494</v>
      </c>
      <c r="B30" s="86" t="s">
        <v>291</v>
      </c>
      <c r="C30" s="87">
        <v>44033</v>
      </c>
      <c r="D30" s="88" t="s">
        <v>146</v>
      </c>
      <c r="E30" s="88" t="s">
        <v>147</v>
      </c>
      <c r="F30" s="88" t="s">
        <v>59</v>
      </c>
      <c r="G30" s="138" t="s">
        <v>442</v>
      </c>
      <c r="H30" s="90">
        <v>44035</v>
      </c>
      <c r="I30" s="275"/>
      <c r="J30" s="278"/>
      <c r="K30" s="281"/>
      <c r="L30" s="238"/>
      <c r="M30" s="238"/>
      <c r="N30" s="283"/>
    </row>
    <row r="31" spans="1:14" ht="26.25" customHeight="1" hidden="1">
      <c r="A31" s="154" t="s">
        <v>468</v>
      </c>
      <c r="B31" s="155" t="s">
        <v>383</v>
      </c>
      <c r="C31" s="128">
        <v>44037</v>
      </c>
      <c r="D31" s="129" t="s">
        <v>519</v>
      </c>
      <c r="E31" s="129" t="s">
        <v>520</v>
      </c>
      <c r="F31" s="136" t="s">
        <v>6</v>
      </c>
      <c r="G31" s="136" t="s">
        <v>125</v>
      </c>
      <c r="H31" s="96">
        <v>44039</v>
      </c>
      <c r="I31" s="273" t="s">
        <v>81</v>
      </c>
      <c r="J31" s="276"/>
      <c r="K31" s="279">
        <f>K28+7</f>
        <v>44046</v>
      </c>
      <c r="L31" s="237">
        <f>K31+29</f>
        <v>44075</v>
      </c>
      <c r="M31" s="237">
        <f>K31+31</f>
        <v>44077</v>
      </c>
      <c r="N31" s="282">
        <f>K31+34</f>
        <v>44080</v>
      </c>
    </row>
    <row r="32" spans="1:14" ht="26.25" customHeight="1" hidden="1">
      <c r="A32" s="152" t="s">
        <v>330</v>
      </c>
      <c r="B32" s="153" t="s">
        <v>372</v>
      </c>
      <c r="C32" s="133">
        <v>44039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44041</v>
      </c>
      <c r="I32" s="274"/>
      <c r="J32" s="277"/>
      <c r="K32" s="280"/>
      <c r="L32" s="237"/>
      <c r="M32" s="237"/>
      <c r="N32" s="282"/>
    </row>
    <row r="33" spans="1:14" ht="26.25" customHeight="1" hidden="1" thickBot="1">
      <c r="A33" s="85" t="s">
        <v>522</v>
      </c>
      <c r="B33" s="86" t="s">
        <v>523</v>
      </c>
      <c r="C33" s="87">
        <v>44040</v>
      </c>
      <c r="D33" s="88" t="s">
        <v>146</v>
      </c>
      <c r="E33" s="88" t="s">
        <v>147</v>
      </c>
      <c r="F33" s="88" t="s">
        <v>59</v>
      </c>
      <c r="G33" s="138" t="s">
        <v>442</v>
      </c>
      <c r="H33" s="90">
        <v>44042</v>
      </c>
      <c r="I33" s="275"/>
      <c r="J33" s="278"/>
      <c r="K33" s="281"/>
      <c r="L33" s="238"/>
      <c r="M33" s="238"/>
      <c r="N33" s="283"/>
    </row>
    <row r="34" spans="1:14" ht="26.25" customHeight="1" hidden="1">
      <c r="A34" s="154" t="s">
        <v>552</v>
      </c>
      <c r="B34" s="155" t="s">
        <v>334</v>
      </c>
      <c r="C34" s="128">
        <v>44044</v>
      </c>
      <c r="D34" s="129" t="s">
        <v>519</v>
      </c>
      <c r="E34" s="129" t="s">
        <v>520</v>
      </c>
      <c r="F34" s="136" t="s">
        <v>6</v>
      </c>
      <c r="G34" s="136" t="s">
        <v>125</v>
      </c>
      <c r="H34" s="96">
        <v>44046</v>
      </c>
      <c r="I34" s="273" t="s">
        <v>81</v>
      </c>
      <c r="J34" s="276"/>
      <c r="K34" s="279">
        <f>K31+7</f>
        <v>44053</v>
      </c>
      <c r="L34" s="237">
        <f>K34+29</f>
        <v>44082</v>
      </c>
      <c r="M34" s="237">
        <f>K34+31</f>
        <v>44084</v>
      </c>
      <c r="N34" s="282">
        <f>K34+34</f>
        <v>44087</v>
      </c>
    </row>
    <row r="35" spans="1:14" ht="26.25" customHeight="1" hidden="1">
      <c r="A35" s="152" t="s">
        <v>297</v>
      </c>
      <c r="B35" s="153" t="s">
        <v>324</v>
      </c>
      <c r="C35" s="133">
        <v>44046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44048</v>
      </c>
      <c r="I35" s="274"/>
      <c r="J35" s="277"/>
      <c r="K35" s="280"/>
      <c r="L35" s="237"/>
      <c r="M35" s="237"/>
      <c r="N35" s="282"/>
    </row>
    <row r="36" spans="1:14" ht="26.25" customHeight="1" hidden="1" thickBot="1">
      <c r="A36" s="85" t="s">
        <v>142</v>
      </c>
      <c r="B36" s="86" t="s">
        <v>445</v>
      </c>
      <c r="C36" s="87">
        <v>44047</v>
      </c>
      <c r="D36" s="88" t="s">
        <v>146</v>
      </c>
      <c r="E36" s="88" t="s">
        <v>147</v>
      </c>
      <c r="F36" s="88" t="s">
        <v>59</v>
      </c>
      <c r="G36" s="138" t="s">
        <v>442</v>
      </c>
      <c r="H36" s="90">
        <v>44049</v>
      </c>
      <c r="I36" s="275"/>
      <c r="J36" s="278"/>
      <c r="K36" s="281"/>
      <c r="L36" s="238"/>
      <c r="M36" s="238"/>
      <c r="N36" s="283"/>
    </row>
    <row r="37" spans="1:14" ht="26.25" customHeight="1" hidden="1">
      <c r="A37" s="154" t="s">
        <v>576</v>
      </c>
      <c r="B37" s="155" t="s">
        <v>553</v>
      </c>
      <c r="C37" s="128">
        <v>44051</v>
      </c>
      <c r="D37" s="129" t="s">
        <v>519</v>
      </c>
      <c r="E37" s="129" t="s">
        <v>520</v>
      </c>
      <c r="F37" s="136" t="s">
        <v>6</v>
      </c>
      <c r="G37" s="136" t="s">
        <v>125</v>
      </c>
      <c r="H37" s="96">
        <v>44053</v>
      </c>
      <c r="I37" s="273" t="s">
        <v>65</v>
      </c>
      <c r="J37" s="276"/>
      <c r="K37" s="279">
        <f>K34+7</f>
        <v>44060</v>
      </c>
      <c r="L37" s="237">
        <f>K37+29</f>
        <v>44089</v>
      </c>
      <c r="M37" s="237">
        <f>K37+31</f>
        <v>44091</v>
      </c>
      <c r="N37" s="282">
        <f>K37+34</f>
        <v>44094</v>
      </c>
    </row>
    <row r="38" spans="1:14" ht="26.25" customHeight="1" hidden="1">
      <c r="A38" s="152" t="s">
        <v>307</v>
      </c>
      <c r="B38" s="153" t="s">
        <v>268</v>
      </c>
      <c r="C38" s="133">
        <v>44053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44055</v>
      </c>
      <c r="I38" s="274"/>
      <c r="J38" s="277"/>
      <c r="K38" s="280"/>
      <c r="L38" s="237"/>
      <c r="M38" s="237"/>
      <c r="N38" s="282"/>
    </row>
    <row r="39" spans="1:14" ht="26.25" customHeight="1" hidden="1" thickBot="1">
      <c r="A39" s="85" t="s">
        <v>232</v>
      </c>
      <c r="B39" s="86" t="s">
        <v>351</v>
      </c>
      <c r="C39" s="87">
        <v>44054</v>
      </c>
      <c r="D39" s="88" t="s">
        <v>146</v>
      </c>
      <c r="E39" s="88" t="s">
        <v>147</v>
      </c>
      <c r="F39" s="88" t="s">
        <v>59</v>
      </c>
      <c r="G39" s="138" t="s">
        <v>442</v>
      </c>
      <c r="H39" s="90">
        <v>44056</v>
      </c>
      <c r="I39" s="275"/>
      <c r="J39" s="278"/>
      <c r="K39" s="281"/>
      <c r="L39" s="238"/>
      <c r="M39" s="238"/>
      <c r="N39" s="283"/>
    </row>
    <row r="40" spans="1:14" ht="26.25" customHeight="1" hidden="1">
      <c r="A40" s="154" t="s">
        <v>448</v>
      </c>
      <c r="B40" s="155" t="s">
        <v>447</v>
      </c>
      <c r="C40" s="128">
        <v>44058</v>
      </c>
      <c r="D40" s="129" t="s">
        <v>519</v>
      </c>
      <c r="E40" s="129" t="s">
        <v>520</v>
      </c>
      <c r="F40" s="136" t="s">
        <v>6</v>
      </c>
      <c r="G40" s="136" t="s">
        <v>125</v>
      </c>
      <c r="H40" s="96">
        <v>44060</v>
      </c>
      <c r="I40" s="273" t="s">
        <v>169</v>
      </c>
      <c r="J40" s="276" t="s">
        <v>571</v>
      </c>
      <c r="K40" s="279">
        <f>K37+7</f>
        <v>44067</v>
      </c>
      <c r="L40" s="237">
        <f>K40+29</f>
        <v>44096</v>
      </c>
      <c r="M40" s="237">
        <f>K40+31</f>
        <v>44098</v>
      </c>
      <c r="N40" s="282">
        <f>K40+34</f>
        <v>44101</v>
      </c>
    </row>
    <row r="41" spans="1:14" ht="26.25" customHeight="1" hidden="1">
      <c r="A41" s="152" t="s">
        <v>328</v>
      </c>
      <c r="B41" s="153" t="s">
        <v>326</v>
      </c>
      <c r="C41" s="133">
        <v>44060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44062</v>
      </c>
      <c r="I41" s="274"/>
      <c r="J41" s="277"/>
      <c r="K41" s="280"/>
      <c r="L41" s="237"/>
      <c r="M41" s="237"/>
      <c r="N41" s="282"/>
    </row>
    <row r="42" spans="1:14" ht="26.25" customHeight="1" hidden="1" thickBot="1">
      <c r="A42" s="85" t="s">
        <v>444</v>
      </c>
      <c r="B42" s="86" t="s">
        <v>382</v>
      </c>
      <c r="C42" s="87">
        <v>44061</v>
      </c>
      <c r="D42" s="88" t="s">
        <v>146</v>
      </c>
      <c r="E42" s="88" t="s">
        <v>147</v>
      </c>
      <c r="F42" s="88" t="s">
        <v>59</v>
      </c>
      <c r="G42" s="138" t="s">
        <v>442</v>
      </c>
      <c r="H42" s="90">
        <v>44063</v>
      </c>
      <c r="I42" s="275"/>
      <c r="J42" s="278"/>
      <c r="K42" s="281"/>
      <c r="L42" s="238"/>
      <c r="M42" s="238"/>
      <c r="N42" s="283"/>
    </row>
    <row r="43" spans="1:14" ht="26.25" customHeight="1" hidden="1">
      <c r="A43" s="154" t="s">
        <v>267</v>
      </c>
      <c r="B43" s="155" t="s">
        <v>293</v>
      </c>
      <c r="C43" s="128">
        <v>44065</v>
      </c>
      <c r="D43" s="129" t="s">
        <v>519</v>
      </c>
      <c r="E43" s="129" t="s">
        <v>520</v>
      </c>
      <c r="F43" s="136" t="s">
        <v>6</v>
      </c>
      <c r="G43" s="136" t="s">
        <v>125</v>
      </c>
      <c r="H43" s="96">
        <v>44067</v>
      </c>
      <c r="I43" s="273" t="s">
        <v>534</v>
      </c>
      <c r="J43" s="276" t="s">
        <v>535</v>
      </c>
      <c r="K43" s="279">
        <f>K40+7</f>
        <v>44074</v>
      </c>
      <c r="L43" s="237">
        <f>K43+29</f>
        <v>44103</v>
      </c>
      <c r="M43" s="237">
        <f>K43+31</f>
        <v>44105</v>
      </c>
      <c r="N43" s="282">
        <f>K43+34</f>
        <v>44108</v>
      </c>
    </row>
    <row r="44" spans="1:14" ht="26.25" customHeight="1" hidden="1">
      <c r="A44" s="152" t="s">
        <v>577</v>
      </c>
      <c r="B44" s="153" t="s">
        <v>578</v>
      </c>
      <c r="C44" s="133">
        <v>44067</v>
      </c>
      <c r="D44" s="134" t="s">
        <v>430</v>
      </c>
      <c r="E44" s="134" t="s">
        <v>431</v>
      </c>
      <c r="F44" s="137" t="s">
        <v>6</v>
      </c>
      <c r="G44" s="137" t="s">
        <v>59</v>
      </c>
      <c r="H44" s="95">
        <v>44069</v>
      </c>
      <c r="I44" s="274"/>
      <c r="J44" s="277"/>
      <c r="K44" s="280"/>
      <c r="L44" s="237"/>
      <c r="M44" s="237"/>
      <c r="N44" s="282"/>
    </row>
    <row r="45" spans="1:14" ht="26.25" customHeight="1" hidden="1" thickBot="1">
      <c r="A45" s="85" t="s">
        <v>336</v>
      </c>
      <c r="B45" s="86" t="s">
        <v>554</v>
      </c>
      <c r="C45" s="87">
        <v>44068</v>
      </c>
      <c r="D45" s="88" t="s">
        <v>146</v>
      </c>
      <c r="E45" s="88" t="s">
        <v>147</v>
      </c>
      <c r="F45" s="88" t="s">
        <v>59</v>
      </c>
      <c r="G45" s="138" t="s">
        <v>442</v>
      </c>
      <c r="H45" s="90">
        <v>44070</v>
      </c>
      <c r="I45" s="275"/>
      <c r="J45" s="278"/>
      <c r="K45" s="281"/>
      <c r="L45" s="238"/>
      <c r="M45" s="238"/>
      <c r="N45" s="283"/>
    </row>
    <row r="46" spans="1:14" ht="26.25" customHeight="1" hidden="1">
      <c r="A46" s="154" t="s">
        <v>158</v>
      </c>
      <c r="B46" s="155" t="s">
        <v>555</v>
      </c>
      <c r="C46" s="128">
        <v>44072</v>
      </c>
      <c r="D46" s="129" t="s">
        <v>519</v>
      </c>
      <c r="E46" s="129" t="s">
        <v>520</v>
      </c>
      <c r="F46" s="136" t="s">
        <v>6</v>
      </c>
      <c r="G46" s="136" t="s">
        <v>125</v>
      </c>
      <c r="H46" s="96">
        <v>44074</v>
      </c>
      <c r="I46" s="273" t="s">
        <v>595</v>
      </c>
      <c r="J46" s="276" t="s">
        <v>507</v>
      </c>
      <c r="K46" s="279">
        <f>K43+7</f>
        <v>44081</v>
      </c>
      <c r="L46" s="237">
        <f>K46+29</f>
        <v>44110</v>
      </c>
      <c r="M46" s="237">
        <f>K46+31</f>
        <v>44112</v>
      </c>
      <c r="N46" s="282">
        <f>K46+34</f>
        <v>44115</v>
      </c>
    </row>
    <row r="47" spans="1:14" ht="26.25" customHeight="1" hidden="1">
      <c r="A47" s="152" t="s">
        <v>434</v>
      </c>
      <c r="B47" s="153" t="s">
        <v>556</v>
      </c>
      <c r="C47" s="133">
        <v>44074</v>
      </c>
      <c r="D47" s="134" t="s">
        <v>430</v>
      </c>
      <c r="E47" s="134" t="s">
        <v>431</v>
      </c>
      <c r="F47" s="137" t="s">
        <v>6</v>
      </c>
      <c r="G47" s="137" t="s">
        <v>59</v>
      </c>
      <c r="H47" s="95">
        <v>44076</v>
      </c>
      <c r="I47" s="274"/>
      <c r="J47" s="277"/>
      <c r="K47" s="280"/>
      <c r="L47" s="237"/>
      <c r="M47" s="237"/>
      <c r="N47" s="282"/>
    </row>
    <row r="48" spans="1:14" ht="26.25" customHeight="1" hidden="1" thickBot="1">
      <c r="A48" s="85" t="s">
        <v>204</v>
      </c>
      <c r="B48" s="86" t="s">
        <v>291</v>
      </c>
      <c r="C48" s="87">
        <v>44075</v>
      </c>
      <c r="D48" s="88" t="s">
        <v>146</v>
      </c>
      <c r="E48" s="88" t="s">
        <v>147</v>
      </c>
      <c r="F48" s="88" t="s">
        <v>59</v>
      </c>
      <c r="G48" s="138" t="s">
        <v>442</v>
      </c>
      <c r="H48" s="90">
        <v>44077</v>
      </c>
      <c r="I48" s="275"/>
      <c r="J48" s="278"/>
      <c r="K48" s="281"/>
      <c r="L48" s="238"/>
      <c r="M48" s="238"/>
      <c r="N48" s="283"/>
    </row>
    <row r="49" spans="1:14" ht="26.25" customHeight="1" hidden="1">
      <c r="A49" s="154" t="s">
        <v>109</v>
      </c>
      <c r="B49" s="155" t="s">
        <v>293</v>
      </c>
      <c r="C49" s="128">
        <v>44079</v>
      </c>
      <c r="D49" s="129" t="s">
        <v>519</v>
      </c>
      <c r="E49" s="129" t="s">
        <v>520</v>
      </c>
      <c r="F49" s="136" t="s">
        <v>6</v>
      </c>
      <c r="G49" s="136" t="s">
        <v>125</v>
      </c>
      <c r="H49" s="96">
        <v>44081</v>
      </c>
      <c r="I49" s="273" t="s">
        <v>81</v>
      </c>
      <c r="J49" s="276"/>
      <c r="K49" s="279">
        <f>K46+7</f>
        <v>44088</v>
      </c>
      <c r="L49" s="237">
        <f>K49+29</f>
        <v>44117</v>
      </c>
      <c r="M49" s="237">
        <f>K49+31</f>
        <v>44119</v>
      </c>
      <c r="N49" s="282">
        <f>K49+34</f>
        <v>44122</v>
      </c>
    </row>
    <row r="50" spans="1:14" ht="26.25" customHeight="1" hidden="1">
      <c r="A50" s="152" t="s">
        <v>323</v>
      </c>
      <c r="B50" s="153" t="s">
        <v>557</v>
      </c>
      <c r="C50" s="133">
        <v>44081</v>
      </c>
      <c r="D50" s="134" t="s">
        <v>430</v>
      </c>
      <c r="E50" s="134" t="s">
        <v>431</v>
      </c>
      <c r="F50" s="137" t="s">
        <v>6</v>
      </c>
      <c r="G50" s="137" t="s">
        <v>59</v>
      </c>
      <c r="H50" s="95">
        <v>44083</v>
      </c>
      <c r="I50" s="274"/>
      <c r="J50" s="277"/>
      <c r="K50" s="280"/>
      <c r="L50" s="237"/>
      <c r="M50" s="237"/>
      <c r="N50" s="282"/>
    </row>
    <row r="51" spans="1:14" ht="26.25" customHeight="1" hidden="1" thickBot="1">
      <c r="A51" s="85" t="s">
        <v>558</v>
      </c>
      <c r="B51" s="86" t="s">
        <v>472</v>
      </c>
      <c r="C51" s="87">
        <v>44082</v>
      </c>
      <c r="D51" s="88" t="s">
        <v>146</v>
      </c>
      <c r="E51" s="88" t="s">
        <v>147</v>
      </c>
      <c r="F51" s="88" t="s">
        <v>59</v>
      </c>
      <c r="G51" s="138" t="s">
        <v>442</v>
      </c>
      <c r="H51" s="90">
        <v>44084</v>
      </c>
      <c r="I51" s="275"/>
      <c r="J51" s="278"/>
      <c r="K51" s="281"/>
      <c r="L51" s="238"/>
      <c r="M51" s="238"/>
      <c r="N51" s="283"/>
    </row>
    <row r="52" spans="1:14" ht="26.25" customHeight="1">
      <c r="A52" s="154" t="s">
        <v>446</v>
      </c>
      <c r="B52" s="155" t="s">
        <v>559</v>
      </c>
      <c r="C52" s="128">
        <v>44086</v>
      </c>
      <c r="D52" s="129" t="s">
        <v>615</v>
      </c>
      <c r="E52" s="129" t="s">
        <v>616</v>
      </c>
      <c r="F52" s="136" t="s">
        <v>6</v>
      </c>
      <c r="G52" s="136" t="s">
        <v>125</v>
      </c>
      <c r="H52" s="96">
        <v>44088</v>
      </c>
      <c r="I52" s="273" t="s">
        <v>132</v>
      </c>
      <c r="J52" s="276" t="s">
        <v>277</v>
      </c>
      <c r="K52" s="279">
        <f>K49+7</f>
        <v>44095</v>
      </c>
      <c r="L52" s="237">
        <f>K52+29</f>
        <v>44124</v>
      </c>
      <c r="M52" s="237">
        <f>K52+31</f>
        <v>44126</v>
      </c>
      <c r="N52" s="282">
        <f>K52+34</f>
        <v>44129</v>
      </c>
    </row>
    <row r="53" spans="1:14" ht="26.25" customHeight="1">
      <c r="A53" s="152" t="s">
        <v>327</v>
      </c>
      <c r="B53" s="153" t="s">
        <v>557</v>
      </c>
      <c r="C53" s="133">
        <v>44088</v>
      </c>
      <c r="D53" s="134" t="s">
        <v>430</v>
      </c>
      <c r="E53" s="134" t="s">
        <v>431</v>
      </c>
      <c r="F53" s="137" t="s">
        <v>6</v>
      </c>
      <c r="G53" s="137" t="s">
        <v>59</v>
      </c>
      <c r="H53" s="95">
        <v>44090</v>
      </c>
      <c r="I53" s="274"/>
      <c r="J53" s="277"/>
      <c r="K53" s="280"/>
      <c r="L53" s="237"/>
      <c r="M53" s="237"/>
      <c r="N53" s="282"/>
    </row>
    <row r="54" spans="1:14" ht="26.25" customHeight="1" thickBot="1">
      <c r="A54" s="85" t="s">
        <v>144</v>
      </c>
      <c r="B54" s="86" t="s">
        <v>212</v>
      </c>
      <c r="C54" s="87">
        <v>44089</v>
      </c>
      <c r="D54" s="88" t="s">
        <v>146</v>
      </c>
      <c r="E54" s="88" t="s">
        <v>147</v>
      </c>
      <c r="F54" s="88" t="s">
        <v>59</v>
      </c>
      <c r="G54" s="138" t="s">
        <v>442</v>
      </c>
      <c r="H54" s="90">
        <v>44091</v>
      </c>
      <c r="I54" s="275"/>
      <c r="J54" s="278"/>
      <c r="K54" s="281"/>
      <c r="L54" s="238"/>
      <c r="M54" s="238"/>
      <c r="N54" s="283"/>
    </row>
    <row r="55" spans="1:14" ht="26.25" customHeight="1">
      <c r="A55" s="154" t="s">
        <v>61</v>
      </c>
      <c r="B55" s="155" t="s">
        <v>196</v>
      </c>
      <c r="C55" s="128">
        <v>44093</v>
      </c>
      <c r="D55" s="129" t="s">
        <v>615</v>
      </c>
      <c r="E55" s="129" t="s">
        <v>616</v>
      </c>
      <c r="F55" s="136" t="s">
        <v>6</v>
      </c>
      <c r="G55" s="136" t="s">
        <v>125</v>
      </c>
      <c r="H55" s="96">
        <v>44095</v>
      </c>
      <c r="I55" s="273" t="s">
        <v>193</v>
      </c>
      <c r="J55" s="276" t="s">
        <v>568</v>
      </c>
      <c r="K55" s="279">
        <f>K52+7</f>
        <v>44102</v>
      </c>
      <c r="L55" s="237">
        <f>K55+29</f>
        <v>44131</v>
      </c>
      <c r="M55" s="237">
        <f>K55+31</f>
        <v>44133</v>
      </c>
      <c r="N55" s="282">
        <f>K55+34</f>
        <v>44136</v>
      </c>
    </row>
    <row r="56" spans="1:14" ht="26.25" customHeight="1">
      <c r="A56" s="152" t="s">
        <v>609</v>
      </c>
      <c r="B56" s="153" t="s">
        <v>435</v>
      </c>
      <c r="C56" s="133">
        <v>44095</v>
      </c>
      <c r="D56" s="134" t="s">
        <v>430</v>
      </c>
      <c r="E56" s="134" t="s">
        <v>431</v>
      </c>
      <c r="F56" s="137" t="s">
        <v>6</v>
      </c>
      <c r="G56" s="137" t="s">
        <v>59</v>
      </c>
      <c r="H56" s="95">
        <v>44097</v>
      </c>
      <c r="I56" s="274"/>
      <c r="J56" s="277"/>
      <c r="K56" s="280"/>
      <c r="L56" s="237"/>
      <c r="M56" s="237"/>
      <c r="N56" s="282"/>
    </row>
    <row r="57" spans="1:14" ht="26.25" customHeight="1" thickBot="1">
      <c r="A57" s="85" t="s">
        <v>564</v>
      </c>
      <c r="B57" s="86" t="s">
        <v>218</v>
      </c>
      <c r="C57" s="87">
        <v>44096</v>
      </c>
      <c r="D57" s="88" t="s">
        <v>146</v>
      </c>
      <c r="E57" s="88" t="s">
        <v>147</v>
      </c>
      <c r="F57" s="88" t="s">
        <v>59</v>
      </c>
      <c r="G57" s="138" t="s">
        <v>442</v>
      </c>
      <c r="H57" s="90">
        <v>44098</v>
      </c>
      <c r="I57" s="275"/>
      <c r="J57" s="278"/>
      <c r="K57" s="281"/>
      <c r="L57" s="238"/>
      <c r="M57" s="238"/>
      <c r="N57" s="283"/>
    </row>
    <row r="58" spans="1:14" ht="26.25" customHeight="1">
      <c r="A58" s="154" t="s">
        <v>440</v>
      </c>
      <c r="B58" s="155" t="s">
        <v>572</v>
      </c>
      <c r="C58" s="128">
        <v>44100</v>
      </c>
      <c r="D58" s="129" t="s">
        <v>615</v>
      </c>
      <c r="E58" s="129" t="s">
        <v>616</v>
      </c>
      <c r="F58" s="136" t="s">
        <v>6</v>
      </c>
      <c r="G58" s="136" t="s">
        <v>125</v>
      </c>
      <c r="H58" s="96">
        <v>44102</v>
      </c>
      <c r="I58" s="273" t="s">
        <v>546</v>
      </c>
      <c r="J58" s="276" t="s">
        <v>238</v>
      </c>
      <c r="K58" s="279">
        <f>K55+7</f>
        <v>44109</v>
      </c>
      <c r="L58" s="237">
        <f>K58+29</f>
        <v>44138</v>
      </c>
      <c r="M58" s="237">
        <f>K58+31</f>
        <v>44140</v>
      </c>
      <c r="N58" s="282">
        <f>K58+34</f>
        <v>44143</v>
      </c>
    </row>
    <row r="59" spans="1:14" ht="26.25" customHeight="1">
      <c r="A59" s="152" t="s">
        <v>325</v>
      </c>
      <c r="B59" s="153" t="s">
        <v>433</v>
      </c>
      <c r="C59" s="133">
        <v>44102</v>
      </c>
      <c r="D59" s="134" t="s">
        <v>430</v>
      </c>
      <c r="E59" s="134" t="s">
        <v>431</v>
      </c>
      <c r="F59" s="137" t="s">
        <v>6</v>
      </c>
      <c r="G59" s="137" t="s">
        <v>59</v>
      </c>
      <c r="H59" s="95">
        <v>44104</v>
      </c>
      <c r="I59" s="274"/>
      <c r="J59" s="277"/>
      <c r="K59" s="280"/>
      <c r="L59" s="237"/>
      <c r="M59" s="237"/>
      <c r="N59" s="282"/>
    </row>
    <row r="60" spans="1:14" ht="26.25" customHeight="1" thickBot="1">
      <c r="A60" s="85" t="s">
        <v>205</v>
      </c>
      <c r="B60" s="86" t="s">
        <v>563</v>
      </c>
      <c r="C60" s="87">
        <v>44103</v>
      </c>
      <c r="D60" s="88" t="s">
        <v>146</v>
      </c>
      <c r="E60" s="88" t="s">
        <v>147</v>
      </c>
      <c r="F60" s="88" t="s">
        <v>59</v>
      </c>
      <c r="G60" s="138" t="s">
        <v>442</v>
      </c>
      <c r="H60" s="90">
        <v>44105</v>
      </c>
      <c r="I60" s="275"/>
      <c r="J60" s="278"/>
      <c r="K60" s="281"/>
      <c r="L60" s="238"/>
      <c r="M60" s="238"/>
      <c r="N60" s="283"/>
    </row>
    <row r="61" spans="1:14" ht="26.25" customHeight="1">
      <c r="A61" s="154" t="s">
        <v>384</v>
      </c>
      <c r="B61" s="155" t="s">
        <v>551</v>
      </c>
      <c r="C61" s="128">
        <v>44107</v>
      </c>
      <c r="D61" s="129" t="s">
        <v>615</v>
      </c>
      <c r="E61" s="129" t="s">
        <v>616</v>
      </c>
      <c r="F61" s="136" t="s">
        <v>6</v>
      </c>
      <c r="G61" s="136" t="s">
        <v>125</v>
      </c>
      <c r="H61" s="96">
        <v>44109</v>
      </c>
      <c r="I61" s="273" t="s">
        <v>65</v>
      </c>
      <c r="J61" s="276"/>
      <c r="K61" s="279">
        <f>K58+7</f>
        <v>44116</v>
      </c>
      <c r="L61" s="237">
        <f>K61+29</f>
        <v>44145</v>
      </c>
      <c r="M61" s="237">
        <f>K61+31</f>
        <v>44147</v>
      </c>
      <c r="N61" s="282">
        <f>K61+34</f>
        <v>44150</v>
      </c>
    </row>
    <row r="62" spans="1:14" ht="26.25" customHeight="1">
      <c r="A62" s="152" t="s">
        <v>560</v>
      </c>
      <c r="B62" s="153" t="s">
        <v>579</v>
      </c>
      <c r="C62" s="133">
        <v>44109</v>
      </c>
      <c r="D62" s="134" t="s">
        <v>430</v>
      </c>
      <c r="E62" s="134" t="s">
        <v>431</v>
      </c>
      <c r="F62" s="137" t="s">
        <v>6</v>
      </c>
      <c r="G62" s="137" t="s">
        <v>59</v>
      </c>
      <c r="H62" s="95">
        <v>44111</v>
      </c>
      <c r="I62" s="274"/>
      <c r="J62" s="277"/>
      <c r="K62" s="280"/>
      <c r="L62" s="237"/>
      <c r="M62" s="237"/>
      <c r="N62" s="282"/>
    </row>
    <row r="63" spans="1:14" ht="26.25" customHeight="1" thickBot="1">
      <c r="A63" s="85" t="s">
        <v>450</v>
      </c>
      <c r="B63" s="86" t="s">
        <v>212</v>
      </c>
      <c r="C63" s="87">
        <v>44110</v>
      </c>
      <c r="D63" s="88" t="s">
        <v>146</v>
      </c>
      <c r="E63" s="88" t="s">
        <v>147</v>
      </c>
      <c r="F63" s="88" t="s">
        <v>59</v>
      </c>
      <c r="G63" s="138" t="s">
        <v>442</v>
      </c>
      <c r="H63" s="90">
        <v>44112</v>
      </c>
      <c r="I63" s="275"/>
      <c r="J63" s="278"/>
      <c r="K63" s="281"/>
      <c r="L63" s="238"/>
      <c r="M63" s="238"/>
      <c r="N63" s="283"/>
    </row>
    <row r="64" spans="1:14" ht="26.25" customHeight="1">
      <c r="A64" s="154" t="s">
        <v>235</v>
      </c>
      <c r="B64" s="155" t="s">
        <v>553</v>
      </c>
      <c r="C64" s="128">
        <v>44114</v>
      </c>
      <c r="D64" s="129" t="s">
        <v>615</v>
      </c>
      <c r="E64" s="129" t="s">
        <v>616</v>
      </c>
      <c r="F64" s="136" t="s">
        <v>6</v>
      </c>
      <c r="G64" s="136" t="s">
        <v>125</v>
      </c>
      <c r="H64" s="96">
        <v>44116</v>
      </c>
      <c r="I64" s="273" t="s">
        <v>65</v>
      </c>
      <c r="J64" s="276"/>
      <c r="K64" s="279">
        <f>K61+7</f>
        <v>44123</v>
      </c>
      <c r="L64" s="237">
        <f>K64+29</f>
        <v>44152</v>
      </c>
      <c r="M64" s="237">
        <f>K64+31</f>
        <v>44154</v>
      </c>
      <c r="N64" s="282">
        <f>K64+34</f>
        <v>44157</v>
      </c>
    </row>
    <row r="65" spans="1:14" ht="26.25" customHeight="1">
      <c r="A65" s="152" t="s">
        <v>330</v>
      </c>
      <c r="B65" s="153" t="s">
        <v>208</v>
      </c>
      <c r="C65" s="133">
        <v>44116</v>
      </c>
      <c r="D65" s="134" t="s">
        <v>430</v>
      </c>
      <c r="E65" s="134" t="s">
        <v>431</v>
      </c>
      <c r="F65" s="137" t="s">
        <v>6</v>
      </c>
      <c r="G65" s="137" t="s">
        <v>59</v>
      </c>
      <c r="H65" s="95">
        <v>44118</v>
      </c>
      <c r="I65" s="274"/>
      <c r="J65" s="277"/>
      <c r="K65" s="280"/>
      <c r="L65" s="237"/>
      <c r="M65" s="237"/>
      <c r="N65" s="282"/>
    </row>
    <row r="66" spans="1:14" ht="26.25" customHeight="1" thickBot="1">
      <c r="A66" s="85" t="s">
        <v>143</v>
      </c>
      <c r="B66" s="86" t="s">
        <v>382</v>
      </c>
      <c r="C66" s="87">
        <v>44117</v>
      </c>
      <c r="D66" s="88" t="s">
        <v>146</v>
      </c>
      <c r="E66" s="88" t="s">
        <v>147</v>
      </c>
      <c r="F66" s="88" t="s">
        <v>59</v>
      </c>
      <c r="G66" s="138" t="s">
        <v>442</v>
      </c>
      <c r="H66" s="90">
        <v>44119</v>
      </c>
      <c r="I66" s="275"/>
      <c r="J66" s="278"/>
      <c r="K66" s="281"/>
      <c r="L66" s="238"/>
      <c r="M66" s="238"/>
      <c r="N66" s="283"/>
    </row>
    <row r="67" spans="1:14" ht="26.25" customHeight="1">
      <c r="A67" s="154" t="s">
        <v>468</v>
      </c>
      <c r="B67" s="155" t="s">
        <v>293</v>
      </c>
      <c r="C67" s="128">
        <v>44121</v>
      </c>
      <c r="D67" s="129" t="s">
        <v>615</v>
      </c>
      <c r="E67" s="129" t="s">
        <v>616</v>
      </c>
      <c r="F67" s="136" t="s">
        <v>6</v>
      </c>
      <c r="G67" s="136" t="s">
        <v>125</v>
      </c>
      <c r="H67" s="96">
        <v>44123</v>
      </c>
      <c r="I67" s="273" t="s">
        <v>567</v>
      </c>
      <c r="J67" s="276" t="s">
        <v>126</v>
      </c>
      <c r="K67" s="279">
        <f>K64+7</f>
        <v>44130</v>
      </c>
      <c r="L67" s="237">
        <f>K67+29</f>
        <v>44159</v>
      </c>
      <c r="M67" s="237">
        <f>K67+31</f>
        <v>44161</v>
      </c>
      <c r="N67" s="282">
        <f>K67+34</f>
        <v>44164</v>
      </c>
    </row>
    <row r="68" spans="1:14" ht="26.25" customHeight="1">
      <c r="A68" s="152" t="s">
        <v>574</v>
      </c>
      <c r="B68" s="153" t="s">
        <v>490</v>
      </c>
      <c r="C68" s="133">
        <v>44123</v>
      </c>
      <c r="D68" s="134" t="s">
        <v>430</v>
      </c>
      <c r="E68" s="134" t="s">
        <v>431</v>
      </c>
      <c r="F68" s="137" t="s">
        <v>6</v>
      </c>
      <c r="G68" s="137" t="s">
        <v>59</v>
      </c>
      <c r="H68" s="95">
        <v>44125</v>
      </c>
      <c r="I68" s="274"/>
      <c r="J68" s="277"/>
      <c r="K68" s="280"/>
      <c r="L68" s="237"/>
      <c r="M68" s="237"/>
      <c r="N68" s="282"/>
    </row>
    <row r="69" spans="1:14" ht="26.25" customHeight="1" thickBot="1">
      <c r="A69" s="85" t="s">
        <v>309</v>
      </c>
      <c r="B69" s="86" t="s">
        <v>580</v>
      </c>
      <c r="C69" s="87">
        <v>44124</v>
      </c>
      <c r="D69" s="88" t="s">
        <v>146</v>
      </c>
      <c r="E69" s="88" t="s">
        <v>147</v>
      </c>
      <c r="F69" s="88" t="s">
        <v>59</v>
      </c>
      <c r="G69" s="138" t="s">
        <v>442</v>
      </c>
      <c r="H69" s="90">
        <v>44126</v>
      </c>
      <c r="I69" s="275"/>
      <c r="J69" s="278"/>
      <c r="K69" s="281"/>
      <c r="L69" s="238"/>
      <c r="M69" s="238"/>
      <c r="N69" s="283"/>
    </row>
    <row r="70" spans="1:14" ht="26.25" customHeight="1">
      <c r="A70" s="154" t="s">
        <v>573</v>
      </c>
      <c r="B70" s="155" t="s">
        <v>233</v>
      </c>
      <c r="C70" s="128">
        <v>44128</v>
      </c>
      <c r="D70" s="129" t="s">
        <v>615</v>
      </c>
      <c r="E70" s="129" t="s">
        <v>616</v>
      </c>
      <c r="F70" s="136" t="s">
        <v>6</v>
      </c>
      <c r="G70" s="136" t="s">
        <v>125</v>
      </c>
      <c r="H70" s="96">
        <v>44130</v>
      </c>
      <c r="I70" s="273" t="s">
        <v>314</v>
      </c>
      <c r="J70" s="276" t="s">
        <v>596</v>
      </c>
      <c r="K70" s="279">
        <f>K67+7</f>
        <v>44137</v>
      </c>
      <c r="L70" s="237">
        <f>K70+29</f>
        <v>44166</v>
      </c>
      <c r="M70" s="237">
        <f>K70+31</f>
        <v>44168</v>
      </c>
      <c r="N70" s="282">
        <f>K70+34</f>
        <v>44171</v>
      </c>
    </row>
    <row r="71" spans="1:14" ht="26.25" customHeight="1">
      <c r="A71" s="152" t="s">
        <v>307</v>
      </c>
      <c r="B71" s="153" t="s">
        <v>373</v>
      </c>
      <c r="C71" s="133">
        <v>44130</v>
      </c>
      <c r="D71" s="134" t="s">
        <v>430</v>
      </c>
      <c r="E71" s="134" t="s">
        <v>431</v>
      </c>
      <c r="F71" s="137" t="s">
        <v>6</v>
      </c>
      <c r="G71" s="137" t="s">
        <v>59</v>
      </c>
      <c r="H71" s="95">
        <v>44132</v>
      </c>
      <c r="I71" s="274"/>
      <c r="J71" s="277"/>
      <c r="K71" s="280"/>
      <c r="L71" s="237"/>
      <c r="M71" s="237"/>
      <c r="N71" s="282"/>
    </row>
    <row r="72" spans="1:14" ht="26.25" customHeight="1" thickBot="1">
      <c r="A72" s="85" t="s">
        <v>617</v>
      </c>
      <c r="B72" s="86" t="s">
        <v>618</v>
      </c>
      <c r="C72" s="87">
        <v>44131</v>
      </c>
      <c r="D72" s="88" t="s">
        <v>146</v>
      </c>
      <c r="E72" s="88" t="s">
        <v>147</v>
      </c>
      <c r="F72" s="88" t="s">
        <v>59</v>
      </c>
      <c r="G72" s="138" t="s">
        <v>442</v>
      </c>
      <c r="H72" s="90">
        <v>44133</v>
      </c>
      <c r="I72" s="275"/>
      <c r="J72" s="278"/>
      <c r="K72" s="281"/>
      <c r="L72" s="238"/>
      <c r="M72" s="238"/>
      <c r="N72" s="283"/>
    </row>
    <row r="73" spans="1:14" ht="26.25" customHeight="1">
      <c r="A73" s="154" t="s">
        <v>576</v>
      </c>
      <c r="B73" s="155" t="s">
        <v>449</v>
      </c>
      <c r="C73" s="128">
        <v>44135</v>
      </c>
      <c r="D73" s="129" t="s">
        <v>615</v>
      </c>
      <c r="E73" s="129" t="s">
        <v>616</v>
      </c>
      <c r="F73" s="136" t="s">
        <v>6</v>
      </c>
      <c r="G73" s="136" t="s">
        <v>125</v>
      </c>
      <c r="H73" s="96">
        <v>44137</v>
      </c>
      <c r="I73" s="273" t="s">
        <v>117</v>
      </c>
      <c r="J73" s="276" t="s">
        <v>597</v>
      </c>
      <c r="K73" s="279">
        <f>K70+7</f>
        <v>44144</v>
      </c>
      <c r="L73" s="237">
        <f>K73+29</f>
        <v>44173</v>
      </c>
      <c r="M73" s="237">
        <f>K73+31</f>
        <v>44175</v>
      </c>
      <c r="N73" s="282">
        <f>K73+34</f>
        <v>44178</v>
      </c>
    </row>
    <row r="74" spans="1:14" ht="26.25" customHeight="1">
      <c r="A74" s="152" t="s">
        <v>328</v>
      </c>
      <c r="B74" s="153" t="s">
        <v>374</v>
      </c>
      <c r="C74" s="133">
        <v>44137</v>
      </c>
      <c r="D74" s="134" t="s">
        <v>430</v>
      </c>
      <c r="E74" s="134" t="s">
        <v>431</v>
      </c>
      <c r="F74" s="137" t="s">
        <v>6</v>
      </c>
      <c r="G74" s="137" t="s">
        <v>59</v>
      </c>
      <c r="H74" s="95">
        <v>44139</v>
      </c>
      <c r="I74" s="274"/>
      <c r="J74" s="277"/>
      <c r="K74" s="280"/>
      <c r="L74" s="237"/>
      <c r="M74" s="237"/>
      <c r="N74" s="282"/>
    </row>
    <row r="75" spans="1:14" ht="26.25" customHeight="1" thickBot="1">
      <c r="A75" s="85" t="s">
        <v>154</v>
      </c>
      <c r="B75" s="86" t="s">
        <v>294</v>
      </c>
      <c r="C75" s="87">
        <v>44138</v>
      </c>
      <c r="D75" s="88" t="s">
        <v>146</v>
      </c>
      <c r="E75" s="88" t="s">
        <v>147</v>
      </c>
      <c r="F75" s="88" t="s">
        <v>59</v>
      </c>
      <c r="G75" s="138" t="s">
        <v>442</v>
      </c>
      <c r="H75" s="90">
        <v>44140</v>
      </c>
      <c r="I75" s="275"/>
      <c r="J75" s="278"/>
      <c r="K75" s="281"/>
      <c r="L75" s="238"/>
      <c r="M75" s="238"/>
      <c r="N75" s="283"/>
    </row>
    <row r="76" spans="1:14" ht="26.25" customHeight="1">
      <c r="A76" s="154" t="s">
        <v>448</v>
      </c>
      <c r="B76" s="155" t="s">
        <v>559</v>
      </c>
      <c r="C76" s="128">
        <v>44142</v>
      </c>
      <c r="D76" s="129" t="s">
        <v>615</v>
      </c>
      <c r="E76" s="129" t="s">
        <v>616</v>
      </c>
      <c r="F76" s="136" t="s">
        <v>6</v>
      </c>
      <c r="G76" s="136" t="s">
        <v>125</v>
      </c>
      <c r="H76" s="96">
        <v>44144</v>
      </c>
      <c r="I76" s="273" t="s">
        <v>81</v>
      </c>
      <c r="J76" s="276"/>
      <c r="K76" s="279">
        <f>K73+7</f>
        <v>44151</v>
      </c>
      <c r="L76" s="237">
        <f>K76+29</f>
        <v>44180</v>
      </c>
      <c r="M76" s="237">
        <f>K76+31</f>
        <v>44182</v>
      </c>
      <c r="N76" s="282">
        <f>K76+34</f>
        <v>44185</v>
      </c>
    </row>
    <row r="77" spans="1:14" ht="26.25" customHeight="1">
      <c r="A77" s="152" t="s">
        <v>577</v>
      </c>
      <c r="B77" s="153" t="s">
        <v>581</v>
      </c>
      <c r="C77" s="133">
        <v>44144</v>
      </c>
      <c r="D77" s="134" t="s">
        <v>430</v>
      </c>
      <c r="E77" s="134" t="s">
        <v>431</v>
      </c>
      <c r="F77" s="137" t="s">
        <v>6</v>
      </c>
      <c r="G77" s="137" t="s">
        <v>59</v>
      </c>
      <c r="H77" s="95">
        <v>44146</v>
      </c>
      <c r="I77" s="274"/>
      <c r="J77" s="277"/>
      <c r="K77" s="280"/>
      <c r="L77" s="237"/>
      <c r="M77" s="237"/>
      <c r="N77" s="282"/>
    </row>
    <row r="78" spans="1:14" ht="26.25" customHeight="1" thickBot="1">
      <c r="A78" s="85" t="s">
        <v>491</v>
      </c>
      <c r="B78" s="86" t="s">
        <v>441</v>
      </c>
      <c r="C78" s="87">
        <v>44145</v>
      </c>
      <c r="D78" s="88" t="s">
        <v>146</v>
      </c>
      <c r="E78" s="88" t="s">
        <v>147</v>
      </c>
      <c r="F78" s="88" t="s">
        <v>59</v>
      </c>
      <c r="G78" s="138" t="s">
        <v>442</v>
      </c>
      <c r="H78" s="90">
        <v>44147</v>
      </c>
      <c r="I78" s="275"/>
      <c r="J78" s="278"/>
      <c r="K78" s="281"/>
      <c r="L78" s="238"/>
      <c r="M78" s="238"/>
      <c r="N78" s="283"/>
    </row>
    <row r="79" spans="1:14" ht="26.25" customHeight="1">
      <c r="A79" s="154" t="s">
        <v>267</v>
      </c>
      <c r="B79" s="155" t="s">
        <v>196</v>
      </c>
      <c r="C79" s="128">
        <v>44149</v>
      </c>
      <c r="D79" s="129" t="s">
        <v>615</v>
      </c>
      <c r="E79" s="129" t="s">
        <v>616</v>
      </c>
      <c r="F79" s="136" t="s">
        <v>6</v>
      </c>
      <c r="G79" s="136" t="s">
        <v>125</v>
      </c>
      <c r="H79" s="96">
        <v>44151</v>
      </c>
      <c r="I79" s="273" t="s">
        <v>169</v>
      </c>
      <c r="J79" s="276" t="s">
        <v>625</v>
      </c>
      <c r="K79" s="279">
        <f>K76+7</f>
        <v>44158</v>
      </c>
      <c r="L79" s="237">
        <f>K79+29</f>
        <v>44187</v>
      </c>
      <c r="M79" s="237">
        <f>K79+31</f>
        <v>44189</v>
      </c>
      <c r="N79" s="282">
        <f>K79+34</f>
        <v>44192</v>
      </c>
    </row>
    <row r="80" spans="1:14" ht="26.25" customHeight="1">
      <c r="A80" s="152" t="s">
        <v>434</v>
      </c>
      <c r="B80" s="153" t="s">
        <v>582</v>
      </c>
      <c r="C80" s="133">
        <v>44151</v>
      </c>
      <c r="D80" s="134" t="s">
        <v>430</v>
      </c>
      <c r="E80" s="134" t="s">
        <v>431</v>
      </c>
      <c r="F80" s="137" t="s">
        <v>6</v>
      </c>
      <c r="G80" s="137" t="s">
        <v>59</v>
      </c>
      <c r="H80" s="95">
        <v>44153</v>
      </c>
      <c r="I80" s="274"/>
      <c r="J80" s="277"/>
      <c r="K80" s="280"/>
      <c r="L80" s="237"/>
      <c r="M80" s="237"/>
      <c r="N80" s="282"/>
    </row>
    <row r="81" spans="1:14" ht="26.25" customHeight="1" thickBot="1">
      <c r="A81" s="85" t="s">
        <v>493</v>
      </c>
      <c r="B81" s="86" t="s">
        <v>320</v>
      </c>
      <c r="C81" s="87">
        <v>44152</v>
      </c>
      <c r="D81" s="88" t="s">
        <v>146</v>
      </c>
      <c r="E81" s="88" t="s">
        <v>147</v>
      </c>
      <c r="F81" s="88" t="s">
        <v>59</v>
      </c>
      <c r="G81" s="138" t="s">
        <v>442</v>
      </c>
      <c r="H81" s="90">
        <v>44154</v>
      </c>
      <c r="I81" s="275"/>
      <c r="J81" s="278"/>
      <c r="K81" s="281"/>
      <c r="L81" s="238"/>
      <c r="M81" s="238"/>
      <c r="N81" s="283"/>
    </row>
    <row r="82" spans="1:14" ht="26.25" customHeight="1">
      <c r="A82" s="154" t="s">
        <v>158</v>
      </c>
      <c r="B82" s="155" t="s">
        <v>334</v>
      </c>
      <c r="C82" s="128">
        <v>44156</v>
      </c>
      <c r="D82" s="129" t="s">
        <v>615</v>
      </c>
      <c r="E82" s="129" t="s">
        <v>616</v>
      </c>
      <c r="F82" s="136" t="s">
        <v>6</v>
      </c>
      <c r="G82" s="136" t="s">
        <v>125</v>
      </c>
      <c r="H82" s="96">
        <v>44158</v>
      </c>
      <c r="I82" s="273" t="s">
        <v>534</v>
      </c>
      <c r="J82" s="276" t="s">
        <v>626</v>
      </c>
      <c r="K82" s="279">
        <f>K79+7</f>
        <v>44165</v>
      </c>
      <c r="L82" s="237">
        <f>K82+29</f>
        <v>44194</v>
      </c>
      <c r="M82" s="237">
        <f>K82+31</f>
        <v>44196</v>
      </c>
      <c r="N82" s="282">
        <f>K82+34</f>
        <v>44199</v>
      </c>
    </row>
    <row r="83" spans="1:14" ht="26.25" customHeight="1">
      <c r="A83" s="152" t="s">
        <v>323</v>
      </c>
      <c r="B83" s="153" t="s">
        <v>326</v>
      </c>
      <c r="C83" s="133">
        <v>44158</v>
      </c>
      <c r="D83" s="134" t="s">
        <v>430</v>
      </c>
      <c r="E83" s="134" t="s">
        <v>431</v>
      </c>
      <c r="F83" s="137" t="s">
        <v>6</v>
      </c>
      <c r="G83" s="137" t="s">
        <v>59</v>
      </c>
      <c r="H83" s="95">
        <v>44160</v>
      </c>
      <c r="I83" s="274"/>
      <c r="J83" s="277"/>
      <c r="K83" s="280"/>
      <c r="L83" s="237"/>
      <c r="M83" s="237"/>
      <c r="N83" s="282"/>
    </row>
    <row r="84" spans="1:14" ht="26.25" customHeight="1" thickBot="1">
      <c r="A84" s="85" t="s">
        <v>494</v>
      </c>
      <c r="B84" s="86" t="s">
        <v>129</v>
      </c>
      <c r="C84" s="87">
        <v>44159</v>
      </c>
      <c r="D84" s="88" t="s">
        <v>146</v>
      </c>
      <c r="E84" s="88" t="s">
        <v>147</v>
      </c>
      <c r="F84" s="88" t="s">
        <v>59</v>
      </c>
      <c r="G84" s="138" t="s">
        <v>442</v>
      </c>
      <c r="H84" s="90">
        <v>44161</v>
      </c>
      <c r="I84" s="275"/>
      <c r="J84" s="278"/>
      <c r="K84" s="281"/>
      <c r="L84" s="238"/>
      <c r="M84" s="238"/>
      <c r="N84" s="283"/>
    </row>
    <row r="85" spans="1:14" ht="26.25" customHeight="1">
      <c r="A85" s="154" t="s">
        <v>109</v>
      </c>
      <c r="B85" s="155" t="s">
        <v>196</v>
      </c>
      <c r="C85" s="128">
        <v>44163</v>
      </c>
      <c r="D85" s="129" t="s">
        <v>615</v>
      </c>
      <c r="E85" s="129" t="s">
        <v>616</v>
      </c>
      <c r="F85" s="136" t="s">
        <v>6</v>
      </c>
      <c r="G85" s="136" t="s">
        <v>125</v>
      </c>
      <c r="H85" s="96">
        <v>44165</v>
      </c>
      <c r="I85" s="273" t="s">
        <v>595</v>
      </c>
      <c r="J85" s="276" t="s">
        <v>543</v>
      </c>
      <c r="K85" s="279">
        <f>K82+7</f>
        <v>44172</v>
      </c>
      <c r="L85" s="237">
        <f>K85+29</f>
        <v>44201</v>
      </c>
      <c r="M85" s="237">
        <f>K85+31</f>
        <v>44203</v>
      </c>
      <c r="N85" s="282">
        <f>K85+34</f>
        <v>44206</v>
      </c>
    </row>
    <row r="86" spans="1:14" ht="26.25" customHeight="1">
      <c r="A86" s="152" t="s">
        <v>327</v>
      </c>
      <c r="B86" s="153" t="s">
        <v>326</v>
      </c>
      <c r="C86" s="133">
        <v>44165</v>
      </c>
      <c r="D86" s="134" t="s">
        <v>430</v>
      </c>
      <c r="E86" s="134" t="s">
        <v>431</v>
      </c>
      <c r="F86" s="137" t="s">
        <v>6</v>
      </c>
      <c r="G86" s="137" t="s">
        <v>59</v>
      </c>
      <c r="H86" s="95">
        <v>44167</v>
      </c>
      <c r="I86" s="274"/>
      <c r="J86" s="277"/>
      <c r="K86" s="280"/>
      <c r="L86" s="237"/>
      <c r="M86" s="237"/>
      <c r="N86" s="282"/>
    </row>
    <row r="87" spans="1:14" ht="26.25" customHeight="1" thickBot="1">
      <c r="A87" s="85" t="s">
        <v>522</v>
      </c>
      <c r="B87" s="86" t="s">
        <v>618</v>
      </c>
      <c r="C87" s="87">
        <v>44166</v>
      </c>
      <c r="D87" s="88" t="s">
        <v>146</v>
      </c>
      <c r="E87" s="88" t="s">
        <v>147</v>
      </c>
      <c r="F87" s="88" t="s">
        <v>59</v>
      </c>
      <c r="G87" s="138" t="s">
        <v>442</v>
      </c>
      <c r="H87" s="90">
        <v>44168</v>
      </c>
      <c r="I87" s="275"/>
      <c r="J87" s="278"/>
      <c r="K87" s="281"/>
      <c r="L87" s="238"/>
      <c r="M87" s="238"/>
      <c r="N87" s="283"/>
    </row>
    <row r="88" spans="1:14" ht="26.25" customHeight="1">
      <c r="A88" s="154" t="s">
        <v>446</v>
      </c>
      <c r="B88" s="155" t="s">
        <v>619</v>
      </c>
      <c r="C88" s="128">
        <v>44170</v>
      </c>
      <c r="D88" s="129" t="s">
        <v>615</v>
      </c>
      <c r="E88" s="129" t="s">
        <v>616</v>
      </c>
      <c r="F88" s="136" t="s">
        <v>6</v>
      </c>
      <c r="G88" s="136" t="s">
        <v>125</v>
      </c>
      <c r="H88" s="96">
        <v>44172</v>
      </c>
      <c r="I88" s="273" t="s">
        <v>179</v>
      </c>
      <c r="J88" s="276" t="s">
        <v>509</v>
      </c>
      <c r="K88" s="279">
        <f>K85+7</f>
        <v>44179</v>
      </c>
      <c r="L88" s="237">
        <f>K88+29</f>
        <v>44208</v>
      </c>
      <c r="M88" s="237">
        <f>K88+31</f>
        <v>44210</v>
      </c>
      <c r="N88" s="282">
        <f>K88+34</f>
        <v>44213</v>
      </c>
    </row>
    <row r="89" spans="1:14" ht="26.25" customHeight="1">
      <c r="A89" s="152" t="s">
        <v>609</v>
      </c>
      <c r="B89" s="153" t="s">
        <v>557</v>
      </c>
      <c r="C89" s="133">
        <v>44172</v>
      </c>
      <c r="D89" s="134" t="s">
        <v>430</v>
      </c>
      <c r="E89" s="134" t="s">
        <v>431</v>
      </c>
      <c r="F89" s="137" t="s">
        <v>6</v>
      </c>
      <c r="G89" s="137" t="s">
        <v>59</v>
      </c>
      <c r="H89" s="95">
        <v>44174</v>
      </c>
      <c r="I89" s="274"/>
      <c r="J89" s="277"/>
      <c r="K89" s="280"/>
      <c r="L89" s="237"/>
      <c r="M89" s="237"/>
      <c r="N89" s="282"/>
    </row>
    <row r="90" spans="1:14" ht="26.25" customHeight="1" thickBot="1">
      <c r="A90" s="85" t="s">
        <v>142</v>
      </c>
      <c r="B90" s="86" t="s">
        <v>563</v>
      </c>
      <c r="C90" s="87">
        <v>44173</v>
      </c>
      <c r="D90" s="88" t="s">
        <v>146</v>
      </c>
      <c r="E90" s="88" t="s">
        <v>147</v>
      </c>
      <c r="F90" s="88" t="s">
        <v>59</v>
      </c>
      <c r="G90" s="138" t="s">
        <v>442</v>
      </c>
      <c r="H90" s="90">
        <v>44175</v>
      </c>
      <c r="I90" s="275"/>
      <c r="J90" s="278"/>
      <c r="K90" s="281"/>
      <c r="L90" s="238"/>
      <c r="M90" s="238"/>
      <c r="N90" s="283"/>
    </row>
    <row r="91" spans="1:14" ht="26.25" customHeight="1">
      <c r="A91" s="154" t="s">
        <v>61</v>
      </c>
      <c r="B91" s="155" t="s">
        <v>295</v>
      </c>
      <c r="C91" s="128">
        <v>44177</v>
      </c>
      <c r="D91" s="129" t="s">
        <v>615</v>
      </c>
      <c r="E91" s="129" t="s">
        <v>616</v>
      </c>
      <c r="F91" s="136" t="s">
        <v>6</v>
      </c>
      <c r="G91" s="136" t="s">
        <v>125</v>
      </c>
      <c r="H91" s="96">
        <v>44179</v>
      </c>
      <c r="I91" s="273" t="s">
        <v>132</v>
      </c>
      <c r="J91" s="276" t="s">
        <v>472</v>
      </c>
      <c r="K91" s="279">
        <f>K88+7</f>
        <v>44186</v>
      </c>
      <c r="L91" s="237">
        <f>K91+29</f>
        <v>44215</v>
      </c>
      <c r="M91" s="237">
        <f>K91+31</f>
        <v>44217</v>
      </c>
      <c r="N91" s="282">
        <f>K91+34</f>
        <v>44220</v>
      </c>
    </row>
    <row r="92" spans="1:14" ht="26.25" customHeight="1">
      <c r="A92" s="152" t="s">
        <v>325</v>
      </c>
      <c r="B92" s="153" t="s">
        <v>556</v>
      </c>
      <c r="C92" s="133">
        <v>44179</v>
      </c>
      <c r="D92" s="134" t="s">
        <v>430</v>
      </c>
      <c r="E92" s="134" t="s">
        <v>431</v>
      </c>
      <c r="F92" s="137" t="s">
        <v>6</v>
      </c>
      <c r="G92" s="137" t="s">
        <v>59</v>
      </c>
      <c r="H92" s="95">
        <v>44181</v>
      </c>
      <c r="I92" s="274"/>
      <c r="J92" s="277"/>
      <c r="K92" s="280"/>
      <c r="L92" s="237"/>
      <c r="M92" s="237"/>
      <c r="N92" s="282"/>
    </row>
    <row r="93" spans="1:14" ht="26.25" customHeight="1" thickBot="1">
      <c r="A93" s="85" t="s">
        <v>232</v>
      </c>
      <c r="B93" s="86" t="s">
        <v>320</v>
      </c>
      <c r="C93" s="87">
        <v>44180</v>
      </c>
      <c r="D93" s="88" t="s">
        <v>146</v>
      </c>
      <c r="E93" s="88" t="s">
        <v>147</v>
      </c>
      <c r="F93" s="88" t="s">
        <v>59</v>
      </c>
      <c r="G93" s="138" t="s">
        <v>442</v>
      </c>
      <c r="H93" s="90">
        <v>44182</v>
      </c>
      <c r="I93" s="275"/>
      <c r="J93" s="278"/>
      <c r="K93" s="281"/>
      <c r="L93" s="238"/>
      <c r="M93" s="238"/>
      <c r="N93" s="283"/>
    </row>
    <row r="94" spans="1:14" ht="26.25" customHeight="1">
      <c r="A94" s="154" t="s">
        <v>440</v>
      </c>
      <c r="B94" s="155" t="s">
        <v>236</v>
      </c>
      <c r="C94" s="128">
        <v>44184</v>
      </c>
      <c r="D94" s="129" t="s">
        <v>615</v>
      </c>
      <c r="E94" s="129" t="s">
        <v>616</v>
      </c>
      <c r="F94" s="136" t="s">
        <v>6</v>
      </c>
      <c r="G94" s="136" t="s">
        <v>125</v>
      </c>
      <c r="H94" s="96">
        <v>44186</v>
      </c>
      <c r="I94" s="273" t="s">
        <v>193</v>
      </c>
      <c r="J94" s="276" t="s">
        <v>627</v>
      </c>
      <c r="K94" s="279">
        <f>K91+7</f>
        <v>44193</v>
      </c>
      <c r="L94" s="237">
        <f>K94+29</f>
        <v>44222</v>
      </c>
      <c r="M94" s="237">
        <f>K94+31</f>
        <v>44224</v>
      </c>
      <c r="N94" s="282">
        <f>K94+34</f>
        <v>44227</v>
      </c>
    </row>
    <row r="95" spans="1:14" ht="26.25" customHeight="1">
      <c r="A95" s="152" t="s">
        <v>560</v>
      </c>
      <c r="B95" s="153" t="s">
        <v>610</v>
      </c>
      <c r="C95" s="133">
        <v>44186</v>
      </c>
      <c r="D95" s="134" t="s">
        <v>430</v>
      </c>
      <c r="E95" s="134" t="s">
        <v>431</v>
      </c>
      <c r="F95" s="137" t="s">
        <v>6</v>
      </c>
      <c r="G95" s="137" t="s">
        <v>59</v>
      </c>
      <c r="H95" s="95">
        <v>44188</v>
      </c>
      <c r="I95" s="274"/>
      <c r="J95" s="277"/>
      <c r="K95" s="280"/>
      <c r="L95" s="237"/>
      <c r="M95" s="237"/>
      <c r="N95" s="282"/>
    </row>
    <row r="96" spans="1:14" ht="26.25" customHeight="1" thickBot="1">
      <c r="A96" s="85" t="s">
        <v>444</v>
      </c>
      <c r="B96" s="86" t="s">
        <v>445</v>
      </c>
      <c r="C96" s="87">
        <v>44187</v>
      </c>
      <c r="D96" s="88" t="s">
        <v>146</v>
      </c>
      <c r="E96" s="88" t="s">
        <v>147</v>
      </c>
      <c r="F96" s="88" t="s">
        <v>59</v>
      </c>
      <c r="G96" s="138" t="s">
        <v>442</v>
      </c>
      <c r="H96" s="90">
        <v>44189</v>
      </c>
      <c r="I96" s="275"/>
      <c r="J96" s="278"/>
      <c r="K96" s="281"/>
      <c r="L96" s="238"/>
      <c r="M96" s="238"/>
      <c r="N96" s="283"/>
    </row>
    <row r="97" spans="15:249" ht="14.2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5:249" ht="14.25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ht="19.5">
      <c r="A99" s="45" t="s">
        <v>12</v>
      </c>
      <c r="B99" s="45"/>
      <c r="C99" s="106"/>
      <c r="I99" s="158"/>
      <c r="J99" s="11" t="s">
        <v>13</v>
      </c>
      <c r="L99" s="108" t="s">
        <v>37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ht="19.5">
      <c r="A100" s="45" t="s">
        <v>14</v>
      </c>
      <c r="B100" s="45"/>
      <c r="C100" s="106"/>
      <c r="I100" s="158"/>
      <c r="J100" s="111" t="s">
        <v>15</v>
      </c>
      <c r="K100" s="109"/>
      <c r="L100" s="10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ht="20.25">
      <c r="A101" s="112"/>
      <c r="B101" s="112"/>
      <c r="C101" s="113"/>
      <c r="D101" s="106"/>
      <c r="E101" s="106"/>
      <c r="F101" s="106"/>
      <c r="G101" s="106"/>
      <c r="I101" s="158"/>
      <c r="J101" s="114" t="s">
        <v>220</v>
      </c>
      <c r="K101" s="109"/>
      <c r="L101" s="10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ht="20.25">
      <c r="A102" s="51" t="s">
        <v>16</v>
      </c>
      <c r="B102" s="45"/>
      <c r="C102" s="12"/>
      <c r="D102" s="106"/>
      <c r="E102" s="106"/>
      <c r="F102" s="106"/>
      <c r="G102" s="106"/>
      <c r="I102" s="158"/>
      <c r="J102" s="115" t="s">
        <v>221</v>
      </c>
      <c r="K102" s="109"/>
      <c r="L102" s="10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ht="19.5">
      <c r="A103" s="56" t="s">
        <v>17</v>
      </c>
      <c r="B103" s="116" t="s">
        <v>18</v>
      </c>
      <c r="C103" s="13"/>
      <c r="D103" s="113"/>
      <c r="E103" s="113"/>
      <c r="F103" s="113"/>
      <c r="G103" s="113"/>
      <c r="I103" s="158"/>
      <c r="J103" s="158"/>
      <c r="K103" s="109"/>
      <c r="L103" s="10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ht="24.75">
      <c r="A104" s="56" t="s">
        <v>19</v>
      </c>
      <c r="B104" s="116" t="s">
        <v>20</v>
      </c>
      <c r="C104" s="13"/>
      <c r="D104" s="106"/>
      <c r="E104" s="106"/>
      <c r="F104" s="106"/>
      <c r="G104" s="106"/>
      <c r="I104" s="117" t="s">
        <v>21</v>
      </c>
      <c r="J104" s="17" t="s">
        <v>49</v>
      </c>
      <c r="K104" s="109"/>
      <c r="L104" s="10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ht="24.75">
      <c r="A105" s="56" t="s">
        <v>31</v>
      </c>
      <c r="B105" s="118" t="s">
        <v>32</v>
      </c>
      <c r="C105" s="32"/>
      <c r="D105" s="14"/>
      <c r="E105" s="14"/>
      <c r="F105" s="14"/>
      <c r="G105" s="14"/>
      <c r="I105" s="117" t="s">
        <v>21</v>
      </c>
      <c r="J105" s="19" t="s">
        <v>50</v>
      </c>
      <c r="K105" s="109"/>
      <c r="L105" s="10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ht="24.75">
      <c r="A106" s="56" t="s">
        <v>33</v>
      </c>
      <c r="B106" s="108" t="s">
        <v>34</v>
      </c>
      <c r="C106" s="113"/>
      <c r="D106" s="15"/>
      <c r="E106" s="15"/>
      <c r="F106" s="15"/>
      <c r="G106" s="15"/>
      <c r="I106" s="117" t="s">
        <v>21</v>
      </c>
      <c r="J106" s="21" t="s">
        <v>22</v>
      </c>
      <c r="K106" s="109"/>
      <c r="L106" s="10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14" ht="24.75">
      <c r="A107" s="56" t="s">
        <v>35</v>
      </c>
      <c r="B107" s="108" t="s">
        <v>36</v>
      </c>
      <c r="C107" s="113"/>
      <c r="D107" s="32"/>
      <c r="E107" s="32"/>
      <c r="F107" s="32"/>
      <c r="G107" s="32"/>
      <c r="I107" s="117" t="s">
        <v>21</v>
      </c>
      <c r="J107" s="21" t="s">
        <v>23</v>
      </c>
      <c r="K107" s="109"/>
      <c r="L107" s="109"/>
      <c r="M107" s="1"/>
      <c r="N107" s="1"/>
    </row>
    <row r="108" spans="4:14" ht="24.75">
      <c r="D108" s="18"/>
      <c r="E108" s="18"/>
      <c r="F108" s="18"/>
      <c r="G108" s="18"/>
      <c r="I108" s="117" t="s">
        <v>21</v>
      </c>
      <c r="J108" s="21" t="s">
        <v>222</v>
      </c>
      <c r="K108" s="26"/>
      <c r="M108" s="1"/>
      <c r="N108" s="1"/>
    </row>
    <row r="109" spans="4:14" ht="24.75">
      <c r="D109" s="20"/>
      <c r="E109" s="20"/>
      <c r="F109" s="20"/>
      <c r="G109" s="20"/>
      <c r="I109" s="117" t="s">
        <v>21</v>
      </c>
      <c r="J109" s="21" t="s">
        <v>223</v>
      </c>
      <c r="K109" s="26"/>
      <c r="M109" s="1"/>
      <c r="N109" s="1"/>
    </row>
    <row r="110" spans="1:14" ht="19.5">
      <c r="A110" s="1"/>
      <c r="B110" s="1"/>
      <c r="C110" s="1"/>
      <c r="D110" s="13"/>
      <c r="E110" s="12"/>
      <c r="F110" s="12"/>
      <c r="G110" s="12"/>
      <c r="M110" s="1"/>
      <c r="N110" s="1"/>
    </row>
  </sheetData>
  <sheetProtection/>
  <mergeCells count="194">
    <mergeCell ref="I91:I93"/>
    <mergeCell ref="J91:J93"/>
    <mergeCell ref="K91:K93"/>
    <mergeCell ref="L91:L93"/>
    <mergeCell ref="M91:M93"/>
    <mergeCell ref="N91:N93"/>
    <mergeCell ref="I88:I90"/>
    <mergeCell ref="J88:J90"/>
    <mergeCell ref="K88:K90"/>
    <mergeCell ref="L88:L90"/>
    <mergeCell ref="M88:M90"/>
    <mergeCell ref="N88:N90"/>
    <mergeCell ref="I85:I87"/>
    <mergeCell ref="J85:J87"/>
    <mergeCell ref="K85:K87"/>
    <mergeCell ref="L85:L87"/>
    <mergeCell ref="M85:M87"/>
    <mergeCell ref="N85:N87"/>
    <mergeCell ref="I82:I84"/>
    <mergeCell ref="J82:J84"/>
    <mergeCell ref="K82:K84"/>
    <mergeCell ref="L82:L84"/>
    <mergeCell ref="M82:M84"/>
    <mergeCell ref="N82:N84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6:N78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70:N72"/>
    <mergeCell ref="I49:I51"/>
    <mergeCell ref="J49:J51"/>
    <mergeCell ref="K49:K51"/>
    <mergeCell ref="L49:L51"/>
    <mergeCell ref="M49:M51"/>
    <mergeCell ref="N49:N51"/>
    <mergeCell ref="I46:I48"/>
    <mergeCell ref="J46:J48"/>
    <mergeCell ref="K46:K48"/>
    <mergeCell ref="L46:L48"/>
    <mergeCell ref="M46:M48"/>
    <mergeCell ref="N46:N48"/>
    <mergeCell ref="I43:I45"/>
    <mergeCell ref="J43:J45"/>
    <mergeCell ref="K43:K45"/>
    <mergeCell ref="L43:L45"/>
    <mergeCell ref="M43:M45"/>
    <mergeCell ref="N43:N45"/>
    <mergeCell ref="I40:I42"/>
    <mergeCell ref="J40:J42"/>
    <mergeCell ref="K40:K42"/>
    <mergeCell ref="L40:L42"/>
    <mergeCell ref="M40:M42"/>
    <mergeCell ref="N40:N42"/>
    <mergeCell ref="I94:I96"/>
    <mergeCell ref="J94:J96"/>
    <mergeCell ref="K94:K96"/>
    <mergeCell ref="L94:L96"/>
    <mergeCell ref="M94:M96"/>
    <mergeCell ref="N94:N96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I16:I18"/>
    <mergeCell ref="J16:J18"/>
    <mergeCell ref="K16:K18"/>
    <mergeCell ref="L16:L18"/>
    <mergeCell ref="M16:M18"/>
    <mergeCell ref="N16:N18"/>
    <mergeCell ref="I7:I9"/>
    <mergeCell ref="J7:J9"/>
    <mergeCell ref="K7:K9"/>
    <mergeCell ref="L7:L9"/>
    <mergeCell ref="M7:M9"/>
    <mergeCell ref="N7:N9"/>
    <mergeCell ref="I10:I12"/>
    <mergeCell ref="J10:J12"/>
    <mergeCell ref="K10:K12"/>
    <mergeCell ref="L10:L12"/>
    <mergeCell ref="M10:M12"/>
    <mergeCell ref="N10:N12"/>
    <mergeCell ref="I13:I15"/>
    <mergeCell ref="J13:J15"/>
    <mergeCell ref="K13:K15"/>
    <mergeCell ref="L13:L15"/>
    <mergeCell ref="M13:M15"/>
    <mergeCell ref="N13:N15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52:I54"/>
    <mergeCell ref="J52:J54"/>
    <mergeCell ref="K52:K54"/>
    <mergeCell ref="L52:L54"/>
    <mergeCell ref="M52:M54"/>
    <mergeCell ref="N52:N54"/>
    <mergeCell ref="I55:I57"/>
    <mergeCell ref="J55:J57"/>
    <mergeCell ref="K55:K57"/>
    <mergeCell ref="L55:L57"/>
    <mergeCell ref="M55:M57"/>
    <mergeCell ref="N55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</mergeCells>
  <hyperlinks>
    <hyperlink ref="B106" r:id="rId1" display="https://vn.one-line.com/standard-page/demurrage-and-detention-free-time-and-charges"/>
    <hyperlink ref="B107" r:id="rId2" display="https://vn.one-line.com/standard-page/local-charges-and-tariff"/>
    <hyperlink ref="L99" r:id="rId3" display="http://www.vn.one-line.com/"/>
    <hyperlink ref="B104" r:id="rId4" display="https://ecomm.one-line.com/ecom/CUP_HOM_3005.do?sessLocale=en"/>
    <hyperlink ref="B103" r:id="rId5" display="https://www.one-line.com/en/vessels "/>
    <hyperlink ref="J107" r:id="rId6" display="mailto:vn.sgn.exdoc@one-line.com"/>
    <hyperlink ref="J106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29" r:id="rId9"/>
  <rowBreaks count="1" manualBreakCount="1">
    <brk id="4" max="13" man="1"/>
  </rowBreaks>
  <colBreaks count="2" manualBreakCount="2">
    <brk id="9" max="55" man="1"/>
    <brk id="14" max="65535" man="1"/>
  </col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6"/>
  <sheetViews>
    <sheetView showGridLines="0" view="pageBreakPreview" zoomScale="50" zoomScaleNormal="50" zoomScaleSheetLayoutView="50" zoomScalePageLayoutView="0" workbookViewId="0" topLeftCell="A1">
      <pane ySplit="6" topLeftCell="A184" activePane="bottomLeft" state="frozen"/>
      <selection pane="topLeft" activeCell="A1" sqref="A1"/>
      <selection pane="bottomLeft" activeCell="K202" sqref="K202:K204"/>
    </sheetView>
  </sheetViews>
  <sheetFormatPr defaultColWidth="9.140625" defaultRowHeight="15"/>
  <cols>
    <col min="1" max="1" width="39.140625" style="0" customWidth="1"/>
    <col min="2" max="2" width="12.421875" style="0" customWidth="1"/>
    <col min="3" max="4" width="21.421875" style="0" customWidth="1"/>
    <col min="5" max="5" width="24.7109375" style="0" customWidth="1"/>
    <col min="6" max="6" width="21.421875" style="0" customWidth="1"/>
    <col min="7" max="7" width="24.7109375" style="0" customWidth="1"/>
    <col min="8" max="8" width="21.28125" style="0" customWidth="1"/>
    <col min="9" max="9" width="50.8515625" style="0" customWidth="1"/>
    <col min="10" max="10" width="13.8515625" style="26" customWidth="1"/>
    <col min="11" max="13" width="22.8515625" style="0" customWidth="1"/>
    <col min="14" max="14" width="31.00390625" style="0" customWidth="1"/>
  </cols>
  <sheetData>
    <row r="1" spans="1:69" ht="15.75">
      <c r="A1" s="1"/>
      <c r="B1" s="1"/>
      <c r="C1" s="1"/>
      <c r="D1" s="1"/>
      <c r="E1" s="1"/>
      <c r="F1" s="1"/>
      <c r="G1" s="1"/>
      <c r="H1" s="1"/>
      <c r="I1" s="1"/>
      <c r="J1" s="10"/>
      <c r="K1" s="9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3.25" customHeight="1">
      <c r="A2" s="2"/>
      <c r="B2" s="2"/>
      <c r="C2" s="3"/>
      <c r="D2" s="3"/>
      <c r="E2" s="73"/>
      <c r="F2" s="3"/>
      <c r="G2" s="3"/>
      <c r="H2" s="3"/>
      <c r="I2" s="3"/>
      <c r="J2" s="10" t="s">
        <v>605</v>
      </c>
      <c r="K2" s="3"/>
      <c r="L2" s="3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2" customHeight="1">
      <c r="A3" s="2"/>
      <c r="B3" s="2"/>
      <c r="D3" s="157" t="s">
        <v>29</v>
      </c>
      <c r="F3" s="6"/>
      <c r="H3" s="6"/>
      <c r="J3" s="24"/>
      <c r="K3" s="44"/>
      <c r="L3" s="6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4.75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8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0" customHeight="1" thickTop="1">
      <c r="A5" s="294" t="s">
        <v>51</v>
      </c>
      <c r="B5" s="296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206" t="s">
        <v>63</v>
      </c>
      <c r="I5" s="288" t="s">
        <v>119</v>
      </c>
      <c r="J5" s="305" t="s">
        <v>5</v>
      </c>
      <c r="K5" s="303" t="s">
        <v>217</v>
      </c>
      <c r="L5" s="284" t="s">
        <v>24</v>
      </c>
      <c r="M5" s="284" t="s">
        <v>25</v>
      </c>
      <c r="N5" s="286" t="s">
        <v>8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33" customHeight="1" thickBot="1">
      <c r="A6" s="295"/>
      <c r="B6" s="289"/>
      <c r="C6" s="207"/>
      <c r="D6" s="193"/>
      <c r="E6" s="193"/>
      <c r="F6" s="193"/>
      <c r="G6" s="193"/>
      <c r="H6" s="207"/>
      <c r="I6" s="289"/>
      <c r="J6" s="306"/>
      <c r="K6" s="304"/>
      <c r="L6" s="301"/>
      <c r="M6" s="301"/>
      <c r="N6" s="30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14" ht="26.25" customHeight="1" hidden="1" thickBot="1">
      <c r="A7" s="79" t="s">
        <v>149</v>
      </c>
      <c r="B7" s="80" t="s">
        <v>208</v>
      </c>
      <c r="C7" s="81">
        <v>43738</v>
      </c>
      <c r="D7" s="82" t="s">
        <v>146</v>
      </c>
      <c r="E7" s="82" t="s">
        <v>147</v>
      </c>
      <c r="F7" s="82" t="s">
        <v>6</v>
      </c>
      <c r="G7" s="83" t="s">
        <v>59</v>
      </c>
      <c r="H7" s="84">
        <v>43740</v>
      </c>
      <c r="I7" s="297" t="s">
        <v>133</v>
      </c>
      <c r="J7" s="298" t="s">
        <v>218</v>
      </c>
      <c r="K7" s="299">
        <v>43748</v>
      </c>
      <c r="L7" s="299">
        <f>K7+25</f>
        <v>43773</v>
      </c>
      <c r="M7" s="299">
        <f>K7+27</f>
        <v>43775</v>
      </c>
      <c r="N7" s="300">
        <f>K7+30</f>
        <v>43778</v>
      </c>
    </row>
    <row r="8" spans="1:14" ht="26.25" customHeight="1" hidden="1" thickBot="1">
      <c r="A8" s="152" t="s">
        <v>267</v>
      </c>
      <c r="B8" s="153" t="s">
        <v>212</v>
      </c>
      <c r="C8" s="133">
        <v>43742</v>
      </c>
      <c r="D8" s="134" t="s">
        <v>180</v>
      </c>
      <c r="E8" s="134" t="s">
        <v>181</v>
      </c>
      <c r="F8" s="137" t="s">
        <v>120</v>
      </c>
      <c r="G8" s="137" t="s">
        <v>6</v>
      </c>
      <c r="H8" s="95">
        <v>43744</v>
      </c>
      <c r="I8" s="297"/>
      <c r="J8" s="298"/>
      <c r="K8" s="299"/>
      <c r="L8" s="299"/>
      <c r="M8" s="299"/>
      <c r="N8" s="300"/>
    </row>
    <row r="9" spans="1:14" ht="26.25" customHeight="1" hidden="1" thickBot="1">
      <c r="A9" s="85" t="s">
        <v>61</v>
      </c>
      <c r="B9" s="86" t="s">
        <v>194</v>
      </c>
      <c r="C9" s="87">
        <v>43743</v>
      </c>
      <c r="D9" s="88" t="s">
        <v>123</v>
      </c>
      <c r="E9" s="88" t="s">
        <v>124</v>
      </c>
      <c r="F9" s="138" t="s">
        <v>6</v>
      </c>
      <c r="G9" s="138" t="s">
        <v>125</v>
      </c>
      <c r="H9" s="90">
        <v>43745</v>
      </c>
      <c r="I9" s="297"/>
      <c r="J9" s="298"/>
      <c r="K9" s="299"/>
      <c r="L9" s="299"/>
      <c r="M9" s="299"/>
      <c r="N9" s="300"/>
    </row>
    <row r="10" spans="1:14" ht="26.25" customHeight="1" hidden="1" thickBot="1">
      <c r="A10" s="79" t="s">
        <v>150</v>
      </c>
      <c r="B10" s="80" t="s">
        <v>209</v>
      </c>
      <c r="C10" s="81">
        <v>43745</v>
      </c>
      <c r="D10" s="82" t="s">
        <v>146</v>
      </c>
      <c r="E10" s="82" t="s">
        <v>147</v>
      </c>
      <c r="F10" s="82" t="s">
        <v>6</v>
      </c>
      <c r="G10" s="83" t="s">
        <v>59</v>
      </c>
      <c r="H10" s="84">
        <v>43747</v>
      </c>
      <c r="I10" s="297" t="s">
        <v>279</v>
      </c>
      <c r="J10" s="298" t="s">
        <v>219</v>
      </c>
      <c r="K10" s="299">
        <v>43750</v>
      </c>
      <c r="L10" s="299">
        <f>K10+25</f>
        <v>43775</v>
      </c>
      <c r="M10" s="299">
        <f>K10+27</f>
        <v>43777</v>
      </c>
      <c r="N10" s="300">
        <f>K10+30</f>
        <v>43780</v>
      </c>
    </row>
    <row r="11" spans="1:14" ht="26.25" customHeight="1" hidden="1" thickBot="1">
      <c r="A11" s="152" t="s">
        <v>144</v>
      </c>
      <c r="B11" s="153" t="s">
        <v>128</v>
      </c>
      <c r="C11" s="133">
        <v>43749</v>
      </c>
      <c r="D11" s="134" t="s">
        <v>180</v>
      </c>
      <c r="E11" s="134" t="s">
        <v>181</v>
      </c>
      <c r="F11" s="137" t="s">
        <v>120</v>
      </c>
      <c r="G11" s="137" t="s">
        <v>6</v>
      </c>
      <c r="H11" s="95">
        <v>43751</v>
      </c>
      <c r="I11" s="297"/>
      <c r="J11" s="298"/>
      <c r="K11" s="299"/>
      <c r="L11" s="299"/>
      <c r="M11" s="299"/>
      <c r="N11" s="300"/>
    </row>
    <row r="12" spans="1:14" ht="26.25" customHeight="1" hidden="1" thickBot="1">
      <c r="A12" s="85" t="s">
        <v>158</v>
      </c>
      <c r="B12" s="86" t="s">
        <v>196</v>
      </c>
      <c r="C12" s="87">
        <v>43750</v>
      </c>
      <c r="D12" s="88" t="s">
        <v>123</v>
      </c>
      <c r="E12" s="88" t="s">
        <v>124</v>
      </c>
      <c r="F12" s="138" t="s">
        <v>6</v>
      </c>
      <c r="G12" s="138" t="s">
        <v>125</v>
      </c>
      <c r="H12" s="90">
        <v>43752</v>
      </c>
      <c r="I12" s="297"/>
      <c r="J12" s="298"/>
      <c r="K12" s="299"/>
      <c r="L12" s="299"/>
      <c r="M12" s="299"/>
      <c r="N12" s="300"/>
    </row>
    <row r="13" spans="1:14" ht="26.25" customHeight="1" hidden="1" thickBot="1">
      <c r="A13" s="79" t="s">
        <v>65</v>
      </c>
      <c r="B13" s="80"/>
      <c r="C13" s="81">
        <v>43752</v>
      </c>
      <c r="D13" s="82" t="s">
        <v>146</v>
      </c>
      <c r="E13" s="82" t="s">
        <v>147</v>
      </c>
      <c r="F13" s="82" t="s">
        <v>6</v>
      </c>
      <c r="G13" s="83" t="s">
        <v>59</v>
      </c>
      <c r="H13" s="84">
        <v>43754</v>
      </c>
      <c r="I13" s="297" t="s">
        <v>174</v>
      </c>
      <c r="J13" s="298" t="s">
        <v>280</v>
      </c>
      <c r="K13" s="299">
        <v>43765</v>
      </c>
      <c r="L13" s="299">
        <f>K13+25</f>
        <v>43790</v>
      </c>
      <c r="M13" s="299">
        <f>K13+27</f>
        <v>43792</v>
      </c>
      <c r="N13" s="300">
        <f>K13+30</f>
        <v>43795</v>
      </c>
    </row>
    <row r="14" spans="1:14" ht="26.25" customHeight="1" hidden="1" thickBot="1">
      <c r="A14" s="152" t="s">
        <v>205</v>
      </c>
      <c r="B14" s="153" t="s">
        <v>212</v>
      </c>
      <c r="C14" s="133">
        <v>43756</v>
      </c>
      <c r="D14" s="134" t="s">
        <v>180</v>
      </c>
      <c r="E14" s="134" t="s">
        <v>181</v>
      </c>
      <c r="F14" s="137" t="s">
        <v>120</v>
      </c>
      <c r="G14" s="137" t="s">
        <v>6</v>
      </c>
      <c r="H14" s="95">
        <v>43758</v>
      </c>
      <c r="I14" s="297"/>
      <c r="J14" s="298"/>
      <c r="K14" s="299"/>
      <c r="L14" s="299"/>
      <c r="M14" s="299"/>
      <c r="N14" s="300"/>
    </row>
    <row r="15" spans="1:14" ht="26.25" customHeight="1" hidden="1" thickBot="1">
      <c r="A15" s="85" t="s">
        <v>271</v>
      </c>
      <c r="B15" s="86" t="s">
        <v>272</v>
      </c>
      <c r="C15" s="87">
        <v>43757</v>
      </c>
      <c r="D15" s="88" t="s">
        <v>123</v>
      </c>
      <c r="E15" s="88" t="s">
        <v>124</v>
      </c>
      <c r="F15" s="138" t="s">
        <v>6</v>
      </c>
      <c r="G15" s="138" t="s">
        <v>125</v>
      </c>
      <c r="H15" s="90">
        <v>43759</v>
      </c>
      <c r="I15" s="297"/>
      <c r="J15" s="298"/>
      <c r="K15" s="299"/>
      <c r="L15" s="299"/>
      <c r="M15" s="299"/>
      <c r="N15" s="300"/>
    </row>
    <row r="16" spans="1:14" ht="26.25" customHeight="1" hidden="1" thickBot="1">
      <c r="A16" s="79" t="s">
        <v>151</v>
      </c>
      <c r="B16" s="80" t="s">
        <v>214</v>
      </c>
      <c r="C16" s="81">
        <v>43759</v>
      </c>
      <c r="D16" s="82" t="s">
        <v>146</v>
      </c>
      <c r="E16" s="82" t="s">
        <v>147</v>
      </c>
      <c r="F16" s="82" t="s">
        <v>6</v>
      </c>
      <c r="G16" s="83" t="s">
        <v>59</v>
      </c>
      <c r="H16" s="84">
        <v>43761</v>
      </c>
      <c r="I16" s="297" t="s">
        <v>169</v>
      </c>
      <c r="J16" s="298" t="s">
        <v>281</v>
      </c>
      <c r="K16" s="299">
        <v>43769</v>
      </c>
      <c r="L16" s="299">
        <f>K16+25</f>
        <v>43794</v>
      </c>
      <c r="M16" s="299">
        <f>K16+27</f>
        <v>43796</v>
      </c>
      <c r="N16" s="300">
        <f>K16+30</f>
        <v>43799</v>
      </c>
    </row>
    <row r="17" spans="1:14" ht="26.25" customHeight="1" hidden="1" thickBot="1">
      <c r="A17" s="152" t="s">
        <v>140</v>
      </c>
      <c r="B17" s="153" t="s">
        <v>122</v>
      </c>
      <c r="C17" s="133">
        <v>43763</v>
      </c>
      <c r="D17" s="134" t="s">
        <v>180</v>
      </c>
      <c r="E17" s="134" t="s">
        <v>181</v>
      </c>
      <c r="F17" s="137" t="s">
        <v>120</v>
      </c>
      <c r="G17" s="137" t="s">
        <v>6</v>
      </c>
      <c r="H17" s="95">
        <v>43765</v>
      </c>
      <c r="I17" s="297"/>
      <c r="J17" s="298"/>
      <c r="K17" s="299"/>
      <c r="L17" s="299"/>
      <c r="M17" s="299"/>
      <c r="N17" s="300"/>
    </row>
    <row r="18" spans="1:14" ht="26.25" customHeight="1" hidden="1" thickBot="1">
      <c r="A18" s="85" t="s">
        <v>235</v>
      </c>
      <c r="B18" s="86" t="s">
        <v>236</v>
      </c>
      <c r="C18" s="87">
        <v>43764</v>
      </c>
      <c r="D18" s="88" t="s">
        <v>123</v>
      </c>
      <c r="E18" s="88" t="s">
        <v>124</v>
      </c>
      <c r="F18" s="138" t="s">
        <v>6</v>
      </c>
      <c r="G18" s="138" t="s">
        <v>125</v>
      </c>
      <c r="H18" s="90">
        <v>43766</v>
      </c>
      <c r="I18" s="297"/>
      <c r="J18" s="298"/>
      <c r="K18" s="299"/>
      <c r="L18" s="299"/>
      <c r="M18" s="299"/>
      <c r="N18" s="300"/>
    </row>
    <row r="19" spans="1:14" ht="26.25" customHeight="1" hidden="1" thickBot="1">
      <c r="A19" s="79" t="s">
        <v>152</v>
      </c>
      <c r="B19" s="80" t="s">
        <v>225</v>
      </c>
      <c r="C19" s="81">
        <v>43766</v>
      </c>
      <c r="D19" s="82" t="s">
        <v>146</v>
      </c>
      <c r="E19" s="82" t="s">
        <v>147</v>
      </c>
      <c r="F19" s="82" t="s">
        <v>6</v>
      </c>
      <c r="G19" s="83" t="s">
        <v>59</v>
      </c>
      <c r="H19" s="84">
        <v>43768</v>
      </c>
      <c r="I19" s="297" t="s">
        <v>30</v>
      </c>
      <c r="J19" s="298" t="s">
        <v>242</v>
      </c>
      <c r="K19" s="299">
        <f>K16+7</f>
        <v>43776</v>
      </c>
      <c r="L19" s="299">
        <f>K19+25</f>
        <v>43801</v>
      </c>
      <c r="M19" s="299">
        <f>K19+27</f>
        <v>43803</v>
      </c>
      <c r="N19" s="300">
        <f>K19+30</f>
        <v>43806</v>
      </c>
    </row>
    <row r="20" spans="1:14" ht="26.25" customHeight="1" hidden="1" thickBot="1">
      <c r="A20" s="152" t="s">
        <v>141</v>
      </c>
      <c r="B20" s="153" t="s">
        <v>183</v>
      </c>
      <c r="C20" s="133">
        <v>43770</v>
      </c>
      <c r="D20" s="134" t="s">
        <v>180</v>
      </c>
      <c r="E20" s="134" t="s">
        <v>181</v>
      </c>
      <c r="F20" s="137" t="s">
        <v>120</v>
      </c>
      <c r="G20" s="137" t="s">
        <v>6</v>
      </c>
      <c r="H20" s="95">
        <v>43772</v>
      </c>
      <c r="I20" s="297"/>
      <c r="J20" s="298"/>
      <c r="K20" s="299"/>
      <c r="L20" s="299"/>
      <c r="M20" s="299"/>
      <c r="N20" s="300"/>
    </row>
    <row r="21" spans="1:14" ht="26.25" customHeight="1" hidden="1" thickBot="1">
      <c r="A21" s="85" t="s">
        <v>273</v>
      </c>
      <c r="B21" s="86" t="s">
        <v>274</v>
      </c>
      <c r="C21" s="87">
        <v>43771</v>
      </c>
      <c r="D21" s="88" t="s">
        <v>123</v>
      </c>
      <c r="E21" s="88" t="s">
        <v>124</v>
      </c>
      <c r="F21" s="138" t="s">
        <v>6</v>
      </c>
      <c r="G21" s="138" t="s">
        <v>125</v>
      </c>
      <c r="H21" s="90">
        <v>43773</v>
      </c>
      <c r="I21" s="297"/>
      <c r="J21" s="298"/>
      <c r="K21" s="299"/>
      <c r="L21" s="299"/>
      <c r="M21" s="299"/>
      <c r="N21" s="300"/>
    </row>
    <row r="22" spans="1:14" ht="26.25" customHeight="1" hidden="1" thickBot="1">
      <c r="A22" s="79" t="s">
        <v>153</v>
      </c>
      <c r="B22" s="80" t="s">
        <v>195</v>
      </c>
      <c r="C22" s="81">
        <v>43773</v>
      </c>
      <c r="D22" s="82" t="s">
        <v>146</v>
      </c>
      <c r="E22" s="82" t="s">
        <v>147</v>
      </c>
      <c r="F22" s="82" t="s">
        <v>6</v>
      </c>
      <c r="G22" s="83" t="s">
        <v>59</v>
      </c>
      <c r="H22" s="84">
        <v>43775</v>
      </c>
      <c r="I22" s="297" t="s">
        <v>216</v>
      </c>
      <c r="J22" s="298" t="s">
        <v>182</v>
      </c>
      <c r="K22" s="299">
        <f>K19+7</f>
        <v>43783</v>
      </c>
      <c r="L22" s="299">
        <f>K22+25</f>
        <v>43808</v>
      </c>
      <c r="M22" s="299">
        <f>K22+27</f>
        <v>43810</v>
      </c>
      <c r="N22" s="300">
        <f>K22+30</f>
        <v>43813</v>
      </c>
    </row>
    <row r="23" spans="1:14" ht="26.25" customHeight="1" hidden="1" thickBot="1">
      <c r="A23" s="152" t="s">
        <v>142</v>
      </c>
      <c r="B23" s="153" t="s">
        <v>212</v>
      </c>
      <c r="C23" s="133">
        <v>43777</v>
      </c>
      <c r="D23" s="134" t="s">
        <v>180</v>
      </c>
      <c r="E23" s="134" t="s">
        <v>181</v>
      </c>
      <c r="F23" s="137" t="s">
        <v>120</v>
      </c>
      <c r="G23" s="137" t="s">
        <v>6</v>
      </c>
      <c r="H23" s="95">
        <v>43779</v>
      </c>
      <c r="I23" s="297"/>
      <c r="J23" s="298"/>
      <c r="K23" s="299"/>
      <c r="L23" s="299"/>
      <c r="M23" s="299"/>
      <c r="N23" s="300"/>
    </row>
    <row r="24" spans="1:14" ht="26.25" customHeight="1" hidden="1" thickBot="1">
      <c r="A24" s="85" t="s">
        <v>62</v>
      </c>
      <c r="B24" s="86" t="s">
        <v>224</v>
      </c>
      <c r="C24" s="87">
        <v>43778</v>
      </c>
      <c r="D24" s="88" t="s">
        <v>123</v>
      </c>
      <c r="E24" s="88" t="s">
        <v>124</v>
      </c>
      <c r="F24" s="138" t="s">
        <v>6</v>
      </c>
      <c r="G24" s="138" t="s">
        <v>125</v>
      </c>
      <c r="H24" s="90">
        <v>43780</v>
      </c>
      <c r="I24" s="297"/>
      <c r="J24" s="298"/>
      <c r="K24" s="299"/>
      <c r="L24" s="299"/>
      <c r="M24" s="299"/>
      <c r="N24" s="300"/>
    </row>
    <row r="25" spans="1:14" ht="26.25" customHeight="1" hidden="1" thickBot="1">
      <c r="A25" s="79" t="s">
        <v>148</v>
      </c>
      <c r="B25" s="80" t="s">
        <v>234</v>
      </c>
      <c r="C25" s="81">
        <v>43780</v>
      </c>
      <c r="D25" s="82" t="s">
        <v>146</v>
      </c>
      <c r="E25" s="82" t="s">
        <v>147</v>
      </c>
      <c r="F25" s="82" t="s">
        <v>6</v>
      </c>
      <c r="G25" s="83" t="s">
        <v>59</v>
      </c>
      <c r="H25" s="84">
        <v>43782</v>
      </c>
      <c r="I25" s="297" t="s">
        <v>135</v>
      </c>
      <c r="J25" s="298" t="s">
        <v>282</v>
      </c>
      <c r="K25" s="299">
        <f>K22+7</f>
        <v>43790</v>
      </c>
      <c r="L25" s="299">
        <f>K25+25</f>
        <v>43815</v>
      </c>
      <c r="M25" s="299">
        <f>K25+27</f>
        <v>43817</v>
      </c>
      <c r="N25" s="300">
        <f>K25+30</f>
        <v>43820</v>
      </c>
    </row>
    <row r="26" spans="1:14" ht="26.25" customHeight="1" hidden="1" thickBot="1">
      <c r="A26" s="152" t="s">
        <v>143</v>
      </c>
      <c r="B26" s="153" t="s">
        <v>129</v>
      </c>
      <c r="C26" s="133">
        <v>43784</v>
      </c>
      <c r="D26" s="134" t="s">
        <v>180</v>
      </c>
      <c r="E26" s="134" t="s">
        <v>181</v>
      </c>
      <c r="F26" s="137" t="s">
        <v>120</v>
      </c>
      <c r="G26" s="137" t="s">
        <v>6</v>
      </c>
      <c r="H26" s="95">
        <v>43786</v>
      </c>
      <c r="I26" s="297"/>
      <c r="J26" s="298"/>
      <c r="K26" s="299"/>
      <c r="L26" s="299"/>
      <c r="M26" s="299"/>
      <c r="N26" s="300"/>
    </row>
    <row r="27" spans="1:14" ht="26.25" customHeight="1" hidden="1" thickBot="1">
      <c r="A27" s="85" t="s">
        <v>204</v>
      </c>
      <c r="B27" s="86" t="s">
        <v>213</v>
      </c>
      <c r="C27" s="87">
        <v>43785</v>
      </c>
      <c r="D27" s="88" t="s">
        <v>123</v>
      </c>
      <c r="E27" s="88" t="s">
        <v>124</v>
      </c>
      <c r="F27" s="138" t="s">
        <v>6</v>
      </c>
      <c r="G27" s="138" t="s">
        <v>125</v>
      </c>
      <c r="H27" s="90">
        <v>43787</v>
      </c>
      <c r="I27" s="297"/>
      <c r="J27" s="298"/>
      <c r="K27" s="299"/>
      <c r="L27" s="299"/>
      <c r="M27" s="299"/>
      <c r="N27" s="300"/>
    </row>
    <row r="28" spans="1:14" ht="26.25" customHeight="1" hidden="1" thickBot="1">
      <c r="A28" s="79" t="s">
        <v>65</v>
      </c>
      <c r="B28" s="80"/>
      <c r="C28" s="81">
        <v>43787</v>
      </c>
      <c r="D28" s="82" t="s">
        <v>146</v>
      </c>
      <c r="E28" s="82" t="s">
        <v>147</v>
      </c>
      <c r="F28" s="82" t="s">
        <v>6</v>
      </c>
      <c r="G28" s="83" t="s">
        <v>59</v>
      </c>
      <c r="H28" s="84">
        <v>43789</v>
      </c>
      <c r="I28" s="297" t="s">
        <v>83</v>
      </c>
      <c r="J28" s="298" t="s">
        <v>283</v>
      </c>
      <c r="K28" s="299">
        <f>K25+7</f>
        <v>43797</v>
      </c>
      <c r="L28" s="299">
        <f>K28+25</f>
        <v>43822</v>
      </c>
      <c r="M28" s="299">
        <f>K28+27</f>
        <v>43824</v>
      </c>
      <c r="N28" s="300">
        <f>K28+30</f>
        <v>43827</v>
      </c>
    </row>
    <row r="29" spans="1:14" ht="26.25" customHeight="1" hidden="1" thickBot="1">
      <c r="A29" s="152" t="s">
        <v>309</v>
      </c>
      <c r="B29" s="153" t="s">
        <v>310</v>
      </c>
      <c r="C29" s="133">
        <v>43791</v>
      </c>
      <c r="D29" s="134" t="s">
        <v>180</v>
      </c>
      <c r="E29" s="134" t="s">
        <v>181</v>
      </c>
      <c r="F29" s="137" t="s">
        <v>120</v>
      </c>
      <c r="G29" s="137" t="s">
        <v>6</v>
      </c>
      <c r="H29" s="95">
        <v>43793</v>
      </c>
      <c r="I29" s="297"/>
      <c r="J29" s="298"/>
      <c r="K29" s="299"/>
      <c r="L29" s="299"/>
      <c r="M29" s="299"/>
      <c r="N29" s="300"/>
    </row>
    <row r="30" spans="1:14" ht="26.25" customHeight="1" hidden="1" thickBot="1">
      <c r="A30" s="85" t="s">
        <v>275</v>
      </c>
      <c r="B30" s="86" t="s">
        <v>276</v>
      </c>
      <c r="C30" s="87">
        <v>43792</v>
      </c>
      <c r="D30" s="88" t="s">
        <v>123</v>
      </c>
      <c r="E30" s="88" t="s">
        <v>124</v>
      </c>
      <c r="F30" s="138" t="s">
        <v>6</v>
      </c>
      <c r="G30" s="138" t="s">
        <v>125</v>
      </c>
      <c r="H30" s="90">
        <v>43794</v>
      </c>
      <c r="I30" s="297"/>
      <c r="J30" s="298"/>
      <c r="K30" s="299"/>
      <c r="L30" s="299"/>
      <c r="M30" s="299"/>
      <c r="N30" s="300"/>
    </row>
    <row r="31" spans="1:14" ht="26.25" customHeight="1" hidden="1" thickBot="1">
      <c r="A31" s="79" t="s">
        <v>289</v>
      </c>
      <c r="B31" s="80" t="s">
        <v>290</v>
      </c>
      <c r="C31" s="81">
        <v>43794</v>
      </c>
      <c r="D31" s="82" t="s">
        <v>146</v>
      </c>
      <c r="E31" s="82" t="s">
        <v>147</v>
      </c>
      <c r="F31" s="82" t="s">
        <v>6</v>
      </c>
      <c r="G31" s="83" t="s">
        <v>59</v>
      </c>
      <c r="H31" s="84">
        <v>43796</v>
      </c>
      <c r="I31" s="297" t="s">
        <v>81</v>
      </c>
      <c r="J31" s="298"/>
      <c r="K31" s="299">
        <f>K28+7</f>
        <v>43804</v>
      </c>
      <c r="L31" s="299">
        <f>K31+25</f>
        <v>43829</v>
      </c>
      <c r="M31" s="299">
        <f>K31+27</f>
        <v>43831</v>
      </c>
      <c r="N31" s="300">
        <f>K31+30</f>
        <v>43834</v>
      </c>
    </row>
    <row r="32" spans="1:14" ht="26.25" customHeight="1" hidden="1" thickBot="1">
      <c r="A32" s="152" t="s">
        <v>206</v>
      </c>
      <c r="B32" s="153" t="s">
        <v>128</v>
      </c>
      <c r="C32" s="133">
        <v>43798</v>
      </c>
      <c r="D32" s="134" t="s">
        <v>180</v>
      </c>
      <c r="E32" s="134" t="s">
        <v>181</v>
      </c>
      <c r="F32" s="137" t="s">
        <v>120</v>
      </c>
      <c r="G32" s="137" t="s">
        <v>6</v>
      </c>
      <c r="H32" s="95">
        <v>43800</v>
      </c>
      <c r="I32" s="297"/>
      <c r="J32" s="298"/>
      <c r="K32" s="299"/>
      <c r="L32" s="299"/>
      <c r="M32" s="299"/>
      <c r="N32" s="300"/>
    </row>
    <row r="33" spans="1:14" ht="26.25" customHeight="1" hidden="1" thickBot="1">
      <c r="A33" s="85" t="s">
        <v>292</v>
      </c>
      <c r="B33" s="86" t="s">
        <v>293</v>
      </c>
      <c r="C33" s="87">
        <v>43799</v>
      </c>
      <c r="D33" s="88" t="s">
        <v>123</v>
      </c>
      <c r="E33" s="88" t="s">
        <v>124</v>
      </c>
      <c r="F33" s="138" t="s">
        <v>6</v>
      </c>
      <c r="G33" s="138" t="s">
        <v>125</v>
      </c>
      <c r="H33" s="90">
        <v>43801</v>
      </c>
      <c r="I33" s="297"/>
      <c r="J33" s="298"/>
      <c r="K33" s="299"/>
      <c r="L33" s="299"/>
      <c r="M33" s="299"/>
      <c r="N33" s="300"/>
    </row>
    <row r="34" spans="1:14" ht="26.25" customHeight="1" hidden="1" thickBot="1">
      <c r="A34" s="79" t="s">
        <v>206</v>
      </c>
      <c r="B34" s="80" t="s">
        <v>128</v>
      </c>
      <c r="C34" s="81">
        <v>43798</v>
      </c>
      <c r="D34" s="82" t="s">
        <v>180</v>
      </c>
      <c r="E34" s="82" t="s">
        <v>181</v>
      </c>
      <c r="F34" s="82" t="s">
        <v>120</v>
      </c>
      <c r="G34" s="83" t="s">
        <v>6</v>
      </c>
      <c r="H34" s="84">
        <v>43800</v>
      </c>
      <c r="I34" s="297" t="s">
        <v>134</v>
      </c>
      <c r="J34" s="298" t="s">
        <v>262</v>
      </c>
      <c r="K34" s="299">
        <v>43808</v>
      </c>
      <c r="L34" s="299">
        <f>K34+25</f>
        <v>43833</v>
      </c>
      <c r="M34" s="299">
        <f>K34+27</f>
        <v>43835</v>
      </c>
      <c r="N34" s="300">
        <f>K34+30</f>
        <v>43838</v>
      </c>
    </row>
    <row r="35" spans="1:14" ht="26.25" customHeight="1" hidden="1" thickBot="1">
      <c r="A35" s="152" t="s">
        <v>292</v>
      </c>
      <c r="B35" s="153" t="s">
        <v>293</v>
      </c>
      <c r="C35" s="133">
        <v>43799</v>
      </c>
      <c r="D35" s="134" t="s">
        <v>123</v>
      </c>
      <c r="E35" s="134" t="s">
        <v>124</v>
      </c>
      <c r="F35" s="137" t="s">
        <v>6</v>
      </c>
      <c r="G35" s="137" t="s">
        <v>125</v>
      </c>
      <c r="H35" s="95">
        <v>43801</v>
      </c>
      <c r="I35" s="297"/>
      <c r="J35" s="298"/>
      <c r="K35" s="299"/>
      <c r="L35" s="299"/>
      <c r="M35" s="299"/>
      <c r="N35" s="300"/>
    </row>
    <row r="36" spans="1:14" ht="26.25" customHeight="1" hidden="1" thickBot="1">
      <c r="A36" s="85" t="s">
        <v>155</v>
      </c>
      <c r="B36" s="86" t="s">
        <v>265</v>
      </c>
      <c r="C36" s="87">
        <v>43801</v>
      </c>
      <c r="D36" s="88" t="s">
        <v>146</v>
      </c>
      <c r="E36" s="88" t="s">
        <v>147</v>
      </c>
      <c r="F36" s="138" t="s">
        <v>6</v>
      </c>
      <c r="G36" s="138" t="s">
        <v>59</v>
      </c>
      <c r="H36" s="90">
        <v>43803</v>
      </c>
      <c r="I36" s="297"/>
      <c r="J36" s="298"/>
      <c r="K36" s="299"/>
      <c r="L36" s="299"/>
      <c r="M36" s="299"/>
      <c r="N36" s="300"/>
    </row>
    <row r="37" spans="1:14" ht="26.25" customHeight="1" hidden="1" thickBot="1">
      <c r="A37" s="79" t="s">
        <v>145</v>
      </c>
      <c r="B37" s="80" t="s">
        <v>266</v>
      </c>
      <c r="C37" s="81">
        <v>43808</v>
      </c>
      <c r="D37" s="82" t="s">
        <v>146</v>
      </c>
      <c r="E37" s="82" t="s">
        <v>147</v>
      </c>
      <c r="F37" s="82" t="s">
        <v>6</v>
      </c>
      <c r="G37" s="83" t="s">
        <v>59</v>
      </c>
      <c r="H37" s="84">
        <v>43810</v>
      </c>
      <c r="I37" s="297" t="s">
        <v>86</v>
      </c>
      <c r="J37" s="298" t="s">
        <v>300</v>
      </c>
      <c r="K37" s="299">
        <v>43817</v>
      </c>
      <c r="L37" s="299">
        <f>K37+25</f>
        <v>43842</v>
      </c>
      <c r="M37" s="299">
        <f>K37+27</f>
        <v>43844</v>
      </c>
      <c r="N37" s="300">
        <f>K37+30</f>
        <v>43847</v>
      </c>
    </row>
    <row r="38" spans="1:14" ht="26.25" customHeight="1" hidden="1" thickBot="1">
      <c r="A38" s="152" t="s">
        <v>267</v>
      </c>
      <c r="B38" s="153" t="s">
        <v>294</v>
      </c>
      <c r="C38" s="133">
        <v>43812</v>
      </c>
      <c r="D38" s="134" t="s">
        <v>180</v>
      </c>
      <c r="E38" s="134" t="s">
        <v>181</v>
      </c>
      <c r="F38" s="137" t="s">
        <v>120</v>
      </c>
      <c r="G38" s="137" t="s">
        <v>6</v>
      </c>
      <c r="H38" s="95">
        <v>43814</v>
      </c>
      <c r="I38" s="297"/>
      <c r="J38" s="298"/>
      <c r="K38" s="299"/>
      <c r="L38" s="299"/>
      <c r="M38" s="299"/>
      <c r="N38" s="300"/>
    </row>
    <row r="39" spans="1:14" ht="26.25" customHeight="1" hidden="1" thickBot="1">
      <c r="A39" s="85" t="s">
        <v>136</v>
      </c>
      <c r="B39" s="86" t="s">
        <v>295</v>
      </c>
      <c r="C39" s="87">
        <v>43813</v>
      </c>
      <c r="D39" s="88" t="s">
        <v>123</v>
      </c>
      <c r="E39" s="88" t="s">
        <v>124</v>
      </c>
      <c r="F39" s="138" t="s">
        <v>6</v>
      </c>
      <c r="G39" s="138" t="s">
        <v>125</v>
      </c>
      <c r="H39" s="90">
        <v>43815</v>
      </c>
      <c r="I39" s="297"/>
      <c r="J39" s="298"/>
      <c r="K39" s="299"/>
      <c r="L39" s="299"/>
      <c r="M39" s="299"/>
      <c r="N39" s="300"/>
    </row>
    <row r="40" spans="1:14" ht="26.25" customHeight="1" hidden="1" thickBot="1">
      <c r="A40" s="79" t="s">
        <v>307</v>
      </c>
      <c r="B40" s="80" t="s">
        <v>308</v>
      </c>
      <c r="C40" s="81">
        <v>43815</v>
      </c>
      <c r="D40" s="82" t="s">
        <v>146</v>
      </c>
      <c r="E40" s="82" t="s">
        <v>147</v>
      </c>
      <c r="F40" s="82" t="s">
        <v>6</v>
      </c>
      <c r="G40" s="83" t="s">
        <v>59</v>
      </c>
      <c r="H40" s="84">
        <v>43817</v>
      </c>
      <c r="I40" s="297" t="s">
        <v>131</v>
      </c>
      <c r="J40" s="298" t="s">
        <v>301</v>
      </c>
      <c r="K40" s="299">
        <f>K37+7</f>
        <v>43824</v>
      </c>
      <c r="L40" s="299">
        <f>K40+25</f>
        <v>43849</v>
      </c>
      <c r="M40" s="299">
        <f>K40+27</f>
        <v>43851</v>
      </c>
      <c r="N40" s="300">
        <f>K40+30</f>
        <v>43854</v>
      </c>
    </row>
    <row r="41" spans="1:14" ht="26.25" customHeight="1" hidden="1" thickBot="1">
      <c r="A41" s="152" t="s">
        <v>144</v>
      </c>
      <c r="B41" s="153" t="s">
        <v>291</v>
      </c>
      <c r="C41" s="133">
        <v>43819</v>
      </c>
      <c r="D41" s="134" t="s">
        <v>180</v>
      </c>
      <c r="E41" s="134" t="s">
        <v>181</v>
      </c>
      <c r="F41" s="137" t="s">
        <v>120</v>
      </c>
      <c r="G41" s="137" t="s">
        <v>6</v>
      </c>
      <c r="H41" s="95">
        <v>43821</v>
      </c>
      <c r="I41" s="297"/>
      <c r="J41" s="298"/>
      <c r="K41" s="299"/>
      <c r="L41" s="299"/>
      <c r="M41" s="299"/>
      <c r="N41" s="300"/>
    </row>
    <row r="42" spans="1:14" ht="26.25" customHeight="1" hidden="1" thickBot="1">
      <c r="A42" s="85" t="s">
        <v>232</v>
      </c>
      <c r="B42" s="86" t="s">
        <v>296</v>
      </c>
      <c r="C42" s="87">
        <v>43820</v>
      </c>
      <c r="D42" s="88" t="s">
        <v>123</v>
      </c>
      <c r="E42" s="88" t="s">
        <v>124</v>
      </c>
      <c r="F42" s="138" t="s">
        <v>6</v>
      </c>
      <c r="G42" s="138" t="s">
        <v>125</v>
      </c>
      <c r="H42" s="90">
        <v>43822</v>
      </c>
      <c r="I42" s="297"/>
      <c r="J42" s="298"/>
      <c r="K42" s="299"/>
      <c r="L42" s="299"/>
      <c r="M42" s="299"/>
      <c r="N42" s="300"/>
    </row>
    <row r="43" spans="1:14" ht="26.25" customHeight="1" hidden="1" thickBot="1">
      <c r="A43" s="79" t="s">
        <v>149</v>
      </c>
      <c r="B43" s="80" t="s">
        <v>268</v>
      </c>
      <c r="C43" s="81">
        <v>43822</v>
      </c>
      <c r="D43" s="82" t="s">
        <v>146</v>
      </c>
      <c r="E43" s="82" t="s">
        <v>147</v>
      </c>
      <c r="F43" s="82" t="s">
        <v>6</v>
      </c>
      <c r="G43" s="83" t="s">
        <v>59</v>
      </c>
      <c r="H43" s="84">
        <v>43824</v>
      </c>
      <c r="I43" s="297" t="s">
        <v>65</v>
      </c>
      <c r="J43" s="298"/>
      <c r="K43" s="299">
        <f>K40+7</f>
        <v>43831</v>
      </c>
      <c r="L43" s="299">
        <f>K43+25</f>
        <v>43856</v>
      </c>
      <c r="M43" s="299">
        <f>K43+27</f>
        <v>43858</v>
      </c>
      <c r="N43" s="300">
        <f>K43+30</f>
        <v>43861</v>
      </c>
    </row>
    <row r="44" spans="1:14" ht="26.25" customHeight="1" hidden="1" thickBot="1">
      <c r="A44" s="152" t="s">
        <v>205</v>
      </c>
      <c r="B44" s="153" t="s">
        <v>294</v>
      </c>
      <c r="C44" s="133">
        <v>43826</v>
      </c>
      <c r="D44" s="134" t="s">
        <v>180</v>
      </c>
      <c r="E44" s="134" t="s">
        <v>181</v>
      </c>
      <c r="F44" s="137" t="s">
        <v>120</v>
      </c>
      <c r="G44" s="137" t="s">
        <v>6</v>
      </c>
      <c r="H44" s="95">
        <v>43828</v>
      </c>
      <c r="I44" s="297"/>
      <c r="J44" s="298"/>
      <c r="K44" s="299"/>
      <c r="L44" s="299"/>
      <c r="M44" s="299"/>
      <c r="N44" s="300"/>
    </row>
    <row r="45" spans="1:14" ht="26.25" customHeight="1" hidden="1" thickBot="1">
      <c r="A45" s="85" t="s">
        <v>312</v>
      </c>
      <c r="B45" s="86" t="s">
        <v>213</v>
      </c>
      <c r="C45" s="87">
        <v>43827</v>
      </c>
      <c r="D45" s="88" t="s">
        <v>123</v>
      </c>
      <c r="E45" s="88" t="s">
        <v>124</v>
      </c>
      <c r="F45" s="138" t="s">
        <v>6</v>
      </c>
      <c r="G45" s="138" t="s">
        <v>125</v>
      </c>
      <c r="H45" s="90">
        <v>43829</v>
      </c>
      <c r="I45" s="297"/>
      <c r="J45" s="298"/>
      <c r="K45" s="299"/>
      <c r="L45" s="299"/>
      <c r="M45" s="299"/>
      <c r="N45" s="300"/>
    </row>
    <row r="46" spans="1:14" ht="26.25" customHeight="1" hidden="1" thickBot="1">
      <c r="A46" s="79" t="s">
        <v>323</v>
      </c>
      <c r="B46" s="80" t="s">
        <v>324</v>
      </c>
      <c r="C46" s="81">
        <v>43829</v>
      </c>
      <c r="D46" s="82" t="s">
        <v>146</v>
      </c>
      <c r="E46" s="82" t="s">
        <v>147</v>
      </c>
      <c r="F46" s="82" t="s">
        <v>6</v>
      </c>
      <c r="G46" s="83" t="s">
        <v>59</v>
      </c>
      <c r="H46" s="84">
        <v>43831</v>
      </c>
      <c r="I46" s="297" t="s">
        <v>360</v>
      </c>
      <c r="J46" s="298" t="s">
        <v>305</v>
      </c>
      <c r="K46" s="299">
        <v>43474</v>
      </c>
      <c r="L46" s="299">
        <f>K46+25</f>
        <v>43499</v>
      </c>
      <c r="M46" s="299">
        <f>K46+27</f>
        <v>43501</v>
      </c>
      <c r="N46" s="300">
        <f>K46+30</f>
        <v>43504</v>
      </c>
    </row>
    <row r="47" spans="1:14" ht="26.25" customHeight="1" hidden="1" thickBot="1">
      <c r="A47" s="152" t="s">
        <v>140</v>
      </c>
      <c r="B47" s="153" t="s">
        <v>183</v>
      </c>
      <c r="C47" s="133">
        <v>43833</v>
      </c>
      <c r="D47" s="134" t="s">
        <v>180</v>
      </c>
      <c r="E47" s="134" t="s">
        <v>181</v>
      </c>
      <c r="F47" s="137" t="s">
        <v>120</v>
      </c>
      <c r="G47" s="137" t="s">
        <v>6</v>
      </c>
      <c r="H47" s="95">
        <v>43835</v>
      </c>
      <c r="I47" s="297"/>
      <c r="J47" s="298"/>
      <c r="K47" s="299"/>
      <c r="L47" s="299"/>
      <c r="M47" s="299"/>
      <c r="N47" s="300"/>
    </row>
    <row r="48" spans="1:14" ht="26.25" customHeight="1" hidden="1" thickBot="1">
      <c r="A48" s="85" t="s">
        <v>61</v>
      </c>
      <c r="B48" s="86" t="s">
        <v>311</v>
      </c>
      <c r="C48" s="87">
        <v>43834</v>
      </c>
      <c r="D48" s="88" t="s">
        <v>123</v>
      </c>
      <c r="E48" s="88" t="s">
        <v>124</v>
      </c>
      <c r="F48" s="138" t="s">
        <v>6</v>
      </c>
      <c r="G48" s="138" t="s">
        <v>125</v>
      </c>
      <c r="H48" s="90">
        <v>43836</v>
      </c>
      <c r="I48" s="297"/>
      <c r="J48" s="298"/>
      <c r="K48" s="299"/>
      <c r="L48" s="299"/>
      <c r="M48" s="299"/>
      <c r="N48" s="300"/>
    </row>
    <row r="49" spans="1:14" ht="26.25" customHeight="1" hidden="1" thickBot="1">
      <c r="A49" s="79" t="s">
        <v>297</v>
      </c>
      <c r="B49" s="80" t="s">
        <v>298</v>
      </c>
      <c r="C49" s="81">
        <v>43836</v>
      </c>
      <c r="D49" s="82" t="s">
        <v>146</v>
      </c>
      <c r="E49" s="82" t="s">
        <v>147</v>
      </c>
      <c r="F49" s="82" t="s">
        <v>6</v>
      </c>
      <c r="G49" s="83" t="s">
        <v>59</v>
      </c>
      <c r="H49" s="84">
        <v>43838</v>
      </c>
      <c r="I49" s="297" t="s">
        <v>133</v>
      </c>
      <c r="J49" s="298" t="s">
        <v>321</v>
      </c>
      <c r="K49" s="299">
        <f>K46+7</f>
        <v>43481</v>
      </c>
      <c r="L49" s="299">
        <f>K49+25</f>
        <v>43506</v>
      </c>
      <c r="M49" s="299">
        <f>K49+27</f>
        <v>43508</v>
      </c>
      <c r="N49" s="300">
        <f>K49+30</f>
        <v>43511</v>
      </c>
    </row>
    <row r="50" spans="1:14" ht="26.25" customHeight="1" hidden="1" thickBot="1">
      <c r="A50" s="152" t="s">
        <v>141</v>
      </c>
      <c r="B50" s="153" t="s">
        <v>199</v>
      </c>
      <c r="C50" s="133">
        <v>43840</v>
      </c>
      <c r="D50" s="134" t="s">
        <v>180</v>
      </c>
      <c r="E50" s="134" t="s">
        <v>181</v>
      </c>
      <c r="F50" s="137" t="s">
        <v>120</v>
      </c>
      <c r="G50" s="137" t="s">
        <v>6</v>
      </c>
      <c r="H50" s="95">
        <v>43842</v>
      </c>
      <c r="I50" s="297"/>
      <c r="J50" s="298"/>
      <c r="K50" s="299"/>
      <c r="L50" s="299"/>
      <c r="M50" s="299"/>
      <c r="N50" s="300"/>
    </row>
    <row r="51" spans="1:14" ht="26.25" customHeight="1" hidden="1" thickBot="1">
      <c r="A51" s="85" t="s">
        <v>312</v>
      </c>
      <c r="B51" s="86" t="s">
        <v>213</v>
      </c>
      <c r="C51" s="87">
        <v>43841</v>
      </c>
      <c r="D51" s="88" t="s">
        <v>123</v>
      </c>
      <c r="E51" s="88" t="s">
        <v>124</v>
      </c>
      <c r="F51" s="138" t="s">
        <v>6</v>
      </c>
      <c r="G51" s="138" t="s">
        <v>125</v>
      </c>
      <c r="H51" s="90">
        <v>43843</v>
      </c>
      <c r="I51" s="297"/>
      <c r="J51" s="298"/>
      <c r="K51" s="299"/>
      <c r="L51" s="299"/>
      <c r="M51" s="299"/>
      <c r="N51" s="300"/>
    </row>
    <row r="52" spans="1:14" ht="26.25" customHeight="1" hidden="1" thickBot="1">
      <c r="A52" s="79" t="s">
        <v>325</v>
      </c>
      <c r="B52" s="80" t="s">
        <v>326</v>
      </c>
      <c r="C52" s="81">
        <v>43843</v>
      </c>
      <c r="D52" s="82" t="s">
        <v>146</v>
      </c>
      <c r="E52" s="82" t="s">
        <v>147</v>
      </c>
      <c r="F52" s="82" t="s">
        <v>6</v>
      </c>
      <c r="G52" s="83" t="s">
        <v>59</v>
      </c>
      <c r="H52" s="84">
        <v>43845</v>
      </c>
      <c r="I52" s="297" t="s">
        <v>361</v>
      </c>
      <c r="J52" s="298" t="s">
        <v>315</v>
      </c>
      <c r="K52" s="299">
        <f>K49+7</f>
        <v>43488</v>
      </c>
      <c r="L52" s="299">
        <f>K52+25</f>
        <v>43513</v>
      </c>
      <c r="M52" s="299">
        <f>K52+27</f>
        <v>43515</v>
      </c>
      <c r="N52" s="300">
        <f>K52+30</f>
        <v>43518</v>
      </c>
    </row>
    <row r="53" spans="1:14" ht="26.25" customHeight="1" hidden="1" thickBot="1">
      <c r="A53" s="152" t="s">
        <v>142</v>
      </c>
      <c r="B53" s="153" t="s">
        <v>294</v>
      </c>
      <c r="C53" s="133">
        <v>43847</v>
      </c>
      <c r="D53" s="134" t="s">
        <v>180</v>
      </c>
      <c r="E53" s="134" t="s">
        <v>181</v>
      </c>
      <c r="F53" s="137" t="s">
        <v>120</v>
      </c>
      <c r="G53" s="137" t="s">
        <v>6</v>
      </c>
      <c r="H53" s="95">
        <v>43849</v>
      </c>
      <c r="I53" s="297"/>
      <c r="J53" s="298"/>
      <c r="K53" s="299"/>
      <c r="L53" s="299"/>
      <c r="M53" s="299"/>
      <c r="N53" s="300"/>
    </row>
    <row r="54" spans="1:14" ht="26.25" customHeight="1" hidden="1" thickBot="1">
      <c r="A54" s="85" t="s">
        <v>235</v>
      </c>
      <c r="B54" s="86" t="s">
        <v>335</v>
      </c>
      <c r="C54" s="87">
        <v>43848</v>
      </c>
      <c r="D54" s="88" t="s">
        <v>123</v>
      </c>
      <c r="E54" s="88" t="s">
        <v>124</v>
      </c>
      <c r="F54" s="138" t="s">
        <v>6</v>
      </c>
      <c r="G54" s="138" t="s">
        <v>125</v>
      </c>
      <c r="H54" s="90">
        <v>43850</v>
      </c>
      <c r="I54" s="297"/>
      <c r="J54" s="298"/>
      <c r="K54" s="299"/>
      <c r="L54" s="299"/>
      <c r="M54" s="299"/>
      <c r="N54" s="300"/>
    </row>
    <row r="55" spans="1:14" ht="26.25" customHeight="1" hidden="1" thickBot="1">
      <c r="A55" s="79" t="s">
        <v>327</v>
      </c>
      <c r="B55" s="80" t="s">
        <v>324</v>
      </c>
      <c r="C55" s="81">
        <v>43850</v>
      </c>
      <c r="D55" s="82" t="s">
        <v>146</v>
      </c>
      <c r="E55" s="82" t="s">
        <v>147</v>
      </c>
      <c r="F55" s="82" t="s">
        <v>6</v>
      </c>
      <c r="G55" s="83" t="s">
        <v>59</v>
      </c>
      <c r="H55" s="84">
        <v>43852</v>
      </c>
      <c r="I55" s="297" t="s">
        <v>362</v>
      </c>
      <c r="J55" s="298" t="s">
        <v>363</v>
      </c>
      <c r="K55" s="299">
        <f>K52+7</f>
        <v>43495</v>
      </c>
      <c r="L55" s="299">
        <f>K55+25</f>
        <v>43520</v>
      </c>
      <c r="M55" s="299">
        <f>K55+27</f>
        <v>43522</v>
      </c>
      <c r="N55" s="300">
        <f>K55+30</f>
        <v>43525</v>
      </c>
    </row>
    <row r="56" spans="1:14" ht="26.25" customHeight="1" hidden="1" thickBot="1">
      <c r="A56" s="152" t="s">
        <v>143</v>
      </c>
      <c r="B56" s="153" t="s">
        <v>212</v>
      </c>
      <c r="C56" s="133">
        <v>43854</v>
      </c>
      <c r="D56" s="134" t="s">
        <v>180</v>
      </c>
      <c r="E56" s="134" t="s">
        <v>181</v>
      </c>
      <c r="F56" s="137" t="s">
        <v>120</v>
      </c>
      <c r="G56" s="137" t="s">
        <v>6</v>
      </c>
      <c r="H56" s="95">
        <v>43856</v>
      </c>
      <c r="I56" s="297"/>
      <c r="J56" s="298"/>
      <c r="K56" s="299"/>
      <c r="L56" s="299"/>
      <c r="M56" s="299"/>
      <c r="N56" s="300"/>
    </row>
    <row r="57" spans="1:14" ht="26.25" customHeight="1" hidden="1" thickBot="1">
      <c r="A57" s="85" t="s">
        <v>336</v>
      </c>
      <c r="B57" s="86" t="s">
        <v>334</v>
      </c>
      <c r="C57" s="87">
        <v>43855</v>
      </c>
      <c r="D57" s="88" t="s">
        <v>123</v>
      </c>
      <c r="E57" s="88" t="s">
        <v>124</v>
      </c>
      <c r="F57" s="138" t="s">
        <v>6</v>
      </c>
      <c r="G57" s="138" t="s">
        <v>125</v>
      </c>
      <c r="H57" s="90">
        <v>43857</v>
      </c>
      <c r="I57" s="297"/>
      <c r="J57" s="298"/>
      <c r="K57" s="299"/>
      <c r="L57" s="299"/>
      <c r="M57" s="299"/>
      <c r="N57" s="300"/>
    </row>
    <row r="58" spans="1:14" ht="26.25" customHeight="1" hidden="1" thickBot="1">
      <c r="A58" s="79" t="s">
        <v>148</v>
      </c>
      <c r="B58" s="80" t="s">
        <v>395</v>
      </c>
      <c r="C58" s="81">
        <v>43857</v>
      </c>
      <c r="D58" s="82" t="s">
        <v>146</v>
      </c>
      <c r="E58" s="82" t="s">
        <v>147</v>
      </c>
      <c r="F58" s="82" t="s">
        <v>6</v>
      </c>
      <c r="G58" s="83" t="s">
        <v>59</v>
      </c>
      <c r="H58" s="84">
        <v>43859</v>
      </c>
      <c r="I58" s="297" t="s">
        <v>169</v>
      </c>
      <c r="J58" s="298" t="s">
        <v>364</v>
      </c>
      <c r="K58" s="299">
        <f>K55+7</f>
        <v>43502</v>
      </c>
      <c r="L58" s="299">
        <f>K58+25</f>
        <v>43527</v>
      </c>
      <c r="M58" s="299">
        <f>K58+27</f>
        <v>43529</v>
      </c>
      <c r="N58" s="300">
        <f>K58+30</f>
        <v>43532</v>
      </c>
    </row>
    <row r="59" spans="1:14" ht="26.25" customHeight="1" hidden="1" thickBot="1">
      <c r="A59" s="152" t="s">
        <v>309</v>
      </c>
      <c r="B59" s="153" t="s">
        <v>277</v>
      </c>
      <c r="C59" s="133">
        <v>43861</v>
      </c>
      <c r="D59" s="134" t="s">
        <v>180</v>
      </c>
      <c r="E59" s="134" t="s">
        <v>181</v>
      </c>
      <c r="F59" s="137" t="s">
        <v>120</v>
      </c>
      <c r="G59" s="137" t="s">
        <v>6</v>
      </c>
      <c r="H59" s="95">
        <v>43863</v>
      </c>
      <c r="I59" s="297"/>
      <c r="J59" s="298"/>
      <c r="K59" s="299"/>
      <c r="L59" s="299"/>
      <c r="M59" s="299"/>
      <c r="N59" s="300"/>
    </row>
    <row r="60" spans="1:14" ht="26.25" customHeight="1" hidden="1" thickBot="1">
      <c r="A60" s="85" t="s">
        <v>352</v>
      </c>
      <c r="B60" s="86" t="s">
        <v>296</v>
      </c>
      <c r="C60" s="87">
        <v>43862</v>
      </c>
      <c r="D60" s="88" t="s">
        <v>123</v>
      </c>
      <c r="E60" s="88" t="s">
        <v>124</v>
      </c>
      <c r="F60" s="138" t="s">
        <v>6</v>
      </c>
      <c r="G60" s="138" t="s">
        <v>125</v>
      </c>
      <c r="H60" s="90">
        <v>43864</v>
      </c>
      <c r="I60" s="297"/>
      <c r="J60" s="298"/>
      <c r="K60" s="299"/>
      <c r="L60" s="299"/>
      <c r="M60" s="299"/>
      <c r="N60" s="300"/>
    </row>
    <row r="61" spans="1:14" ht="26.25" customHeight="1" hidden="1" thickBot="1">
      <c r="A61" s="79" t="s">
        <v>152</v>
      </c>
      <c r="B61" s="80" t="s">
        <v>354</v>
      </c>
      <c r="C61" s="81">
        <v>43864</v>
      </c>
      <c r="D61" s="82" t="s">
        <v>146</v>
      </c>
      <c r="E61" s="82" t="s">
        <v>147</v>
      </c>
      <c r="F61" s="82" t="s">
        <v>6</v>
      </c>
      <c r="G61" s="83" t="s">
        <v>59</v>
      </c>
      <c r="H61" s="84">
        <v>43866</v>
      </c>
      <c r="I61" s="297" t="s">
        <v>65</v>
      </c>
      <c r="J61" s="298"/>
      <c r="K61" s="299">
        <f>K58+7</f>
        <v>43509</v>
      </c>
      <c r="L61" s="299">
        <f>K61+25</f>
        <v>43534</v>
      </c>
      <c r="M61" s="299">
        <f>K61+27</f>
        <v>43536</v>
      </c>
      <c r="N61" s="300">
        <f>K61+30</f>
        <v>43539</v>
      </c>
    </row>
    <row r="62" spans="1:14" ht="26.25" customHeight="1" hidden="1" thickBot="1">
      <c r="A62" s="152" t="s">
        <v>65</v>
      </c>
      <c r="B62" s="153"/>
      <c r="C62" s="133">
        <v>43868</v>
      </c>
      <c r="D62" s="134" t="s">
        <v>180</v>
      </c>
      <c r="E62" s="134" t="s">
        <v>181</v>
      </c>
      <c r="F62" s="137" t="s">
        <v>120</v>
      </c>
      <c r="G62" s="137" t="s">
        <v>6</v>
      </c>
      <c r="H62" s="95">
        <v>43870</v>
      </c>
      <c r="I62" s="297"/>
      <c r="J62" s="298"/>
      <c r="K62" s="299"/>
      <c r="L62" s="299"/>
      <c r="M62" s="299"/>
      <c r="N62" s="300"/>
    </row>
    <row r="63" spans="1:14" ht="26.25" customHeight="1" hidden="1" thickBot="1">
      <c r="A63" s="85" t="s">
        <v>65</v>
      </c>
      <c r="B63" s="86"/>
      <c r="C63" s="87">
        <v>43869</v>
      </c>
      <c r="D63" s="88" t="s">
        <v>123</v>
      </c>
      <c r="E63" s="88" t="s">
        <v>124</v>
      </c>
      <c r="F63" s="138" t="s">
        <v>6</v>
      </c>
      <c r="G63" s="138" t="s">
        <v>125</v>
      </c>
      <c r="H63" s="90">
        <v>43871</v>
      </c>
      <c r="I63" s="297"/>
      <c r="J63" s="298"/>
      <c r="K63" s="299"/>
      <c r="L63" s="299"/>
      <c r="M63" s="299"/>
      <c r="N63" s="300"/>
    </row>
    <row r="64" spans="1:14" ht="26.25" customHeight="1" hidden="1" thickBot="1">
      <c r="A64" s="79" t="s">
        <v>330</v>
      </c>
      <c r="B64" s="80" t="s">
        <v>331</v>
      </c>
      <c r="C64" s="81">
        <v>43871</v>
      </c>
      <c r="D64" s="82" t="s">
        <v>146</v>
      </c>
      <c r="E64" s="82" t="s">
        <v>147</v>
      </c>
      <c r="F64" s="82" t="s">
        <v>6</v>
      </c>
      <c r="G64" s="83" t="s">
        <v>59</v>
      </c>
      <c r="H64" s="84">
        <v>43873</v>
      </c>
      <c r="I64" s="297" t="s">
        <v>65</v>
      </c>
      <c r="J64" s="298"/>
      <c r="K64" s="299">
        <f>K61+7</f>
        <v>43516</v>
      </c>
      <c r="L64" s="299">
        <f>K64+25</f>
        <v>43541</v>
      </c>
      <c r="M64" s="299">
        <f>K64+27</f>
        <v>43543</v>
      </c>
      <c r="N64" s="300">
        <f>K64+30</f>
        <v>43546</v>
      </c>
    </row>
    <row r="65" spans="1:14" ht="26.25" customHeight="1" hidden="1" thickBot="1">
      <c r="A65" s="152" t="s">
        <v>154</v>
      </c>
      <c r="B65" s="153" t="s">
        <v>129</v>
      </c>
      <c r="C65" s="133">
        <v>43875</v>
      </c>
      <c r="D65" s="134" t="s">
        <v>180</v>
      </c>
      <c r="E65" s="134" t="s">
        <v>181</v>
      </c>
      <c r="F65" s="137" t="s">
        <v>120</v>
      </c>
      <c r="G65" s="137" t="s">
        <v>6</v>
      </c>
      <c r="H65" s="95">
        <v>43877</v>
      </c>
      <c r="I65" s="297"/>
      <c r="J65" s="298"/>
      <c r="K65" s="299"/>
      <c r="L65" s="299"/>
      <c r="M65" s="299"/>
      <c r="N65" s="300"/>
    </row>
    <row r="66" spans="1:14" ht="26.25" customHeight="1" hidden="1" thickBot="1">
      <c r="A66" s="85" t="s">
        <v>273</v>
      </c>
      <c r="B66" s="86" t="s">
        <v>353</v>
      </c>
      <c r="C66" s="87">
        <v>43876</v>
      </c>
      <c r="D66" s="88" t="s">
        <v>123</v>
      </c>
      <c r="E66" s="88" t="s">
        <v>124</v>
      </c>
      <c r="F66" s="138" t="s">
        <v>6</v>
      </c>
      <c r="G66" s="138" t="s">
        <v>125</v>
      </c>
      <c r="H66" s="90">
        <v>43878</v>
      </c>
      <c r="I66" s="297"/>
      <c r="J66" s="298"/>
      <c r="K66" s="299"/>
      <c r="L66" s="299"/>
      <c r="M66" s="299"/>
      <c r="N66" s="300"/>
    </row>
    <row r="67" spans="1:14" ht="26.25" customHeight="1" hidden="1" thickBot="1">
      <c r="A67" s="79" t="s">
        <v>289</v>
      </c>
      <c r="B67" s="80" t="s">
        <v>324</v>
      </c>
      <c r="C67" s="81">
        <v>43878</v>
      </c>
      <c r="D67" s="82" t="s">
        <v>146</v>
      </c>
      <c r="E67" s="82" t="s">
        <v>147</v>
      </c>
      <c r="F67" s="82" t="s">
        <v>6</v>
      </c>
      <c r="G67" s="83" t="s">
        <v>59</v>
      </c>
      <c r="H67" s="84">
        <v>43880</v>
      </c>
      <c r="I67" s="297" t="s">
        <v>412</v>
      </c>
      <c r="J67" s="298" t="s">
        <v>365</v>
      </c>
      <c r="K67" s="299">
        <f>K64+7</f>
        <v>43523</v>
      </c>
      <c r="L67" s="299">
        <f>K67+25</f>
        <v>43548</v>
      </c>
      <c r="M67" s="299">
        <f>K67+27</f>
        <v>43550</v>
      </c>
      <c r="N67" s="300">
        <f>K67+30</f>
        <v>43553</v>
      </c>
    </row>
    <row r="68" spans="1:14" ht="26.25" customHeight="1" hidden="1" thickBot="1">
      <c r="A68" s="152" t="s">
        <v>65</v>
      </c>
      <c r="B68" s="153"/>
      <c r="C68" s="133">
        <v>43882</v>
      </c>
      <c r="D68" s="134" t="s">
        <v>180</v>
      </c>
      <c r="E68" s="134" t="s">
        <v>181</v>
      </c>
      <c r="F68" s="137" t="s">
        <v>120</v>
      </c>
      <c r="G68" s="137" t="s">
        <v>6</v>
      </c>
      <c r="H68" s="95">
        <v>43884</v>
      </c>
      <c r="I68" s="297"/>
      <c r="J68" s="298"/>
      <c r="K68" s="299"/>
      <c r="L68" s="299"/>
      <c r="M68" s="299"/>
      <c r="N68" s="300"/>
    </row>
    <row r="69" spans="1:14" ht="26.25" customHeight="1" hidden="1" thickBot="1">
      <c r="A69" s="85" t="s">
        <v>271</v>
      </c>
      <c r="B69" s="86" t="s">
        <v>334</v>
      </c>
      <c r="C69" s="87">
        <v>43883</v>
      </c>
      <c r="D69" s="88" t="s">
        <v>123</v>
      </c>
      <c r="E69" s="88" t="s">
        <v>124</v>
      </c>
      <c r="F69" s="138" t="s">
        <v>6</v>
      </c>
      <c r="G69" s="138" t="s">
        <v>125</v>
      </c>
      <c r="H69" s="90">
        <v>43885</v>
      </c>
      <c r="I69" s="297"/>
      <c r="J69" s="298"/>
      <c r="K69" s="299"/>
      <c r="L69" s="299"/>
      <c r="M69" s="299"/>
      <c r="N69" s="300"/>
    </row>
    <row r="70" spans="1:14" ht="26.25" customHeight="1" hidden="1" thickBot="1">
      <c r="A70" s="79" t="s">
        <v>145</v>
      </c>
      <c r="B70" s="80" t="s">
        <v>355</v>
      </c>
      <c r="C70" s="81">
        <v>43885</v>
      </c>
      <c r="D70" s="82" t="s">
        <v>146</v>
      </c>
      <c r="E70" s="82" t="s">
        <v>147</v>
      </c>
      <c r="F70" s="82" t="s">
        <v>6</v>
      </c>
      <c r="G70" s="83" t="s">
        <v>59</v>
      </c>
      <c r="H70" s="84">
        <v>43887</v>
      </c>
      <c r="I70" s="297" t="s">
        <v>65</v>
      </c>
      <c r="J70" s="298"/>
      <c r="K70" s="299">
        <f>K67+7</f>
        <v>43530</v>
      </c>
      <c r="L70" s="299">
        <f>K70+25</f>
        <v>43555</v>
      </c>
      <c r="M70" s="299">
        <f>K70+27</f>
        <v>43557</v>
      </c>
      <c r="N70" s="300">
        <f>K70+30</f>
        <v>43560</v>
      </c>
    </row>
    <row r="71" spans="1:14" ht="26.25" customHeight="1" hidden="1" thickBot="1">
      <c r="A71" s="152" t="s">
        <v>144</v>
      </c>
      <c r="B71" s="153" t="s">
        <v>129</v>
      </c>
      <c r="C71" s="133">
        <v>43889</v>
      </c>
      <c r="D71" s="134" t="s">
        <v>180</v>
      </c>
      <c r="E71" s="134" t="s">
        <v>181</v>
      </c>
      <c r="F71" s="137" t="s">
        <v>120</v>
      </c>
      <c r="G71" s="137" t="s">
        <v>6</v>
      </c>
      <c r="H71" s="95">
        <v>43891</v>
      </c>
      <c r="I71" s="297"/>
      <c r="J71" s="298"/>
      <c r="K71" s="299"/>
      <c r="L71" s="299"/>
      <c r="M71" s="299"/>
      <c r="N71" s="300"/>
    </row>
    <row r="72" spans="1:14" ht="26.25" customHeight="1" hidden="1" thickBot="1">
      <c r="A72" s="85" t="s">
        <v>292</v>
      </c>
      <c r="B72" s="86" t="s">
        <v>196</v>
      </c>
      <c r="C72" s="87">
        <v>43890</v>
      </c>
      <c r="D72" s="88" t="s">
        <v>123</v>
      </c>
      <c r="E72" s="88" t="s">
        <v>124</v>
      </c>
      <c r="F72" s="138" t="s">
        <v>6</v>
      </c>
      <c r="G72" s="138" t="s">
        <v>125</v>
      </c>
      <c r="H72" s="90">
        <v>43892</v>
      </c>
      <c r="I72" s="297"/>
      <c r="J72" s="298"/>
      <c r="K72" s="299"/>
      <c r="L72" s="299"/>
      <c r="M72" s="299"/>
      <c r="N72" s="300"/>
    </row>
    <row r="73" spans="1:14" ht="26.25" customHeight="1" hidden="1" thickBot="1">
      <c r="A73" s="79" t="s">
        <v>307</v>
      </c>
      <c r="B73" s="80" t="s">
        <v>372</v>
      </c>
      <c r="C73" s="81">
        <v>43892</v>
      </c>
      <c r="D73" s="82" t="s">
        <v>146</v>
      </c>
      <c r="E73" s="82" t="s">
        <v>147</v>
      </c>
      <c r="F73" s="82" t="s">
        <v>6</v>
      </c>
      <c r="G73" s="83" t="s">
        <v>59</v>
      </c>
      <c r="H73" s="84">
        <v>43894</v>
      </c>
      <c r="I73" s="297" t="s">
        <v>413</v>
      </c>
      <c r="J73" s="298" t="s">
        <v>366</v>
      </c>
      <c r="K73" s="299">
        <f>K70+7</f>
        <v>43537</v>
      </c>
      <c r="L73" s="299">
        <f>K73+25</f>
        <v>43562</v>
      </c>
      <c r="M73" s="299">
        <f>K73+27</f>
        <v>43564</v>
      </c>
      <c r="N73" s="300">
        <f>K73+30</f>
        <v>43567</v>
      </c>
    </row>
    <row r="74" spans="1:14" ht="26.25" customHeight="1" hidden="1" thickBot="1">
      <c r="A74" s="152" t="s">
        <v>205</v>
      </c>
      <c r="B74" s="153" t="s">
        <v>382</v>
      </c>
      <c r="C74" s="133">
        <v>43896</v>
      </c>
      <c r="D74" s="134" t="s">
        <v>180</v>
      </c>
      <c r="E74" s="134" t="s">
        <v>181</v>
      </c>
      <c r="F74" s="137" t="s">
        <v>120</v>
      </c>
      <c r="G74" s="137" t="s">
        <v>6</v>
      </c>
      <c r="H74" s="95">
        <v>43898</v>
      </c>
      <c r="I74" s="297"/>
      <c r="J74" s="298"/>
      <c r="K74" s="299"/>
      <c r="L74" s="299"/>
      <c r="M74" s="299"/>
      <c r="N74" s="300"/>
    </row>
    <row r="75" spans="1:14" ht="26.25" customHeight="1" hidden="1" thickBot="1">
      <c r="A75" s="85" t="s">
        <v>109</v>
      </c>
      <c r="B75" s="86" t="s">
        <v>311</v>
      </c>
      <c r="C75" s="87">
        <v>43897</v>
      </c>
      <c r="D75" s="88" t="s">
        <v>123</v>
      </c>
      <c r="E75" s="88" t="s">
        <v>124</v>
      </c>
      <c r="F75" s="138" t="s">
        <v>6</v>
      </c>
      <c r="G75" s="138" t="s">
        <v>125</v>
      </c>
      <c r="H75" s="90">
        <v>43899</v>
      </c>
      <c r="I75" s="297"/>
      <c r="J75" s="298"/>
      <c r="K75" s="299"/>
      <c r="L75" s="299"/>
      <c r="M75" s="299"/>
      <c r="N75" s="300"/>
    </row>
    <row r="76" spans="1:14" ht="26.25" customHeight="1" hidden="1" thickBot="1">
      <c r="A76" s="79" t="s">
        <v>149</v>
      </c>
      <c r="B76" s="80" t="s">
        <v>373</v>
      </c>
      <c r="C76" s="81">
        <v>43899</v>
      </c>
      <c r="D76" s="82" t="s">
        <v>146</v>
      </c>
      <c r="E76" s="82" t="s">
        <v>147</v>
      </c>
      <c r="F76" s="82" t="s">
        <v>6</v>
      </c>
      <c r="G76" s="83" t="s">
        <v>59</v>
      </c>
      <c r="H76" s="84">
        <v>43901</v>
      </c>
      <c r="I76" s="297" t="s">
        <v>414</v>
      </c>
      <c r="J76" s="298" t="s">
        <v>359</v>
      </c>
      <c r="K76" s="299">
        <f>K73+7</f>
        <v>43544</v>
      </c>
      <c r="L76" s="299">
        <f>K76+25</f>
        <v>43569</v>
      </c>
      <c r="M76" s="299">
        <f>K76+27</f>
        <v>43571</v>
      </c>
      <c r="N76" s="300">
        <f>K76+30</f>
        <v>43574</v>
      </c>
    </row>
    <row r="77" spans="1:14" ht="26.25" customHeight="1" hidden="1" thickBot="1">
      <c r="A77" s="152" t="s">
        <v>140</v>
      </c>
      <c r="B77" s="153" t="s">
        <v>199</v>
      </c>
      <c r="C77" s="133">
        <v>43903</v>
      </c>
      <c r="D77" s="134" t="s">
        <v>180</v>
      </c>
      <c r="E77" s="134" t="s">
        <v>181</v>
      </c>
      <c r="F77" s="137" t="s">
        <v>120</v>
      </c>
      <c r="G77" s="137" t="s">
        <v>6</v>
      </c>
      <c r="H77" s="95">
        <v>43905</v>
      </c>
      <c r="I77" s="297"/>
      <c r="J77" s="298"/>
      <c r="K77" s="299"/>
      <c r="L77" s="299"/>
      <c r="M77" s="299"/>
      <c r="N77" s="300"/>
    </row>
    <row r="78" spans="1:14" ht="26.25" customHeight="1" hidden="1" thickBot="1">
      <c r="A78" s="85" t="s">
        <v>136</v>
      </c>
      <c r="B78" s="86" t="s">
        <v>272</v>
      </c>
      <c r="C78" s="87">
        <v>43904</v>
      </c>
      <c r="D78" s="88" t="s">
        <v>123</v>
      </c>
      <c r="E78" s="88" t="s">
        <v>124</v>
      </c>
      <c r="F78" s="138" t="s">
        <v>6</v>
      </c>
      <c r="G78" s="138" t="s">
        <v>125</v>
      </c>
      <c r="H78" s="90">
        <v>43906</v>
      </c>
      <c r="I78" s="297"/>
      <c r="J78" s="298"/>
      <c r="K78" s="299"/>
      <c r="L78" s="299"/>
      <c r="M78" s="299"/>
      <c r="N78" s="300"/>
    </row>
    <row r="79" spans="1:14" ht="26.25" customHeight="1" hidden="1" thickBot="1">
      <c r="A79" s="79" t="s">
        <v>323</v>
      </c>
      <c r="B79" s="80" t="s">
        <v>329</v>
      </c>
      <c r="C79" s="81">
        <v>43906</v>
      </c>
      <c r="D79" s="82" t="s">
        <v>146</v>
      </c>
      <c r="E79" s="82" t="s">
        <v>147</v>
      </c>
      <c r="F79" s="82" t="s">
        <v>6</v>
      </c>
      <c r="G79" s="83" t="s">
        <v>59</v>
      </c>
      <c r="H79" s="84">
        <v>43908</v>
      </c>
      <c r="I79" s="297" t="s">
        <v>415</v>
      </c>
      <c r="J79" s="298" t="s">
        <v>315</v>
      </c>
      <c r="K79" s="299">
        <f>K76+7</f>
        <v>43551</v>
      </c>
      <c r="L79" s="299">
        <f>K79+25</f>
        <v>43576</v>
      </c>
      <c r="M79" s="299">
        <f>K79+27</f>
        <v>43578</v>
      </c>
      <c r="N79" s="300">
        <f>K79+30</f>
        <v>43581</v>
      </c>
    </row>
    <row r="80" spans="1:14" ht="26.25" customHeight="1" hidden="1" thickBot="1">
      <c r="A80" s="152" t="s">
        <v>206</v>
      </c>
      <c r="B80" s="153" t="s">
        <v>291</v>
      </c>
      <c r="C80" s="133">
        <v>43910</v>
      </c>
      <c r="D80" s="134" t="s">
        <v>180</v>
      </c>
      <c r="E80" s="134" t="s">
        <v>181</v>
      </c>
      <c r="F80" s="137" t="s">
        <v>120</v>
      </c>
      <c r="G80" s="137" t="s">
        <v>6</v>
      </c>
      <c r="H80" s="95">
        <v>43912</v>
      </c>
      <c r="I80" s="297"/>
      <c r="J80" s="298"/>
      <c r="K80" s="299"/>
      <c r="L80" s="299"/>
      <c r="M80" s="299"/>
      <c r="N80" s="300"/>
    </row>
    <row r="81" spans="1:14" ht="26.25" customHeight="1" hidden="1" thickBot="1">
      <c r="A81" s="85" t="s">
        <v>333</v>
      </c>
      <c r="B81" s="86" t="s">
        <v>233</v>
      </c>
      <c r="C81" s="87">
        <v>43911</v>
      </c>
      <c r="D81" s="88" t="s">
        <v>123</v>
      </c>
      <c r="E81" s="88" t="s">
        <v>124</v>
      </c>
      <c r="F81" s="138" t="s">
        <v>6</v>
      </c>
      <c r="G81" s="138" t="s">
        <v>125</v>
      </c>
      <c r="H81" s="90">
        <v>43913</v>
      </c>
      <c r="I81" s="297"/>
      <c r="J81" s="298"/>
      <c r="K81" s="299"/>
      <c r="L81" s="299"/>
      <c r="M81" s="299"/>
      <c r="N81" s="300"/>
    </row>
    <row r="82" spans="1:14" ht="26.25" customHeight="1" hidden="1" thickBot="1">
      <c r="A82" s="79" t="s">
        <v>333</v>
      </c>
      <c r="B82" s="80" t="s">
        <v>233</v>
      </c>
      <c r="C82" s="81">
        <v>43911</v>
      </c>
      <c r="D82" s="82" t="s">
        <v>123</v>
      </c>
      <c r="E82" s="82" t="s">
        <v>124</v>
      </c>
      <c r="F82" s="82" t="s">
        <v>6</v>
      </c>
      <c r="G82" s="83" t="s">
        <v>125</v>
      </c>
      <c r="H82" s="84">
        <v>43913</v>
      </c>
      <c r="I82" s="297" t="s">
        <v>416</v>
      </c>
      <c r="J82" s="298" t="s">
        <v>465</v>
      </c>
      <c r="K82" s="299">
        <f>K79+7</f>
        <v>43558</v>
      </c>
      <c r="L82" s="299">
        <f>K82+25</f>
        <v>43583</v>
      </c>
      <c r="M82" s="299">
        <f>K82+27</f>
        <v>43585</v>
      </c>
      <c r="N82" s="300">
        <f>K82+30</f>
        <v>43588</v>
      </c>
    </row>
    <row r="83" spans="1:14" ht="26.25" customHeight="1" hidden="1" thickBot="1">
      <c r="A83" s="152" t="s">
        <v>297</v>
      </c>
      <c r="B83" s="153" t="s">
        <v>290</v>
      </c>
      <c r="C83" s="133">
        <v>43913</v>
      </c>
      <c r="D83" s="134" t="s">
        <v>430</v>
      </c>
      <c r="E83" s="134" t="s">
        <v>431</v>
      </c>
      <c r="F83" s="137" t="s">
        <v>6</v>
      </c>
      <c r="G83" s="137" t="s">
        <v>59</v>
      </c>
      <c r="H83" s="95">
        <v>43915</v>
      </c>
      <c r="I83" s="297"/>
      <c r="J83" s="298"/>
      <c r="K83" s="299"/>
      <c r="L83" s="299"/>
      <c r="M83" s="299"/>
      <c r="N83" s="300"/>
    </row>
    <row r="84" spans="1:14" ht="26.25" customHeight="1" hidden="1" thickBot="1">
      <c r="A84" s="85" t="s">
        <v>65</v>
      </c>
      <c r="B84" s="86"/>
      <c r="C84" s="87">
        <v>43917</v>
      </c>
      <c r="D84" s="88" t="s">
        <v>180</v>
      </c>
      <c r="E84" s="88" t="s">
        <v>181</v>
      </c>
      <c r="F84" s="138" t="s">
        <v>120</v>
      </c>
      <c r="G84" s="138" t="s">
        <v>6</v>
      </c>
      <c r="H84" s="90">
        <v>43919</v>
      </c>
      <c r="I84" s="297"/>
      <c r="J84" s="298"/>
      <c r="K84" s="299"/>
      <c r="L84" s="299"/>
      <c r="M84" s="299"/>
      <c r="N84" s="300"/>
    </row>
    <row r="85" spans="1:14" ht="26.25" customHeight="1" hidden="1" thickBot="1">
      <c r="A85" s="79" t="s">
        <v>61</v>
      </c>
      <c r="B85" s="80" t="s">
        <v>383</v>
      </c>
      <c r="C85" s="81">
        <v>43918</v>
      </c>
      <c r="D85" s="82" t="s">
        <v>123</v>
      </c>
      <c r="E85" s="82" t="s">
        <v>124</v>
      </c>
      <c r="F85" s="82" t="s">
        <v>6</v>
      </c>
      <c r="G85" s="83" t="s">
        <v>125</v>
      </c>
      <c r="H85" s="84">
        <v>43920</v>
      </c>
      <c r="I85" s="297" t="s">
        <v>417</v>
      </c>
      <c r="J85" s="298" t="s">
        <v>418</v>
      </c>
      <c r="K85" s="299">
        <v>43930</v>
      </c>
      <c r="L85" s="299">
        <f>K85+25</f>
        <v>43955</v>
      </c>
      <c r="M85" s="299">
        <f>K85+27</f>
        <v>43957</v>
      </c>
      <c r="N85" s="300">
        <f>K85+30</f>
        <v>43960</v>
      </c>
    </row>
    <row r="86" spans="1:14" ht="26.25" customHeight="1" hidden="1" thickBot="1">
      <c r="A86" s="152" t="s">
        <v>428</v>
      </c>
      <c r="B86" s="153" t="s">
        <v>429</v>
      </c>
      <c r="C86" s="133">
        <v>43920</v>
      </c>
      <c r="D86" s="134" t="s">
        <v>430</v>
      </c>
      <c r="E86" s="134" t="s">
        <v>431</v>
      </c>
      <c r="F86" s="137" t="s">
        <v>6</v>
      </c>
      <c r="G86" s="137" t="s">
        <v>59</v>
      </c>
      <c r="H86" s="95">
        <v>43922</v>
      </c>
      <c r="I86" s="297"/>
      <c r="J86" s="298"/>
      <c r="K86" s="299"/>
      <c r="L86" s="299"/>
      <c r="M86" s="299"/>
      <c r="N86" s="300"/>
    </row>
    <row r="87" spans="1:14" ht="26.25" customHeight="1" hidden="1" thickBot="1">
      <c r="A87" s="85" t="s">
        <v>204</v>
      </c>
      <c r="B87" s="86" t="s">
        <v>128</v>
      </c>
      <c r="C87" s="87">
        <v>43924</v>
      </c>
      <c r="D87" s="88" t="s">
        <v>180</v>
      </c>
      <c r="E87" s="88" t="s">
        <v>181</v>
      </c>
      <c r="F87" s="138" t="s">
        <v>120</v>
      </c>
      <c r="G87" s="138" t="s">
        <v>6</v>
      </c>
      <c r="H87" s="90">
        <v>43926</v>
      </c>
      <c r="I87" s="297"/>
      <c r="J87" s="298"/>
      <c r="K87" s="299"/>
      <c r="L87" s="299"/>
      <c r="M87" s="299"/>
      <c r="N87" s="300"/>
    </row>
    <row r="88" spans="1:14" ht="26.25" customHeight="1" hidden="1" thickBot="1">
      <c r="A88" s="79" t="s">
        <v>440</v>
      </c>
      <c r="B88" s="80" t="s">
        <v>296</v>
      </c>
      <c r="C88" s="81">
        <v>43925</v>
      </c>
      <c r="D88" s="82" t="s">
        <v>123</v>
      </c>
      <c r="E88" s="82" t="s">
        <v>124</v>
      </c>
      <c r="F88" s="82" t="s">
        <v>6</v>
      </c>
      <c r="G88" s="83" t="s">
        <v>125</v>
      </c>
      <c r="H88" s="84">
        <v>43927</v>
      </c>
      <c r="I88" s="297" t="s">
        <v>241</v>
      </c>
      <c r="J88" s="298" t="s">
        <v>418</v>
      </c>
      <c r="K88" s="299">
        <v>43934</v>
      </c>
      <c r="L88" s="299">
        <f>K88+25</f>
        <v>43959</v>
      </c>
      <c r="M88" s="299">
        <f>K88+27</f>
        <v>43961</v>
      </c>
      <c r="N88" s="300">
        <f>K88+30</f>
        <v>43964</v>
      </c>
    </row>
    <row r="89" spans="1:14" ht="26.25" customHeight="1" hidden="1" thickBot="1">
      <c r="A89" s="152" t="s">
        <v>325</v>
      </c>
      <c r="B89" s="153" t="s">
        <v>374</v>
      </c>
      <c r="C89" s="133">
        <v>43927</v>
      </c>
      <c r="D89" s="134" t="s">
        <v>430</v>
      </c>
      <c r="E89" s="134" t="s">
        <v>431</v>
      </c>
      <c r="F89" s="137" t="s">
        <v>6</v>
      </c>
      <c r="G89" s="137" t="s">
        <v>59</v>
      </c>
      <c r="H89" s="95">
        <v>43929</v>
      </c>
      <c r="I89" s="297"/>
      <c r="J89" s="298"/>
      <c r="K89" s="299"/>
      <c r="L89" s="299"/>
      <c r="M89" s="299"/>
      <c r="N89" s="300"/>
    </row>
    <row r="90" spans="1:14" ht="26.25" customHeight="1" hidden="1" thickBot="1">
      <c r="A90" s="85" t="s">
        <v>232</v>
      </c>
      <c r="B90" s="86" t="s">
        <v>441</v>
      </c>
      <c r="C90" s="87">
        <v>43928</v>
      </c>
      <c r="D90" s="88" t="s">
        <v>146</v>
      </c>
      <c r="E90" s="88" t="s">
        <v>147</v>
      </c>
      <c r="F90" s="138" t="s">
        <v>59</v>
      </c>
      <c r="G90" s="138" t="s">
        <v>442</v>
      </c>
      <c r="H90" s="90">
        <v>43930</v>
      </c>
      <c r="I90" s="297"/>
      <c r="J90" s="298"/>
      <c r="K90" s="299"/>
      <c r="L90" s="299"/>
      <c r="M90" s="299"/>
      <c r="N90" s="300"/>
    </row>
    <row r="91" spans="1:14" ht="26.25" customHeight="1" hidden="1" thickBot="1">
      <c r="A91" s="79" t="s">
        <v>327</v>
      </c>
      <c r="B91" s="80" t="s">
        <v>329</v>
      </c>
      <c r="C91" s="81">
        <v>43934</v>
      </c>
      <c r="D91" s="82" t="s">
        <v>430</v>
      </c>
      <c r="E91" s="82" t="s">
        <v>431</v>
      </c>
      <c r="F91" s="82" t="s">
        <v>6</v>
      </c>
      <c r="G91" s="83" t="s">
        <v>59</v>
      </c>
      <c r="H91" s="84">
        <v>43936</v>
      </c>
      <c r="I91" s="297" t="s">
        <v>279</v>
      </c>
      <c r="J91" s="298" t="s">
        <v>460</v>
      </c>
      <c r="K91" s="299">
        <f>K88+7</f>
        <v>43941</v>
      </c>
      <c r="L91" s="299">
        <f>K91+25</f>
        <v>43966</v>
      </c>
      <c r="M91" s="299">
        <f>K91+27</f>
        <v>43968</v>
      </c>
      <c r="N91" s="300">
        <f>K91+30</f>
        <v>43971</v>
      </c>
    </row>
    <row r="92" spans="1:14" ht="26.25" customHeight="1" hidden="1" thickBot="1">
      <c r="A92" s="152" t="s">
        <v>444</v>
      </c>
      <c r="B92" s="153" t="s">
        <v>294</v>
      </c>
      <c r="C92" s="133">
        <v>43935</v>
      </c>
      <c r="D92" s="134" t="s">
        <v>146</v>
      </c>
      <c r="E92" s="134" t="s">
        <v>147</v>
      </c>
      <c r="F92" s="137" t="s">
        <v>59</v>
      </c>
      <c r="G92" s="137" t="s">
        <v>442</v>
      </c>
      <c r="H92" s="95">
        <v>43937</v>
      </c>
      <c r="I92" s="297"/>
      <c r="J92" s="298"/>
      <c r="K92" s="299"/>
      <c r="L92" s="299"/>
      <c r="M92" s="299"/>
      <c r="N92" s="300"/>
    </row>
    <row r="93" spans="1:14" ht="26.25" customHeight="1" hidden="1" thickBot="1">
      <c r="A93" s="85"/>
      <c r="B93" s="86"/>
      <c r="C93" s="87"/>
      <c r="D93" s="88"/>
      <c r="E93" s="88"/>
      <c r="F93" s="138"/>
      <c r="G93" s="138"/>
      <c r="H93" s="90"/>
      <c r="I93" s="297"/>
      <c r="J93" s="298"/>
      <c r="K93" s="299"/>
      <c r="L93" s="299"/>
      <c r="M93" s="299"/>
      <c r="N93" s="300"/>
    </row>
    <row r="94" spans="1:14" ht="26.25" customHeight="1" hidden="1" thickBot="1">
      <c r="A94" s="79"/>
      <c r="B94" s="80"/>
      <c r="C94" s="81"/>
      <c r="D94" s="82"/>
      <c r="E94" s="82"/>
      <c r="F94" s="82"/>
      <c r="G94" s="83"/>
      <c r="H94" s="84"/>
      <c r="I94" s="297" t="s">
        <v>174</v>
      </c>
      <c r="J94" s="298" t="s">
        <v>466</v>
      </c>
      <c r="K94" s="299">
        <v>43944</v>
      </c>
      <c r="L94" s="299">
        <f>K94+25</f>
        <v>43969</v>
      </c>
      <c r="M94" s="299">
        <f>K94+27</f>
        <v>43971</v>
      </c>
      <c r="N94" s="300">
        <f>K94+30</f>
        <v>43974</v>
      </c>
    </row>
    <row r="95" spans="1:14" ht="26.25" customHeight="1" hidden="1" thickBot="1">
      <c r="A95" s="152"/>
      <c r="B95" s="153"/>
      <c r="C95" s="133"/>
      <c r="D95" s="134"/>
      <c r="E95" s="134"/>
      <c r="F95" s="137"/>
      <c r="G95" s="137"/>
      <c r="H95" s="95"/>
      <c r="I95" s="297"/>
      <c r="J95" s="298"/>
      <c r="K95" s="299"/>
      <c r="L95" s="299"/>
      <c r="M95" s="299"/>
      <c r="N95" s="300"/>
    </row>
    <row r="96" spans="1:14" ht="26.25" customHeight="1" hidden="1" thickBot="1">
      <c r="A96" s="85" t="s">
        <v>235</v>
      </c>
      <c r="B96" s="86" t="s">
        <v>385</v>
      </c>
      <c r="C96" s="87">
        <v>43939</v>
      </c>
      <c r="D96" s="88" t="s">
        <v>443</v>
      </c>
      <c r="E96" s="88" t="s">
        <v>471</v>
      </c>
      <c r="F96" s="138" t="s">
        <v>6</v>
      </c>
      <c r="G96" s="138" t="s">
        <v>125</v>
      </c>
      <c r="H96" s="90">
        <v>43941</v>
      </c>
      <c r="I96" s="297"/>
      <c r="J96" s="298"/>
      <c r="K96" s="299"/>
      <c r="L96" s="299"/>
      <c r="M96" s="299"/>
      <c r="N96" s="300"/>
    </row>
    <row r="97" spans="1:14" ht="26.25" customHeight="1" hidden="1" thickBot="1">
      <c r="A97" s="79" t="s">
        <v>432</v>
      </c>
      <c r="B97" s="80" t="s">
        <v>329</v>
      </c>
      <c r="C97" s="81">
        <v>43941</v>
      </c>
      <c r="D97" s="82" t="s">
        <v>430</v>
      </c>
      <c r="E97" s="82" t="s">
        <v>431</v>
      </c>
      <c r="F97" s="82" t="s">
        <v>6</v>
      </c>
      <c r="G97" s="83" t="s">
        <v>59</v>
      </c>
      <c r="H97" s="84">
        <v>43943</v>
      </c>
      <c r="I97" s="297" t="s">
        <v>27</v>
      </c>
      <c r="J97" s="298" t="s">
        <v>409</v>
      </c>
      <c r="K97" s="299">
        <f>K94+7</f>
        <v>43951</v>
      </c>
      <c r="L97" s="299">
        <f>K97+25</f>
        <v>43976</v>
      </c>
      <c r="M97" s="299">
        <f>K97+27</f>
        <v>43978</v>
      </c>
      <c r="N97" s="300">
        <f>K97+30</f>
        <v>43981</v>
      </c>
    </row>
    <row r="98" spans="1:14" ht="26.25" customHeight="1" hidden="1" thickBot="1">
      <c r="A98" s="152" t="s">
        <v>65</v>
      </c>
      <c r="B98" s="153"/>
      <c r="C98" s="133">
        <v>43942</v>
      </c>
      <c r="D98" s="134" t="s">
        <v>146</v>
      </c>
      <c r="E98" s="134" t="s">
        <v>147</v>
      </c>
      <c r="F98" s="137" t="s">
        <v>59</v>
      </c>
      <c r="G98" s="137" t="s">
        <v>442</v>
      </c>
      <c r="H98" s="95">
        <v>43944</v>
      </c>
      <c r="I98" s="297"/>
      <c r="J98" s="298"/>
      <c r="K98" s="299"/>
      <c r="L98" s="299"/>
      <c r="M98" s="299"/>
      <c r="N98" s="300"/>
    </row>
    <row r="99" spans="1:14" ht="26.25" customHeight="1" hidden="1" thickBot="1">
      <c r="A99" s="85" t="s">
        <v>468</v>
      </c>
      <c r="B99" s="86" t="s">
        <v>311</v>
      </c>
      <c r="C99" s="87">
        <v>43946</v>
      </c>
      <c r="D99" s="88" t="s">
        <v>443</v>
      </c>
      <c r="E99" s="88" t="s">
        <v>471</v>
      </c>
      <c r="F99" s="138" t="s">
        <v>6</v>
      </c>
      <c r="G99" s="138" t="s">
        <v>125</v>
      </c>
      <c r="H99" s="90">
        <v>43948</v>
      </c>
      <c r="I99" s="297"/>
      <c r="J99" s="298"/>
      <c r="K99" s="299"/>
      <c r="L99" s="299"/>
      <c r="M99" s="299"/>
      <c r="N99" s="300"/>
    </row>
    <row r="100" spans="1:14" ht="26.25" customHeight="1" hidden="1" thickBot="1">
      <c r="A100" s="79" t="s">
        <v>152</v>
      </c>
      <c r="B100" s="80" t="s">
        <v>497</v>
      </c>
      <c r="C100" s="81">
        <v>43948</v>
      </c>
      <c r="D100" s="82" t="s">
        <v>430</v>
      </c>
      <c r="E100" s="82" t="s">
        <v>431</v>
      </c>
      <c r="F100" s="82" t="s">
        <v>6</v>
      </c>
      <c r="G100" s="83" t="s">
        <v>59</v>
      </c>
      <c r="H100" s="84">
        <v>43950</v>
      </c>
      <c r="I100" s="297" t="s">
        <v>169</v>
      </c>
      <c r="J100" s="298" t="s">
        <v>364</v>
      </c>
      <c r="K100" s="299">
        <f>K97+7</f>
        <v>43958</v>
      </c>
      <c r="L100" s="299">
        <f>K100+25</f>
        <v>43983</v>
      </c>
      <c r="M100" s="299">
        <f>K100+27</f>
        <v>43985</v>
      </c>
      <c r="N100" s="300">
        <f>K100+30</f>
        <v>43988</v>
      </c>
    </row>
    <row r="101" spans="1:14" ht="26.25" customHeight="1" hidden="1" thickBot="1">
      <c r="A101" s="152" t="s">
        <v>65</v>
      </c>
      <c r="B101" s="153"/>
      <c r="C101" s="133">
        <v>43949</v>
      </c>
      <c r="D101" s="134" t="s">
        <v>146</v>
      </c>
      <c r="E101" s="134" t="s">
        <v>147</v>
      </c>
      <c r="F101" s="137" t="s">
        <v>59</v>
      </c>
      <c r="G101" s="137" t="s">
        <v>442</v>
      </c>
      <c r="H101" s="95">
        <v>43951</v>
      </c>
      <c r="I101" s="297"/>
      <c r="J101" s="298"/>
      <c r="K101" s="299"/>
      <c r="L101" s="299"/>
      <c r="M101" s="299"/>
      <c r="N101" s="300"/>
    </row>
    <row r="102" spans="1:14" ht="26.25" customHeight="1" hidden="1" thickBot="1">
      <c r="A102" s="85" t="s">
        <v>469</v>
      </c>
      <c r="B102" s="86" t="s">
        <v>470</v>
      </c>
      <c r="C102" s="87">
        <v>43953</v>
      </c>
      <c r="D102" s="88" t="s">
        <v>443</v>
      </c>
      <c r="E102" s="88" t="s">
        <v>471</v>
      </c>
      <c r="F102" s="138" t="s">
        <v>6</v>
      </c>
      <c r="G102" s="138" t="s">
        <v>125</v>
      </c>
      <c r="H102" s="90">
        <v>43955</v>
      </c>
      <c r="I102" s="297"/>
      <c r="J102" s="298"/>
      <c r="K102" s="299"/>
      <c r="L102" s="299"/>
      <c r="M102" s="299"/>
      <c r="N102" s="300"/>
    </row>
    <row r="103" spans="1:14" ht="26.25" customHeight="1" hidden="1" thickBot="1">
      <c r="A103" s="79" t="s">
        <v>330</v>
      </c>
      <c r="B103" s="80" t="s">
        <v>308</v>
      </c>
      <c r="C103" s="81">
        <v>43955</v>
      </c>
      <c r="D103" s="82" t="s">
        <v>430</v>
      </c>
      <c r="E103" s="82" t="s">
        <v>431</v>
      </c>
      <c r="F103" s="82" t="s">
        <v>6</v>
      </c>
      <c r="G103" s="83" t="s">
        <v>59</v>
      </c>
      <c r="H103" s="84">
        <v>43957</v>
      </c>
      <c r="I103" s="297" t="s">
        <v>65</v>
      </c>
      <c r="J103" s="298"/>
      <c r="K103" s="299">
        <f>K100+7</f>
        <v>43965</v>
      </c>
      <c r="L103" s="299">
        <f>K103+25</f>
        <v>43990</v>
      </c>
      <c r="M103" s="299">
        <f>K103+27</f>
        <v>43992</v>
      </c>
      <c r="N103" s="300">
        <f>K103+30</f>
        <v>43995</v>
      </c>
    </row>
    <row r="104" spans="1:14" ht="26.25" customHeight="1" hidden="1" thickBot="1">
      <c r="A104" s="152" t="s">
        <v>487</v>
      </c>
      <c r="B104" s="153" t="s">
        <v>320</v>
      </c>
      <c r="C104" s="133">
        <v>43956</v>
      </c>
      <c r="D104" s="134" t="s">
        <v>146</v>
      </c>
      <c r="E104" s="134" t="s">
        <v>147</v>
      </c>
      <c r="F104" s="137" t="s">
        <v>59</v>
      </c>
      <c r="G104" s="137" t="s">
        <v>442</v>
      </c>
      <c r="H104" s="95">
        <v>43958</v>
      </c>
      <c r="I104" s="297"/>
      <c r="J104" s="298"/>
      <c r="K104" s="299"/>
      <c r="L104" s="299"/>
      <c r="M104" s="299"/>
      <c r="N104" s="300"/>
    </row>
    <row r="105" spans="1:14" ht="26.25" customHeight="1" hidden="1" thickBot="1">
      <c r="A105" s="85" t="s">
        <v>495</v>
      </c>
      <c r="B105" s="86" t="s">
        <v>447</v>
      </c>
      <c r="C105" s="87">
        <v>43960</v>
      </c>
      <c r="D105" s="88" t="s">
        <v>443</v>
      </c>
      <c r="E105" s="88" t="s">
        <v>471</v>
      </c>
      <c r="F105" s="138" t="s">
        <v>6</v>
      </c>
      <c r="G105" s="138" t="s">
        <v>125</v>
      </c>
      <c r="H105" s="90">
        <v>43962</v>
      </c>
      <c r="I105" s="297"/>
      <c r="J105" s="298"/>
      <c r="K105" s="299"/>
      <c r="L105" s="299"/>
      <c r="M105" s="299"/>
      <c r="N105" s="300"/>
    </row>
    <row r="106" spans="1:14" ht="26.25" customHeight="1" hidden="1" thickBot="1">
      <c r="A106" s="79" t="s">
        <v>65</v>
      </c>
      <c r="B106" s="80"/>
      <c r="C106" s="81">
        <v>43962</v>
      </c>
      <c r="D106" s="82" t="s">
        <v>430</v>
      </c>
      <c r="E106" s="82" t="s">
        <v>431</v>
      </c>
      <c r="F106" s="82" t="s">
        <v>6</v>
      </c>
      <c r="G106" s="83" t="s">
        <v>59</v>
      </c>
      <c r="H106" s="84">
        <v>43964</v>
      </c>
      <c r="I106" s="297" t="s">
        <v>361</v>
      </c>
      <c r="J106" s="298" t="s">
        <v>467</v>
      </c>
      <c r="K106" s="299">
        <f>K103+7</f>
        <v>43972</v>
      </c>
      <c r="L106" s="299">
        <f>K106+25</f>
        <v>43997</v>
      </c>
      <c r="M106" s="299">
        <f>K106+27</f>
        <v>43999</v>
      </c>
      <c r="N106" s="300">
        <f>K106+30</f>
        <v>44002</v>
      </c>
    </row>
    <row r="107" spans="1:14" ht="26.25" customHeight="1" hidden="1" thickBot="1">
      <c r="A107" s="152" t="s">
        <v>488</v>
      </c>
      <c r="B107" s="153" t="s">
        <v>489</v>
      </c>
      <c r="C107" s="133">
        <v>43963</v>
      </c>
      <c r="D107" s="134" t="s">
        <v>146</v>
      </c>
      <c r="E107" s="134" t="s">
        <v>147</v>
      </c>
      <c r="F107" s="137" t="s">
        <v>59</v>
      </c>
      <c r="G107" s="137" t="s">
        <v>442</v>
      </c>
      <c r="H107" s="95">
        <v>43965</v>
      </c>
      <c r="I107" s="297"/>
      <c r="J107" s="298"/>
      <c r="K107" s="299"/>
      <c r="L107" s="299"/>
      <c r="M107" s="299"/>
      <c r="N107" s="300"/>
    </row>
    <row r="108" spans="1:14" ht="26.25" customHeight="1" hidden="1" thickBot="1">
      <c r="A108" s="85" t="s">
        <v>448</v>
      </c>
      <c r="B108" s="86" t="s">
        <v>449</v>
      </c>
      <c r="C108" s="87">
        <v>43967</v>
      </c>
      <c r="D108" s="88" t="s">
        <v>443</v>
      </c>
      <c r="E108" s="88" t="s">
        <v>471</v>
      </c>
      <c r="F108" s="138" t="s">
        <v>6</v>
      </c>
      <c r="G108" s="138" t="s">
        <v>125</v>
      </c>
      <c r="H108" s="90">
        <v>43969</v>
      </c>
      <c r="I108" s="297"/>
      <c r="J108" s="298"/>
      <c r="K108" s="299"/>
      <c r="L108" s="299"/>
      <c r="M108" s="299"/>
      <c r="N108" s="300"/>
    </row>
    <row r="109" spans="1:14" ht="26.25" customHeight="1" hidden="1" thickBot="1">
      <c r="A109" s="79" t="s">
        <v>307</v>
      </c>
      <c r="B109" s="80" t="s">
        <v>208</v>
      </c>
      <c r="C109" s="81">
        <v>43969</v>
      </c>
      <c r="D109" s="82" t="s">
        <v>430</v>
      </c>
      <c r="E109" s="82" t="s">
        <v>431</v>
      </c>
      <c r="F109" s="82" t="s">
        <v>6</v>
      </c>
      <c r="G109" s="83" t="s">
        <v>59</v>
      </c>
      <c r="H109" s="84">
        <v>43971</v>
      </c>
      <c r="I109" s="297" t="s">
        <v>179</v>
      </c>
      <c r="J109" s="298" t="s">
        <v>391</v>
      </c>
      <c r="K109" s="299">
        <f>K106+7</f>
        <v>43979</v>
      </c>
      <c r="L109" s="299">
        <f>K109+25</f>
        <v>44004</v>
      </c>
      <c r="M109" s="299">
        <f>K109+27</f>
        <v>44006</v>
      </c>
      <c r="N109" s="300">
        <f>K109+30</f>
        <v>44009</v>
      </c>
    </row>
    <row r="110" spans="1:14" ht="26.25" customHeight="1" hidden="1" thickBot="1">
      <c r="A110" s="152" t="s">
        <v>205</v>
      </c>
      <c r="B110" s="153" t="s">
        <v>445</v>
      </c>
      <c r="C110" s="133">
        <v>43970</v>
      </c>
      <c r="D110" s="134" t="s">
        <v>146</v>
      </c>
      <c r="E110" s="134" t="s">
        <v>147</v>
      </c>
      <c r="F110" s="137" t="s">
        <v>59</v>
      </c>
      <c r="G110" s="137" t="s">
        <v>442</v>
      </c>
      <c r="H110" s="95">
        <v>43972</v>
      </c>
      <c r="I110" s="297"/>
      <c r="J110" s="298"/>
      <c r="K110" s="299"/>
      <c r="L110" s="299"/>
      <c r="M110" s="299"/>
      <c r="N110" s="300"/>
    </row>
    <row r="111" spans="1:14" ht="26.25" customHeight="1" hidden="1" thickBot="1">
      <c r="A111" s="85" t="s">
        <v>271</v>
      </c>
      <c r="B111" s="86" t="s">
        <v>233</v>
      </c>
      <c r="C111" s="87">
        <v>43974</v>
      </c>
      <c r="D111" s="88" t="s">
        <v>519</v>
      </c>
      <c r="E111" s="88" t="s">
        <v>520</v>
      </c>
      <c r="F111" s="138" t="s">
        <v>6</v>
      </c>
      <c r="G111" s="138" t="s">
        <v>125</v>
      </c>
      <c r="H111" s="90">
        <v>43976</v>
      </c>
      <c r="I111" s="297"/>
      <c r="J111" s="298"/>
      <c r="K111" s="299"/>
      <c r="L111" s="299"/>
      <c r="M111" s="299"/>
      <c r="N111" s="300"/>
    </row>
    <row r="112" spans="1:14" ht="26.25" customHeight="1" hidden="1" thickBot="1">
      <c r="A112" s="79" t="s">
        <v>307</v>
      </c>
      <c r="B112" s="80" t="s">
        <v>208</v>
      </c>
      <c r="C112" s="81">
        <v>43976</v>
      </c>
      <c r="D112" s="82" t="s">
        <v>430</v>
      </c>
      <c r="E112" s="82" t="s">
        <v>431</v>
      </c>
      <c r="F112" s="82" t="s">
        <v>6</v>
      </c>
      <c r="G112" s="83" t="s">
        <v>59</v>
      </c>
      <c r="H112" s="84">
        <v>43978</v>
      </c>
      <c r="I112" s="297" t="s">
        <v>65</v>
      </c>
      <c r="J112" s="298"/>
      <c r="K112" s="299">
        <f>K109+7</f>
        <v>43986</v>
      </c>
      <c r="L112" s="299">
        <f>K112+25</f>
        <v>44011</v>
      </c>
      <c r="M112" s="299">
        <f>K112+27</f>
        <v>44013</v>
      </c>
      <c r="N112" s="300">
        <f>K112+30</f>
        <v>44016</v>
      </c>
    </row>
    <row r="113" spans="1:14" ht="26.25" customHeight="1" hidden="1" thickBot="1">
      <c r="A113" s="152" t="s">
        <v>524</v>
      </c>
      <c r="B113" s="153" t="s">
        <v>525</v>
      </c>
      <c r="C113" s="133">
        <v>43979</v>
      </c>
      <c r="D113" s="134" t="s">
        <v>526</v>
      </c>
      <c r="E113" s="134" t="s">
        <v>527</v>
      </c>
      <c r="F113" s="137" t="s">
        <v>528</v>
      </c>
      <c r="G113" s="137" t="s">
        <v>120</v>
      </c>
      <c r="H113" s="95">
        <v>43979</v>
      </c>
      <c r="I113" s="297"/>
      <c r="J113" s="298"/>
      <c r="K113" s="299"/>
      <c r="L113" s="299"/>
      <c r="M113" s="299"/>
      <c r="N113" s="300"/>
    </row>
    <row r="114" spans="1:14" ht="26.25" customHeight="1" hidden="1" thickBot="1">
      <c r="A114" s="85" t="s">
        <v>496</v>
      </c>
      <c r="B114" s="86" t="s">
        <v>521</v>
      </c>
      <c r="C114" s="87">
        <v>43981</v>
      </c>
      <c r="D114" s="88" t="s">
        <v>519</v>
      </c>
      <c r="E114" s="88" t="s">
        <v>520</v>
      </c>
      <c r="F114" s="138" t="s">
        <v>6</v>
      </c>
      <c r="G114" s="138" t="s">
        <v>125</v>
      </c>
      <c r="H114" s="90">
        <v>43983</v>
      </c>
      <c r="I114" s="297"/>
      <c r="J114" s="298"/>
      <c r="K114" s="299"/>
      <c r="L114" s="299"/>
      <c r="M114" s="299"/>
      <c r="N114" s="300"/>
    </row>
    <row r="115" spans="1:14" ht="26.25" customHeight="1" hidden="1" thickBot="1">
      <c r="A115" s="79" t="s">
        <v>150</v>
      </c>
      <c r="B115" s="80" t="s">
        <v>490</v>
      </c>
      <c r="C115" s="81">
        <v>43983</v>
      </c>
      <c r="D115" s="82" t="s">
        <v>430</v>
      </c>
      <c r="E115" s="82" t="s">
        <v>431</v>
      </c>
      <c r="F115" s="82" t="s">
        <v>6</v>
      </c>
      <c r="G115" s="83" t="s">
        <v>59</v>
      </c>
      <c r="H115" s="84">
        <v>43985</v>
      </c>
      <c r="I115" s="297" t="s">
        <v>517</v>
      </c>
      <c r="J115" s="298" t="s">
        <v>518</v>
      </c>
      <c r="K115" s="299">
        <f>K112+7</f>
        <v>43993</v>
      </c>
      <c r="L115" s="299">
        <f>K115+25</f>
        <v>44018</v>
      </c>
      <c r="M115" s="299">
        <f>K115+27</f>
        <v>44020</v>
      </c>
      <c r="N115" s="300">
        <f>K115+30</f>
        <v>44023</v>
      </c>
    </row>
    <row r="116" spans="1:14" ht="26.25" customHeight="1" hidden="1" thickBot="1">
      <c r="A116" s="152" t="s">
        <v>450</v>
      </c>
      <c r="B116" s="153" t="s">
        <v>129</v>
      </c>
      <c r="C116" s="133">
        <v>43984</v>
      </c>
      <c r="D116" s="134" t="s">
        <v>146</v>
      </c>
      <c r="E116" s="134" t="s">
        <v>147</v>
      </c>
      <c r="F116" s="137" t="s">
        <v>59</v>
      </c>
      <c r="G116" s="137" t="s">
        <v>442</v>
      </c>
      <c r="H116" s="95">
        <v>43986</v>
      </c>
      <c r="I116" s="297"/>
      <c r="J116" s="298"/>
      <c r="K116" s="299"/>
      <c r="L116" s="299"/>
      <c r="M116" s="299"/>
      <c r="N116" s="300"/>
    </row>
    <row r="117" spans="1:14" ht="26.25" customHeight="1" hidden="1" thickBot="1">
      <c r="A117" s="85" t="s">
        <v>109</v>
      </c>
      <c r="B117" s="86" t="s">
        <v>383</v>
      </c>
      <c r="C117" s="87">
        <v>43988</v>
      </c>
      <c r="D117" s="88" t="s">
        <v>519</v>
      </c>
      <c r="E117" s="88" t="s">
        <v>520</v>
      </c>
      <c r="F117" s="138" t="s">
        <v>6</v>
      </c>
      <c r="G117" s="138" t="s">
        <v>125</v>
      </c>
      <c r="H117" s="90">
        <v>43990</v>
      </c>
      <c r="I117" s="297"/>
      <c r="J117" s="298"/>
      <c r="K117" s="299"/>
      <c r="L117" s="299"/>
      <c r="M117" s="299"/>
      <c r="N117" s="300"/>
    </row>
    <row r="118" spans="1:14" ht="26.25" customHeight="1" hidden="1" thickBot="1">
      <c r="A118" s="79" t="s">
        <v>65</v>
      </c>
      <c r="B118" s="80"/>
      <c r="C118" s="81">
        <v>43990</v>
      </c>
      <c r="D118" s="82" t="s">
        <v>430</v>
      </c>
      <c r="E118" s="82" t="s">
        <v>431</v>
      </c>
      <c r="F118" s="82" t="s">
        <v>6</v>
      </c>
      <c r="G118" s="83" t="s">
        <v>59</v>
      </c>
      <c r="H118" s="84">
        <v>43992</v>
      </c>
      <c r="I118" s="297" t="s">
        <v>83</v>
      </c>
      <c r="J118" s="298" t="s">
        <v>339</v>
      </c>
      <c r="K118" s="299">
        <f>K115+7</f>
        <v>44000</v>
      </c>
      <c r="L118" s="299">
        <f>K118+25</f>
        <v>44025</v>
      </c>
      <c r="M118" s="299">
        <f>K118+27</f>
        <v>44027</v>
      </c>
      <c r="N118" s="300">
        <f>K118+30</f>
        <v>44030</v>
      </c>
    </row>
    <row r="119" spans="1:14" ht="26.25" customHeight="1" hidden="1" thickBot="1">
      <c r="A119" s="152" t="s">
        <v>65</v>
      </c>
      <c r="B119" s="153"/>
      <c r="C119" s="133">
        <v>43991</v>
      </c>
      <c r="D119" s="134" t="s">
        <v>146</v>
      </c>
      <c r="E119" s="134" t="s">
        <v>147</v>
      </c>
      <c r="F119" s="137" t="s">
        <v>59</v>
      </c>
      <c r="G119" s="137" t="s">
        <v>442</v>
      </c>
      <c r="H119" s="95">
        <v>43993</v>
      </c>
      <c r="I119" s="297"/>
      <c r="J119" s="298"/>
      <c r="K119" s="299"/>
      <c r="L119" s="299"/>
      <c r="M119" s="299"/>
      <c r="N119" s="300"/>
    </row>
    <row r="120" spans="1:14" ht="26.25" customHeight="1" hidden="1" thickBot="1">
      <c r="A120" s="85" t="s">
        <v>446</v>
      </c>
      <c r="B120" s="86" t="s">
        <v>447</v>
      </c>
      <c r="C120" s="87">
        <v>43995</v>
      </c>
      <c r="D120" s="88" t="s">
        <v>519</v>
      </c>
      <c r="E120" s="88" t="s">
        <v>520</v>
      </c>
      <c r="F120" s="138" t="s">
        <v>6</v>
      </c>
      <c r="G120" s="138" t="s">
        <v>125</v>
      </c>
      <c r="H120" s="90">
        <v>43997</v>
      </c>
      <c r="I120" s="297"/>
      <c r="J120" s="298"/>
      <c r="K120" s="299"/>
      <c r="L120" s="299"/>
      <c r="M120" s="299"/>
      <c r="N120" s="300"/>
    </row>
    <row r="121" spans="1:14" ht="26.25" customHeight="1" hidden="1" thickBot="1">
      <c r="A121" s="79" t="s">
        <v>434</v>
      </c>
      <c r="B121" s="80" t="s">
        <v>433</v>
      </c>
      <c r="C121" s="81">
        <v>43997</v>
      </c>
      <c r="D121" s="82" t="s">
        <v>430</v>
      </c>
      <c r="E121" s="82" t="s">
        <v>431</v>
      </c>
      <c r="F121" s="82" t="s">
        <v>6</v>
      </c>
      <c r="G121" s="83" t="s">
        <v>59</v>
      </c>
      <c r="H121" s="84">
        <v>43999</v>
      </c>
      <c r="I121" s="297" t="s">
        <v>133</v>
      </c>
      <c r="J121" s="298" t="s">
        <v>523</v>
      </c>
      <c r="K121" s="299">
        <f>K118+7</f>
        <v>44007</v>
      </c>
      <c r="L121" s="299">
        <f>K121+25</f>
        <v>44032</v>
      </c>
      <c r="M121" s="299">
        <f>K121+27</f>
        <v>44034</v>
      </c>
      <c r="N121" s="300">
        <f>K121+30</f>
        <v>44037</v>
      </c>
    </row>
    <row r="122" spans="1:14" ht="26.25" customHeight="1" hidden="1" thickBot="1">
      <c r="A122" s="152" t="s">
        <v>309</v>
      </c>
      <c r="B122" s="153" t="s">
        <v>472</v>
      </c>
      <c r="C122" s="133">
        <v>43998</v>
      </c>
      <c r="D122" s="134" t="s">
        <v>146</v>
      </c>
      <c r="E122" s="134" t="s">
        <v>147</v>
      </c>
      <c r="F122" s="137" t="s">
        <v>59</v>
      </c>
      <c r="G122" s="137" t="s">
        <v>442</v>
      </c>
      <c r="H122" s="95">
        <v>44000</v>
      </c>
      <c r="I122" s="297"/>
      <c r="J122" s="298"/>
      <c r="K122" s="299"/>
      <c r="L122" s="299"/>
      <c r="M122" s="299"/>
      <c r="N122" s="300"/>
    </row>
    <row r="123" spans="1:14" ht="26.25" customHeight="1" hidden="1" thickBot="1">
      <c r="A123" s="85" t="s">
        <v>333</v>
      </c>
      <c r="B123" s="86" t="s">
        <v>296</v>
      </c>
      <c r="C123" s="87">
        <v>44002</v>
      </c>
      <c r="D123" s="88" t="s">
        <v>519</v>
      </c>
      <c r="E123" s="88" t="s">
        <v>520</v>
      </c>
      <c r="F123" s="138" t="s">
        <v>6</v>
      </c>
      <c r="G123" s="138" t="s">
        <v>125</v>
      </c>
      <c r="H123" s="90">
        <v>44004</v>
      </c>
      <c r="I123" s="297"/>
      <c r="J123" s="298"/>
      <c r="K123" s="299"/>
      <c r="L123" s="299"/>
      <c r="M123" s="299"/>
      <c r="N123" s="300"/>
    </row>
    <row r="124" spans="1:14" ht="26.25" customHeight="1" hidden="1" thickBot="1">
      <c r="A124" s="79" t="s">
        <v>323</v>
      </c>
      <c r="B124" s="80" t="s">
        <v>435</v>
      </c>
      <c r="C124" s="81">
        <v>44004</v>
      </c>
      <c r="D124" s="82" t="s">
        <v>430</v>
      </c>
      <c r="E124" s="82" t="s">
        <v>431</v>
      </c>
      <c r="F124" s="82" t="s">
        <v>6</v>
      </c>
      <c r="G124" s="83" t="s">
        <v>59</v>
      </c>
      <c r="H124" s="84">
        <v>44006</v>
      </c>
      <c r="I124" s="297" t="s">
        <v>536</v>
      </c>
      <c r="J124" s="298" t="s">
        <v>537</v>
      </c>
      <c r="K124" s="299">
        <f>K121+7</f>
        <v>44014</v>
      </c>
      <c r="L124" s="299">
        <f>K124+25</f>
        <v>44039</v>
      </c>
      <c r="M124" s="299">
        <f>K124+27</f>
        <v>44041</v>
      </c>
      <c r="N124" s="300">
        <f>K124+30</f>
        <v>44044</v>
      </c>
    </row>
    <row r="125" spans="1:14" ht="26.25" customHeight="1" hidden="1" thickBot="1">
      <c r="A125" s="152" t="s">
        <v>154</v>
      </c>
      <c r="B125" s="153" t="s">
        <v>212</v>
      </c>
      <c r="C125" s="133">
        <v>44005</v>
      </c>
      <c r="D125" s="134" t="s">
        <v>146</v>
      </c>
      <c r="E125" s="134" t="s">
        <v>147</v>
      </c>
      <c r="F125" s="137" t="s">
        <v>59</v>
      </c>
      <c r="G125" s="137" t="s">
        <v>442</v>
      </c>
      <c r="H125" s="95">
        <v>44007</v>
      </c>
      <c r="I125" s="297"/>
      <c r="J125" s="298"/>
      <c r="K125" s="299"/>
      <c r="L125" s="299"/>
      <c r="M125" s="299"/>
      <c r="N125" s="300"/>
    </row>
    <row r="126" spans="1:14" ht="26.25" customHeight="1" hidden="1" thickBot="1">
      <c r="A126" s="85" t="s">
        <v>61</v>
      </c>
      <c r="B126" s="86" t="s">
        <v>293</v>
      </c>
      <c r="C126" s="87">
        <v>44009</v>
      </c>
      <c r="D126" s="88" t="s">
        <v>519</v>
      </c>
      <c r="E126" s="88" t="s">
        <v>520</v>
      </c>
      <c r="F126" s="138" t="s">
        <v>6</v>
      </c>
      <c r="G126" s="138" t="s">
        <v>125</v>
      </c>
      <c r="H126" s="90">
        <v>44011</v>
      </c>
      <c r="I126" s="297"/>
      <c r="J126" s="298"/>
      <c r="K126" s="299"/>
      <c r="L126" s="299"/>
      <c r="M126" s="299"/>
      <c r="N126" s="300"/>
    </row>
    <row r="127" spans="1:14" ht="26.25" customHeight="1" hidden="1" thickBot="1">
      <c r="A127" s="79" t="s">
        <v>327</v>
      </c>
      <c r="B127" s="80" t="s">
        <v>435</v>
      </c>
      <c r="C127" s="81">
        <v>44011</v>
      </c>
      <c r="D127" s="82" t="s">
        <v>430</v>
      </c>
      <c r="E127" s="82" t="s">
        <v>431</v>
      </c>
      <c r="F127" s="82" t="s">
        <v>6</v>
      </c>
      <c r="G127" s="83" t="s">
        <v>59</v>
      </c>
      <c r="H127" s="84">
        <v>44013</v>
      </c>
      <c r="I127" s="297" t="s">
        <v>65</v>
      </c>
      <c r="J127" s="298"/>
      <c r="K127" s="299">
        <f>K124+7</f>
        <v>44021</v>
      </c>
      <c r="L127" s="299">
        <f>K127+25</f>
        <v>44046</v>
      </c>
      <c r="M127" s="299">
        <f>K127+27</f>
        <v>44048</v>
      </c>
      <c r="N127" s="300">
        <f>K127+30</f>
        <v>44051</v>
      </c>
    </row>
    <row r="128" spans="1:14" ht="26.25" customHeight="1" hidden="1" thickBot="1">
      <c r="A128" s="152" t="s">
        <v>491</v>
      </c>
      <c r="B128" s="153" t="s">
        <v>492</v>
      </c>
      <c r="C128" s="133">
        <v>44012</v>
      </c>
      <c r="D128" s="134" t="s">
        <v>146</v>
      </c>
      <c r="E128" s="134" t="s">
        <v>147</v>
      </c>
      <c r="F128" s="137" t="s">
        <v>59</v>
      </c>
      <c r="G128" s="137" t="s">
        <v>442</v>
      </c>
      <c r="H128" s="95">
        <v>44014</v>
      </c>
      <c r="I128" s="297"/>
      <c r="J128" s="298"/>
      <c r="K128" s="299"/>
      <c r="L128" s="299"/>
      <c r="M128" s="299"/>
      <c r="N128" s="300"/>
    </row>
    <row r="129" spans="1:14" ht="26.25" customHeight="1" hidden="1" thickBot="1">
      <c r="A129" s="85" t="s">
        <v>440</v>
      </c>
      <c r="B129" s="86" t="s">
        <v>551</v>
      </c>
      <c r="C129" s="87">
        <v>44016</v>
      </c>
      <c r="D129" s="88" t="s">
        <v>519</v>
      </c>
      <c r="E129" s="88" t="s">
        <v>520</v>
      </c>
      <c r="F129" s="138" t="s">
        <v>6</v>
      </c>
      <c r="G129" s="138" t="s">
        <v>125</v>
      </c>
      <c r="H129" s="90">
        <v>44018</v>
      </c>
      <c r="I129" s="297"/>
      <c r="J129" s="298"/>
      <c r="K129" s="299"/>
      <c r="L129" s="299"/>
      <c r="M129" s="299"/>
      <c r="N129" s="300"/>
    </row>
    <row r="130" spans="1:14" ht="26.25" customHeight="1" hidden="1" thickBot="1">
      <c r="A130" s="79" t="s">
        <v>432</v>
      </c>
      <c r="B130" s="80" t="s">
        <v>435</v>
      </c>
      <c r="C130" s="81">
        <v>44018</v>
      </c>
      <c r="D130" s="82" t="s">
        <v>430</v>
      </c>
      <c r="E130" s="82" t="s">
        <v>431</v>
      </c>
      <c r="F130" s="82" t="s">
        <v>6</v>
      </c>
      <c r="G130" s="83" t="s">
        <v>59</v>
      </c>
      <c r="H130" s="84">
        <v>44020</v>
      </c>
      <c r="I130" s="297" t="s">
        <v>111</v>
      </c>
      <c r="J130" s="298" t="s">
        <v>532</v>
      </c>
      <c r="K130" s="299">
        <f>K127+7</f>
        <v>44028</v>
      </c>
      <c r="L130" s="299">
        <f>K130+25</f>
        <v>44053</v>
      </c>
      <c r="M130" s="299">
        <f>K130+27</f>
        <v>44055</v>
      </c>
      <c r="N130" s="300">
        <f>K130+30</f>
        <v>44058</v>
      </c>
    </row>
    <row r="131" spans="1:14" ht="26.25" customHeight="1" hidden="1" thickBot="1">
      <c r="A131" s="152" t="s">
        <v>493</v>
      </c>
      <c r="B131" s="153" t="s">
        <v>351</v>
      </c>
      <c r="C131" s="133">
        <v>44019</v>
      </c>
      <c r="D131" s="134" t="s">
        <v>146</v>
      </c>
      <c r="E131" s="134" t="s">
        <v>147</v>
      </c>
      <c r="F131" s="137" t="s">
        <v>59</v>
      </c>
      <c r="G131" s="137" t="s">
        <v>442</v>
      </c>
      <c r="H131" s="95">
        <v>44021</v>
      </c>
      <c r="I131" s="297"/>
      <c r="J131" s="298"/>
      <c r="K131" s="299"/>
      <c r="L131" s="299"/>
      <c r="M131" s="299"/>
      <c r="N131" s="300"/>
    </row>
    <row r="132" spans="1:14" ht="26.25" customHeight="1" hidden="1" thickBot="1">
      <c r="A132" s="85" t="s">
        <v>384</v>
      </c>
      <c r="B132" s="86" t="s">
        <v>296</v>
      </c>
      <c r="C132" s="87">
        <v>44023</v>
      </c>
      <c r="D132" s="88" t="s">
        <v>519</v>
      </c>
      <c r="E132" s="88" t="s">
        <v>520</v>
      </c>
      <c r="F132" s="138" t="s">
        <v>6</v>
      </c>
      <c r="G132" s="138" t="s">
        <v>125</v>
      </c>
      <c r="H132" s="90">
        <v>44025</v>
      </c>
      <c r="I132" s="297"/>
      <c r="J132" s="298"/>
      <c r="K132" s="299"/>
      <c r="L132" s="299"/>
      <c r="M132" s="299"/>
      <c r="N132" s="300"/>
    </row>
    <row r="133" spans="1:14" ht="26.25" customHeight="1" hidden="1" thickBot="1">
      <c r="A133" s="79" t="s">
        <v>325</v>
      </c>
      <c r="B133" s="80" t="s">
        <v>429</v>
      </c>
      <c r="C133" s="81">
        <v>44025</v>
      </c>
      <c r="D133" s="82" t="s">
        <v>430</v>
      </c>
      <c r="E133" s="82" t="s">
        <v>431</v>
      </c>
      <c r="F133" s="82" t="s">
        <v>6</v>
      </c>
      <c r="G133" s="83" t="s">
        <v>59</v>
      </c>
      <c r="H133" s="84">
        <v>44027</v>
      </c>
      <c r="I133" s="297" t="s">
        <v>569</v>
      </c>
      <c r="J133" s="298" t="s">
        <v>570</v>
      </c>
      <c r="K133" s="299">
        <f>K130+7</f>
        <v>44035</v>
      </c>
      <c r="L133" s="299">
        <f>K133+25</f>
        <v>44060</v>
      </c>
      <c r="M133" s="299">
        <f>K133+27</f>
        <v>44062</v>
      </c>
      <c r="N133" s="300">
        <f>K133+30</f>
        <v>44065</v>
      </c>
    </row>
    <row r="134" spans="1:14" ht="26.25" customHeight="1" hidden="1" thickBot="1">
      <c r="A134" s="152" t="s">
        <v>292</v>
      </c>
      <c r="B134" s="153" t="s">
        <v>218</v>
      </c>
      <c r="C134" s="133">
        <v>44026</v>
      </c>
      <c r="D134" s="134" t="s">
        <v>146</v>
      </c>
      <c r="E134" s="134" t="s">
        <v>147</v>
      </c>
      <c r="F134" s="137" t="s">
        <v>59</v>
      </c>
      <c r="G134" s="137" t="s">
        <v>442</v>
      </c>
      <c r="H134" s="95">
        <v>44028</v>
      </c>
      <c r="I134" s="297"/>
      <c r="J134" s="298"/>
      <c r="K134" s="299"/>
      <c r="L134" s="299"/>
      <c r="M134" s="299"/>
      <c r="N134" s="300"/>
    </row>
    <row r="135" spans="1:14" ht="26.25" customHeight="1" hidden="1" thickBot="1">
      <c r="A135" s="85" t="s">
        <v>235</v>
      </c>
      <c r="B135" s="86" t="s">
        <v>276</v>
      </c>
      <c r="C135" s="87">
        <v>44030</v>
      </c>
      <c r="D135" s="88" t="s">
        <v>519</v>
      </c>
      <c r="E135" s="88" t="s">
        <v>520</v>
      </c>
      <c r="F135" s="138" t="s">
        <v>6</v>
      </c>
      <c r="G135" s="138" t="s">
        <v>125</v>
      </c>
      <c r="H135" s="90">
        <v>44032</v>
      </c>
      <c r="I135" s="297"/>
      <c r="J135" s="298"/>
      <c r="K135" s="299"/>
      <c r="L135" s="299"/>
      <c r="M135" s="299"/>
      <c r="N135" s="300"/>
    </row>
    <row r="136" spans="1:14" ht="26.25" customHeight="1" hidden="1" thickBot="1">
      <c r="A136" s="79" t="s">
        <v>560</v>
      </c>
      <c r="B136" s="80" t="s">
        <v>561</v>
      </c>
      <c r="C136" s="81">
        <v>44032</v>
      </c>
      <c r="D136" s="82" t="s">
        <v>430</v>
      </c>
      <c r="E136" s="82" t="s">
        <v>431</v>
      </c>
      <c r="F136" s="82" t="s">
        <v>6</v>
      </c>
      <c r="G136" s="83" t="s">
        <v>59</v>
      </c>
      <c r="H136" s="84">
        <v>44034</v>
      </c>
      <c r="I136" s="297" t="s">
        <v>241</v>
      </c>
      <c r="J136" s="298" t="s">
        <v>509</v>
      </c>
      <c r="K136" s="299">
        <f>K133+7</f>
        <v>44042</v>
      </c>
      <c r="L136" s="299">
        <f>K136+25</f>
        <v>44067</v>
      </c>
      <c r="M136" s="299">
        <f>K136+27</f>
        <v>44069</v>
      </c>
      <c r="N136" s="300">
        <f>K136+30</f>
        <v>44072</v>
      </c>
    </row>
    <row r="137" spans="1:14" ht="26.25" customHeight="1" hidden="1" thickBot="1">
      <c r="A137" s="152" t="s">
        <v>494</v>
      </c>
      <c r="B137" s="153" t="s">
        <v>291</v>
      </c>
      <c r="C137" s="133">
        <v>44033</v>
      </c>
      <c r="D137" s="134" t="s">
        <v>146</v>
      </c>
      <c r="E137" s="134" t="s">
        <v>147</v>
      </c>
      <c r="F137" s="137" t="s">
        <v>59</v>
      </c>
      <c r="G137" s="137" t="s">
        <v>442</v>
      </c>
      <c r="H137" s="95">
        <v>44035</v>
      </c>
      <c r="I137" s="297"/>
      <c r="J137" s="298"/>
      <c r="K137" s="299"/>
      <c r="L137" s="299"/>
      <c r="M137" s="299"/>
      <c r="N137" s="300"/>
    </row>
    <row r="138" spans="1:14" ht="26.25" customHeight="1" hidden="1" thickBot="1">
      <c r="A138" s="85" t="s">
        <v>468</v>
      </c>
      <c r="B138" s="86" t="s">
        <v>383</v>
      </c>
      <c r="C138" s="87">
        <v>44037</v>
      </c>
      <c r="D138" s="88" t="s">
        <v>519</v>
      </c>
      <c r="E138" s="88" t="s">
        <v>520</v>
      </c>
      <c r="F138" s="138" t="s">
        <v>6</v>
      </c>
      <c r="G138" s="138" t="s">
        <v>125</v>
      </c>
      <c r="H138" s="90">
        <v>44039</v>
      </c>
      <c r="I138" s="297"/>
      <c r="J138" s="298"/>
      <c r="K138" s="299"/>
      <c r="L138" s="299"/>
      <c r="M138" s="299"/>
      <c r="N138" s="300"/>
    </row>
    <row r="139" spans="1:14" ht="26.25" customHeight="1" hidden="1" thickBot="1">
      <c r="A139" s="79" t="s">
        <v>330</v>
      </c>
      <c r="B139" s="80" t="s">
        <v>372</v>
      </c>
      <c r="C139" s="81">
        <v>44039</v>
      </c>
      <c r="D139" s="82" t="s">
        <v>430</v>
      </c>
      <c r="E139" s="82" t="s">
        <v>431</v>
      </c>
      <c r="F139" s="82" t="s">
        <v>6</v>
      </c>
      <c r="G139" s="83" t="s">
        <v>59</v>
      </c>
      <c r="H139" s="84">
        <v>44041</v>
      </c>
      <c r="I139" s="297" t="s">
        <v>81</v>
      </c>
      <c r="J139" s="298"/>
      <c r="K139" s="299">
        <f>K136+7</f>
        <v>44049</v>
      </c>
      <c r="L139" s="299">
        <f>K139+25</f>
        <v>44074</v>
      </c>
      <c r="M139" s="299">
        <f>K139+27</f>
        <v>44076</v>
      </c>
      <c r="N139" s="300">
        <f>K139+30</f>
        <v>44079</v>
      </c>
    </row>
    <row r="140" spans="1:14" ht="26.25" customHeight="1" hidden="1" thickBot="1">
      <c r="A140" s="152" t="s">
        <v>522</v>
      </c>
      <c r="B140" s="153" t="s">
        <v>523</v>
      </c>
      <c r="C140" s="133">
        <v>44040</v>
      </c>
      <c r="D140" s="134" t="s">
        <v>146</v>
      </c>
      <c r="E140" s="134" t="s">
        <v>147</v>
      </c>
      <c r="F140" s="137" t="s">
        <v>59</v>
      </c>
      <c r="G140" s="137" t="s">
        <v>442</v>
      </c>
      <c r="H140" s="95">
        <v>44042</v>
      </c>
      <c r="I140" s="297"/>
      <c r="J140" s="298"/>
      <c r="K140" s="299"/>
      <c r="L140" s="299"/>
      <c r="M140" s="299"/>
      <c r="N140" s="300"/>
    </row>
    <row r="141" spans="1:14" ht="26.25" customHeight="1" hidden="1" thickBot="1">
      <c r="A141" s="85" t="s">
        <v>552</v>
      </c>
      <c r="B141" s="86" t="s">
        <v>334</v>
      </c>
      <c r="C141" s="87">
        <v>44044</v>
      </c>
      <c r="D141" s="88" t="s">
        <v>519</v>
      </c>
      <c r="E141" s="88" t="s">
        <v>520</v>
      </c>
      <c r="F141" s="138" t="s">
        <v>6</v>
      </c>
      <c r="G141" s="138" t="s">
        <v>125</v>
      </c>
      <c r="H141" s="90">
        <v>44046</v>
      </c>
      <c r="I141" s="297"/>
      <c r="J141" s="298"/>
      <c r="K141" s="299"/>
      <c r="L141" s="299"/>
      <c r="M141" s="299"/>
      <c r="N141" s="300"/>
    </row>
    <row r="142" spans="1:14" ht="26.25" customHeight="1" hidden="1" thickBot="1">
      <c r="A142" s="79" t="s">
        <v>574</v>
      </c>
      <c r="B142" s="80" t="s">
        <v>575</v>
      </c>
      <c r="C142" s="81">
        <v>44046</v>
      </c>
      <c r="D142" s="82" t="s">
        <v>430</v>
      </c>
      <c r="E142" s="82" t="s">
        <v>431</v>
      </c>
      <c r="F142" s="82" t="s">
        <v>6</v>
      </c>
      <c r="G142" s="83" t="s">
        <v>59</v>
      </c>
      <c r="H142" s="84">
        <v>44048</v>
      </c>
      <c r="I142" s="297" t="s">
        <v>598</v>
      </c>
      <c r="J142" s="298" t="s">
        <v>599</v>
      </c>
      <c r="K142" s="299">
        <f>K139+7</f>
        <v>44056</v>
      </c>
      <c r="L142" s="299">
        <f>K142+25</f>
        <v>44081</v>
      </c>
      <c r="M142" s="299">
        <f>K142+27</f>
        <v>44083</v>
      </c>
      <c r="N142" s="300">
        <f>K142+30</f>
        <v>44086</v>
      </c>
    </row>
    <row r="143" spans="1:14" ht="26.25" customHeight="1" hidden="1" thickBot="1">
      <c r="A143" s="152" t="s">
        <v>142</v>
      </c>
      <c r="B143" s="153" t="s">
        <v>445</v>
      </c>
      <c r="C143" s="133">
        <v>44047</v>
      </c>
      <c r="D143" s="134" t="s">
        <v>146</v>
      </c>
      <c r="E143" s="134" t="s">
        <v>147</v>
      </c>
      <c r="F143" s="137" t="s">
        <v>59</v>
      </c>
      <c r="G143" s="137" t="s">
        <v>442</v>
      </c>
      <c r="H143" s="95">
        <v>44049</v>
      </c>
      <c r="I143" s="297"/>
      <c r="J143" s="298"/>
      <c r="K143" s="299"/>
      <c r="L143" s="299"/>
      <c r="M143" s="299"/>
      <c r="N143" s="300"/>
    </row>
    <row r="144" spans="1:14" ht="26.25" customHeight="1" hidden="1" thickBot="1">
      <c r="A144" s="85" t="s">
        <v>576</v>
      </c>
      <c r="B144" s="86" t="s">
        <v>553</v>
      </c>
      <c r="C144" s="87">
        <v>44051</v>
      </c>
      <c r="D144" s="88" t="s">
        <v>519</v>
      </c>
      <c r="E144" s="88" t="s">
        <v>520</v>
      </c>
      <c r="F144" s="138" t="s">
        <v>6</v>
      </c>
      <c r="G144" s="138" t="s">
        <v>125</v>
      </c>
      <c r="H144" s="90">
        <v>44053</v>
      </c>
      <c r="I144" s="297"/>
      <c r="J144" s="298"/>
      <c r="K144" s="299"/>
      <c r="L144" s="299"/>
      <c r="M144" s="299"/>
      <c r="N144" s="300"/>
    </row>
    <row r="145" spans="1:14" ht="26.25" customHeight="1" hidden="1" thickBot="1">
      <c r="A145" s="79" t="s">
        <v>307</v>
      </c>
      <c r="B145" s="80" t="s">
        <v>268</v>
      </c>
      <c r="C145" s="81">
        <v>44053</v>
      </c>
      <c r="D145" s="82" t="s">
        <v>430</v>
      </c>
      <c r="E145" s="82" t="s">
        <v>431</v>
      </c>
      <c r="F145" s="82" t="s">
        <v>6</v>
      </c>
      <c r="G145" s="83" t="s">
        <v>59</v>
      </c>
      <c r="H145" s="84">
        <v>44055</v>
      </c>
      <c r="I145" s="297" t="s">
        <v>360</v>
      </c>
      <c r="J145" s="298" t="s">
        <v>291</v>
      </c>
      <c r="K145" s="299">
        <f>K142+7</f>
        <v>44063</v>
      </c>
      <c r="L145" s="299">
        <f>K145+25</f>
        <v>44088</v>
      </c>
      <c r="M145" s="299">
        <f>K145+27</f>
        <v>44090</v>
      </c>
      <c r="N145" s="300">
        <f>K145+30</f>
        <v>44093</v>
      </c>
    </row>
    <row r="146" spans="1:14" ht="26.25" customHeight="1" hidden="1" thickBot="1">
      <c r="A146" s="152" t="s">
        <v>232</v>
      </c>
      <c r="B146" s="153" t="s">
        <v>351</v>
      </c>
      <c r="C146" s="133">
        <v>44054</v>
      </c>
      <c r="D146" s="134" t="s">
        <v>146</v>
      </c>
      <c r="E146" s="134" t="s">
        <v>147</v>
      </c>
      <c r="F146" s="137" t="s">
        <v>59</v>
      </c>
      <c r="G146" s="137" t="s">
        <v>442</v>
      </c>
      <c r="H146" s="95">
        <v>44056</v>
      </c>
      <c r="I146" s="297"/>
      <c r="J146" s="298"/>
      <c r="K146" s="299"/>
      <c r="L146" s="299"/>
      <c r="M146" s="299"/>
      <c r="N146" s="300"/>
    </row>
    <row r="147" spans="1:14" ht="26.25" customHeight="1" hidden="1" thickBot="1">
      <c r="A147" s="85" t="s">
        <v>448</v>
      </c>
      <c r="B147" s="86" t="s">
        <v>447</v>
      </c>
      <c r="C147" s="87">
        <v>44058</v>
      </c>
      <c r="D147" s="88" t="s">
        <v>519</v>
      </c>
      <c r="E147" s="88" t="s">
        <v>520</v>
      </c>
      <c r="F147" s="138" t="s">
        <v>6</v>
      </c>
      <c r="G147" s="138" t="s">
        <v>125</v>
      </c>
      <c r="H147" s="90">
        <v>44060</v>
      </c>
      <c r="I147" s="297"/>
      <c r="J147" s="298"/>
      <c r="K147" s="299"/>
      <c r="L147" s="299"/>
      <c r="M147" s="299"/>
      <c r="N147" s="300"/>
    </row>
    <row r="148" spans="1:14" ht="26.25" customHeight="1" hidden="1" thickBot="1">
      <c r="A148" s="79" t="s">
        <v>328</v>
      </c>
      <c r="B148" s="80" t="s">
        <v>326</v>
      </c>
      <c r="C148" s="81">
        <v>44060</v>
      </c>
      <c r="D148" s="82" t="s">
        <v>430</v>
      </c>
      <c r="E148" s="82" t="s">
        <v>431</v>
      </c>
      <c r="F148" s="82" t="s">
        <v>6</v>
      </c>
      <c r="G148" s="83" t="s">
        <v>59</v>
      </c>
      <c r="H148" s="84">
        <v>44062</v>
      </c>
      <c r="I148" s="297" t="s">
        <v>279</v>
      </c>
      <c r="J148" s="298" t="s">
        <v>600</v>
      </c>
      <c r="K148" s="299">
        <f>K145+7</f>
        <v>44070</v>
      </c>
      <c r="L148" s="299">
        <f>K148+25</f>
        <v>44095</v>
      </c>
      <c r="M148" s="299">
        <f>K148+27</f>
        <v>44097</v>
      </c>
      <c r="N148" s="300">
        <f>K148+30</f>
        <v>44100</v>
      </c>
    </row>
    <row r="149" spans="1:14" ht="26.25" customHeight="1" hidden="1" thickBot="1">
      <c r="A149" s="152" t="s">
        <v>444</v>
      </c>
      <c r="B149" s="153" t="s">
        <v>382</v>
      </c>
      <c r="C149" s="133">
        <v>44061</v>
      </c>
      <c r="D149" s="134" t="s">
        <v>146</v>
      </c>
      <c r="E149" s="134" t="s">
        <v>147</v>
      </c>
      <c r="F149" s="137" t="s">
        <v>59</v>
      </c>
      <c r="G149" s="137" t="s">
        <v>442</v>
      </c>
      <c r="H149" s="95">
        <v>44063</v>
      </c>
      <c r="I149" s="297"/>
      <c r="J149" s="298"/>
      <c r="K149" s="299"/>
      <c r="L149" s="299"/>
      <c r="M149" s="299"/>
      <c r="N149" s="300"/>
    </row>
    <row r="150" spans="1:14" ht="26.25" customHeight="1" hidden="1" thickBot="1">
      <c r="A150" s="85" t="s">
        <v>267</v>
      </c>
      <c r="B150" s="86" t="s">
        <v>293</v>
      </c>
      <c r="C150" s="87">
        <v>44065</v>
      </c>
      <c r="D150" s="88" t="s">
        <v>519</v>
      </c>
      <c r="E150" s="88" t="s">
        <v>520</v>
      </c>
      <c r="F150" s="138" t="s">
        <v>6</v>
      </c>
      <c r="G150" s="138" t="s">
        <v>125</v>
      </c>
      <c r="H150" s="90">
        <v>44067</v>
      </c>
      <c r="I150" s="297"/>
      <c r="J150" s="298"/>
      <c r="K150" s="299"/>
      <c r="L150" s="299"/>
      <c r="M150" s="299"/>
      <c r="N150" s="300"/>
    </row>
    <row r="151" spans="1:14" ht="26.25" customHeight="1" hidden="1" thickBot="1">
      <c r="A151" s="79" t="s">
        <v>577</v>
      </c>
      <c r="B151" s="80" t="s">
        <v>578</v>
      </c>
      <c r="C151" s="81">
        <v>44067</v>
      </c>
      <c r="D151" s="82" t="s">
        <v>430</v>
      </c>
      <c r="E151" s="82" t="s">
        <v>431</v>
      </c>
      <c r="F151" s="82" t="s">
        <v>6</v>
      </c>
      <c r="G151" s="83" t="s">
        <v>59</v>
      </c>
      <c r="H151" s="84">
        <v>44069</v>
      </c>
      <c r="I151" s="297" t="s">
        <v>65</v>
      </c>
      <c r="J151" s="298"/>
      <c r="K151" s="299">
        <f>K148+7</f>
        <v>44077</v>
      </c>
      <c r="L151" s="299">
        <f>K151+25</f>
        <v>44102</v>
      </c>
      <c r="M151" s="299">
        <f>K151+27</f>
        <v>44104</v>
      </c>
      <c r="N151" s="300">
        <f>K151+30</f>
        <v>44107</v>
      </c>
    </row>
    <row r="152" spans="1:14" ht="26.25" customHeight="1" hidden="1" thickBot="1">
      <c r="A152" s="152" t="s">
        <v>336</v>
      </c>
      <c r="B152" s="153" t="s">
        <v>554</v>
      </c>
      <c r="C152" s="133">
        <v>44068</v>
      </c>
      <c r="D152" s="134" t="s">
        <v>146</v>
      </c>
      <c r="E152" s="134" t="s">
        <v>147</v>
      </c>
      <c r="F152" s="137" t="s">
        <v>59</v>
      </c>
      <c r="G152" s="137" t="s">
        <v>442</v>
      </c>
      <c r="H152" s="95">
        <v>44070</v>
      </c>
      <c r="I152" s="297"/>
      <c r="J152" s="298"/>
      <c r="K152" s="299"/>
      <c r="L152" s="299"/>
      <c r="M152" s="299"/>
      <c r="N152" s="300"/>
    </row>
    <row r="153" spans="1:14" ht="26.25" customHeight="1" hidden="1" thickBot="1">
      <c r="A153" s="85" t="s">
        <v>158</v>
      </c>
      <c r="B153" s="86" t="s">
        <v>555</v>
      </c>
      <c r="C153" s="87">
        <v>44072</v>
      </c>
      <c r="D153" s="88" t="s">
        <v>519</v>
      </c>
      <c r="E153" s="88" t="s">
        <v>520</v>
      </c>
      <c r="F153" s="138" t="s">
        <v>6</v>
      </c>
      <c r="G153" s="138" t="s">
        <v>125</v>
      </c>
      <c r="H153" s="90">
        <v>44074</v>
      </c>
      <c r="I153" s="297"/>
      <c r="J153" s="298"/>
      <c r="K153" s="299"/>
      <c r="L153" s="299"/>
      <c r="M153" s="299"/>
      <c r="N153" s="300"/>
    </row>
    <row r="154" spans="1:14" ht="26.25" customHeight="1" hidden="1" thickBot="1">
      <c r="A154" s="79" t="s">
        <v>434</v>
      </c>
      <c r="B154" s="80" t="s">
        <v>556</v>
      </c>
      <c r="C154" s="81">
        <v>44074</v>
      </c>
      <c r="D154" s="82" t="s">
        <v>430</v>
      </c>
      <c r="E154" s="82" t="s">
        <v>431</v>
      </c>
      <c r="F154" s="82" t="s">
        <v>6</v>
      </c>
      <c r="G154" s="83" t="s">
        <v>59</v>
      </c>
      <c r="H154" s="84">
        <v>44076</v>
      </c>
      <c r="I154" s="297" t="s">
        <v>517</v>
      </c>
      <c r="J154" s="298" t="s">
        <v>601</v>
      </c>
      <c r="K154" s="299">
        <f>K151+7</f>
        <v>44084</v>
      </c>
      <c r="L154" s="299">
        <f>K154+25</f>
        <v>44109</v>
      </c>
      <c r="M154" s="299">
        <f>K154+27</f>
        <v>44111</v>
      </c>
      <c r="N154" s="300">
        <f>K154+30</f>
        <v>44114</v>
      </c>
    </row>
    <row r="155" spans="1:14" ht="26.25" customHeight="1" hidden="1" thickBot="1">
      <c r="A155" s="152" t="s">
        <v>204</v>
      </c>
      <c r="B155" s="153" t="s">
        <v>291</v>
      </c>
      <c r="C155" s="133">
        <v>44075</v>
      </c>
      <c r="D155" s="134" t="s">
        <v>146</v>
      </c>
      <c r="E155" s="134" t="s">
        <v>147</v>
      </c>
      <c r="F155" s="137" t="s">
        <v>59</v>
      </c>
      <c r="G155" s="137" t="s">
        <v>442</v>
      </c>
      <c r="H155" s="95">
        <v>44077</v>
      </c>
      <c r="I155" s="297"/>
      <c r="J155" s="298"/>
      <c r="K155" s="299"/>
      <c r="L155" s="299"/>
      <c r="M155" s="299"/>
      <c r="N155" s="300"/>
    </row>
    <row r="156" spans="1:14" ht="26.25" customHeight="1" hidden="1" thickBot="1">
      <c r="A156" s="85" t="s">
        <v>109</v>
      </c>
      <c r="B156" s="86" t="s">
        <v>293</v>
      </c>
      <c r="C156" s="87">
        <v>44079</v>
      </c>
      <c r="D156" s="88" t="s">
        <v>519</v>
      </c>
      <c r="E156" s="88" t="s">
        <v>520</v>
      </c>
      <c r="F156" s="138" t="s">
        <v>6</v>
      </c>
      <c r="G156" s="138" t="s">
        <v>125</v>
      </c>
      <c r="H156" s="90">
        <v>44081</v>
      </c>
      <c r="I156" s="297"/>
      <c r="J156" s="298"/>
      <c r="K156" s="299"/>
      <c r="L156" s="299"/>
      <c r="M156" s="299"/>
      <c r="N156" s="300"/>
    </row>
    <row r="157" spans="1:14" ht="26.25" customHeight="1" hidden="1" thickBot="1">
      <c r="A157" s="79" t="s">
        <v>323</v>
      </c>
      <c r="B157" s="80" t="s">
        <v>557</v>
      </c>
      <c r="C157" s="81">
        <v>44081</v>
      </c>
      <c r="D157" s="82" t="s">
        <v>430</v>
      </c>
      <c r="E157" s="82" t="s">
        <v>431</v>
      </c>
      <c r="F157" s="82" t="s">
        <v>6</v>
      </c>
      <c r="G157" s="83" t="s">
        <v>59</v>
      </c>
      <c r="H157" s="84">
        <v>44083</v>
      </c>
      <c r="I157" s="297" t="s">
        <v>83</v>
      </c>
      <c r="J157" s="298" t="s">
        <v>550</v>
      </c>
      <c r="K157" s="299">
        <f>K154+7</f>
        <v>44091</v>
      </c>
      <c r="L157" s="299">
        <f>K157+25</f>
        <v>44116</v>
      </c>
      <c r="M157" s="299">
        <f>K157+27</f>
        <v>44118</v>
      </c>
      <c r="N157" s="300">
        <f>K157+30</f>
        <v>44121</v>
      </c>
    </row>
    <row r="158" spans="1:14" ht="26.25" customHeight="1" hidden="1" thickBot="1">
      <c r="A158" s="152" t="s">
        <v>558</v>
      </c>
      <c r="B158" s="153" t="s">
        <v>472</v>
      </c>
      <c r="C158" s="133">
        <v>44082</v>
      </c>
      <c r="D158" s="134" t="s">
        <v>146</v>
      </c>
      <c r="E158" s="134" t="s">
        <v>147</v>
      </c>
      <c r="F158" s="137" t="s">
        <v>59</v>
      </c>
      <c r="G158" s="137" t="s">
        <v>442</v>
      </c>
      <c r="H158" s="95">
        <v>44084</v>
      </c>
      <c r="I158" s="297"/>
      <c r="J158" s="298"/>
      <c r="K158" s="299"/>
      <c r="L158" s="299"/>
      <c r="M158" s="299"/>
      <c r="N158" s="300"/>
    </row>
    <row r="159" spans="1:14" ht="26.25" customHeight="1" hidden="1" thickBot="1">
      <c r="A159" s="85" t="s">
        <v>446</v>
      </c>
      <c r="B159" s="86" t="s">
        <v>559</v>
      </c>
      <c r="C159" s="87">
        <v>44086</v>
      </c>
      <c r="D159" s="88" t="s">
        <v>519</v>
      </c>
      <c r="E159" s="88" t="s">
        <v>520</v>
      </c>
      <c r="F159" s="138" t="s">
        <v>6</v>
      </c>
      <c r="G159" s="138" t="s">
        <v>125</v>
      </c>
      <c r="H159" s="90">
        <v>44088</v>
      </c>
      <c r="I159" s="297"/>
      <c r="J159" s="298"/>
      <c r="K159" s="299"/>
      <c r="L159" s="299"/>
      <c r="M159" s="299"/>
      <c r="N159" s="300"/>
    </row>
    <row r="160" spans="1:14" ht="26.25" customHeight="1" thickBot="1">
      <c r="A160" s="79" t="s">
        <v>327</v>
      </c>
      <c r="B160" s="80" t="s">
        <v>557</v>
      </c>
      <c r="C160" s="81">
        <v>44088</v>
      </c>
      <c r="D160" s="82" t="s">
        <v>430</v>
      </c>
      <c r="E160" s="82" t="s">
        <v>431</v>
      </c>
      <c r="F160" s="82" t="s">
        <v>6</v>
      </c>
      <c r="G160" s="83" t="s">
        <v>59</v>
      </c>
      <c r="H160" s="84">
        <v>44090</v>
      </c>
      <c r="I160" s="297" t="s">
        <v>361</v>
      </c>
      <c r="J160" s="298" t="s">
        <v>507</v>
      </c>
      <c r="K160" s="299">
        <f>K157+7</f>
        <v>44098</v>
      </c>
      <c r="L160" s="299">
        <f>K160+25</f>
        <v>44123</v>
      </c>
      <c r="M160" s="299">
        <f>K160+27</f>
        <v>44125</v>
      </c>
      <c r="N160" s="300">
        <f>K160+30</f>
        <v>44128</v>
      </c>
    </row>
    <row r="161" spans="1:14" ht="26.25" customHeight="1" thickBot="1">
      <c r="A161" s="152" t="s">
        <v>144</v>
      </c>
      <c r="B161" s="153" t="s">
        <v>212</v>
      </c>
      <c r="C161" s="133">
        <v>44089</v>
      </c>
      <c r="D161" s="134" t="s">
        <v>146</v>
      </c>
      <c r="E161" s="134" t="s">
        <v>147</v>
      </c>
      <c r="F161" s="137" t="s">
        <v>59</v>
      </c>
      <c r="G161" s="137" t="s">
        <v>442</v>
      </c>
      <c r="H161" s="95">
        <v>44091</v>
      </c>
      <c r="I161" s="297"/>
      <c r="J161" s="298"/>
      <c r="K161" s="299"/>
      <c r="L161" s="299"/>
      <c r="M161" s="299"/>
      <c r="N161" s="300"/>
    </row>
    <row r="162" spans="1:14" ht="26.25" customHeight="1" thickBot="1">
      <c r="A162" s="85" t="s">
        <v>61</v>
      </c>
      <c r="B162" s="86" t="s">
        <v>196</v>
      </c>
      <c r="C162" s="87">
        <v>44093</v>
      </c>
      <c r="D162" s="88" t="s">
        <v>615</v>
      </c>
      <c r="E162" s="88" t="s">
        <v>616</v>
      </c>
      <c r="F162" s="138" t="s">
        <v>6</v>
      </c>
      <c r="G162" s="138" t="s">
        <v>125</v>
      </c>
      <c r="H162" s="90">
        <v>44095</v>
      </c>
      <c r="I162" s="297"/>
      <c r="J162" s="298"/>
      <c r="K162" s="299"/>
      <c r="L162" s="299"/>
      <c r="M162" s="299"/>
      <c r="N162" s="300"/>
    </row>
    <row r="163" spans="1:14" ht="26.25" customHeight="1" thickBot="1">
      <c r="A163" s="79" t="s">
        <v>609</v>
      </c>
      <c r="B163" s="80" t="s">
        <v>435</v>
      </c>
      <c r="C163" s="81">
        <v>44095</v>
      </c>
      <c r="D163" s="82" t="s">
        <v>430</v>
      </c>
      <c r="E163" s="82" t="s">
        <v>431</v>
      </c>
      <c r="F163" s="82" t="s">
        <v>6</v>
      </c>
      <c r="G163" s="83" t="s">
        <v>59</v>
      </c>
      <c r="H163" s="84">
        <v>44097</v>
      </c>
      <c r="I163" s="297" t="s">
        <v>83</v>
      </c>
      <c r="J163" s="298" t="s">
        <v>602</v>
      </c>
      <c r="K163" s="299">
        <f>K160+7</f>
        <v>44105</v>
      </c>
      <c r="L163" s="299">
        <f>K163+25</f>
        <v>44130</v>
      </c>
      <c r="M163" s="299">
        <f>K163+27</f>
        <v>44132</v>
      </c>
      <c r="N163" s="300">
        <f>K163+30</f>
        <v>44135</v>
      </c>
    </row>
    <row r="164" spans="1:14" ht="26.25" customHeight="1" thickBot="1">
      <c r="A164" s="152" t="s">
        <v>564</v>
      </c>
      <c r="B164" s="153" t="s">
        <v>218</v>
      </c>
      <c r="C164" s="133">
        <v>44096</v>
      </c>
      <c r="D164" s="134" t="s">
        <v>146</v>
      </c>
      <c r="E164" s="134" t="s">
        <v>147</v>
      </c>
      <c r="F164" s="137" t="s">
        <v>59</v>
      </c>
      <c r="G164" s="137" t="s">
        <v>442</v>
      </c>
      <c r="H164" s="95">
        <v>44098</v>
      </c>
      <c r="I164" s="297"/>
      <c r="J164" s="298"/>
      <c r="K164" s="299"/>
      <c r="L164" s="299"/>
      <c r="M164" s="299"/>
      <c r="N164" s="300"/>
    </row>
    <row r="165" spans="1:14" ht="26.25" customHeight="1" thickBot="1">
      <c r="A165" s="85" t="s">
        <v>440</v>
      </c>
      <c r="B165" s="86" t="s">
        <v>572</v>
      </c>
      <c r="C165" s="87">
        <v>44100</v>
      </c>
      <c r="D165" s="88" t="s">
        <v>615</v>
      </c>
      <c r="E165" s="88" t="s">
        <v>616</v>
      </c>
      <c r="F165" s="138" t="s">
        <v>6</v>
      </c>
      <c r="G165" s="138" t="s">
        <v>125</v>
      </c>
      <c r="H165" s="90">
        <v>44102</v>
      </c>
      <c r="I165" s="297"/>
      <c r="J165" s="298"/>
      <c r="K165" s="299"/>
      <c r="L165" s="299"/>
      <c r="M165" s="299"/>
      <c r="N165" s="300"/>
    </row>
    <row r="166" spans="1:14" ht="26.25" customHeight="1" thickBot="1">
      <c r="A166" s="79" t="s">
        <v>325</v>
      </c>
      <c r="B166" s="80" t="s">
        <v>433</v>
      </c>
      <c r="C166" s="81">
        <v>44102</v>
      </c>
      <c r="D166" s="82" t="s">
        <v>430</v>
      </c>
      <c r="E166" s="82" t="s">
        <v>431</v>
      </c>
      <c r="F166" s="82" t="s">
        <v>6</v>
      </c>
      <c r="G166" s="83" t="s">
        <v>59</v>
      </c>
      <c r="H166" s="84">
        <v>44104</v>
      </c>
      <c r="I166" s="297" t="s">
        <v>133</v>
      </c>
      <c r="J166" s="298" t="s">
        <v>618</v>
      </c>
      <c r="K166" s="299">
        <f>K163+7</f>
        <v>44112</v>
      </c>
      <c r="L166" s="299">
        <f>K166+25</f>
        <v>44137</v>
      </c>
      <c r="M166" s="299">
        <f>K166+27</f>
        <v>44139</v>
      </c>
      <c r="N166" s="300">
        <f>K166+30</f>
        <v>44142</v>
      </c>
    </row>
    <row r="167" spans="1:14" ht="26.25" customHeight="1" thickBot="1">
      <c r="A167" s="152" t="s">
        <v>205</v>
      </c>
      <c r="B167" s="153" t="s">
        <v>563</v>
      </c>
      <c r="C167" s="133">
        <v>44103</v>
      </c>
      <c r="D167" s="134" t="s">
        <v>146</v>
      </c>
      <c r="E167" s="134" t="s">
        <v>147</v>
      </c>
      <c r="F167" s="137" t="s">
        <v>59</v>
      </c>
      <c r="G167" s="137" t="s">
        <v>442</v>
      </c>
      <c r="H167" s="95">
        <v>44105</v>
      </c>
      <c r="I167" s="297"/>
      <c r="J167" s="298"/>
      <c r="K167" s="299"/>
      <c r="L167" s="299"/>
      <c r="M167" s="299"/>
      <c r="N167" s="300"/>
    </row>
    <row r="168" spans="1:14" ht="26.25" customHeight="1" thickBot="1">
      <c r="A168" s="85" t="s">
        <v>384</v>
      </c>
      <c r="B168" s="86" t="s">
        <v>551</v>
      </c>
      <c r="C168" s="87">
        <v>44107</v>
      </c>
      <c r="D168" s="88" t="s">
        <v>615</v>
      </c>
      <c r="E168" s="88" t="s">
        <v>616</v>
      </c>
      <c r="F168" s="138" t="s">
        <v>6</v>
      </c>
      <c r="G168" s="138" t="s">
        <v>125</v>
      </c>
      <c r="H168" s="90">
        <v>44109</v>
      </c>
      <c r="I168" s="297"/>
      <c r="J168" s="298"/>
      <c r="K168" s="299"/>
      <c r="L168" s="299"/>
      <c r="M168" s="299"/>
      <c r="N168" s="300"/>
    </row>
    <row r="169" spans="1:14" ht="26.25" customHeight="1" thickBot="1">
      <c r="A169" s="79" t="s">
        <v>560</v>
      </c>
      <c r="B169" s="80" t="s">
        <v>579</v>
      </c>
      <c r="C169" s="81">
        <v>44109</v>
      </c>
      <c r="D169" s="82" t="s">
        <v>430</v>
      </c>
      <c r="E169" s="82" t="s">
        <v>431</v>
      </c>
      <c r="F169" s="82" t="s">
        <v>6</v>
      </c>
      <c r="G169" s="83" t="s">
        <v>59</v>
      </c>
      <c r="H169" s="84">
        <v>44111</v>
      </c>
      <c r="I169" s="297" t="s">
        <v>569</v>
      </c>
      <c r="J169" s="298" t="s">
        <v>603</v>
      </c>
      <c r="K169" s="299">
        <f>K166+7</f>
        <v>44119</v>
      </c>
      <c r="L169" s="299">
        <f>K169+25</f>
        <v>44144</v>
      </c>
      <c r="M169" s="299">
        <f>K169+27</f>
        <v>44146</v>
      </c>
      <c r="N169" s="300">
        <f>K169+30</f>
        <v>44149</v>
      </c>
    </row>
    <row r="170" spans="1:14" ht="26.25" customHeight="1" thickBot="1">
      <c r="A170" s="152" t="s">
        <v>450</v>
      </c>
      <c r="B170" s="153" t="s">
        <v>212</v>
      </c>
      <c r="C170" s="133">
        <v>44110</v>
      </c>
      <c r="D170" s="134" t="s">
        <v>146</v>
      </c>
      <c r="E170" s="134" t="s">
        <v>147</v>
      </c>
      <c r="F170" s="137" t="s">
        <v>59</v>
      </c>
      <c r="G170" s="137" t="s">
        <v>442</v>
      </c>
      <c r="H170" s="95">
        <v>44112</v>
      </c>
      <c r="I170" s="297"/>
      <c r="J170" s="298"/>
      <c r="K170" s="299"/>
      <c r="L170" s="299"/>
      <c r="M170" s="299"/>
      <c r="N170" s="300"/>
    </row>
    <row r="171" spans="1:14" ht="26.25" customHeight="1" thickBot="1">
      <c r="A171" s="85" t="s">
        <v>235</v>
      </c>
      <c r="B171" s="86" t="s">
        <v>553</v>
      </c>
      <c r="C171" s="87">
        <v>44114</v>
      </c>
      <c r="D171" s="88" t="s">
        <v>615</v>
      </c>
      <c r="E171" s="88" t="s">
        <v>616</v>
      </c>
      <c r="F171" s="138" t="s">
        <v>6</v>
      </c>
      <c r="G171" s="138" t="s">
        <v>125</v>
      </c>
      <c r="H171" s="90">
        <v>44116</v>
      </c>
      <c r="I171" s="297"/>
      <c r="J171" s="298"/>
      <c r="K171" s="299"/>
      <c r="L171" s="299"/>
      <c r="M171" s="299"/>
      <c r="N171" s="300"/>
    </row>
    <row r="172" spans="1:14" ht="26.25" customHeight="1" thickBot="1">
      <c r="A172" s="79" t="s">
        <v>330</v>
      </c>
      <c r="B172" s="80" t="s">
        <v>208</v>
      </c>
      <c r="C172" s="81">
        <v>44116</v>
      </c>
      <c r="D172" s="82" t="s">
        <v>430</v>
      </c>
      <c r="E172" s="82" t="s">
        <v>431</v>
      </c>
      <c r="F172" s="82" t="s">
        <v>6</v>
      </c>
      <c r="G172" s="83" t="s">
        <v>59</v>
      </c>
      <c r="H172" s="84">
        <v>44118</v>
      </c>
      <c r="I172" s="297" t="s">
        <v>65</v>
      </c>
      <c r="J172" s="298"/>
      <c r="K172" s="299">
        <f>K169+7</f>
        <v>44126</v>
      </c>
      <c r="L172" s="299">
        <f>K172+25</f>
        <v>44151</v>
      </c>
      <c r="M172" s="299">
        <f>K172+27</f>
        <v>44153</v>
      </c>
      <c r="N172" s="300">
        <f>K172+30</f>
        <v>44156</v>
      </c>
    </row>
    <row r="173" spans="1:14" ht="26.25" customHeight="1" thickBot="1">
      <c r="A173" s="152" t="s">
        <v>143</v>
      </c>
      <c r="B173" s="153" t="s">
        <v>382</v>
      </c>
      <c r="C173" s="133">
        <v>44117</v>
      </c>
      <c r="D173" s="134" t="s">
        <v>146</v>
      </c>
      <c r="E173" s="134" t="s">
        <v>147</v>
      </c>
      <c r="F173" s="137" t="s">
        <v>59</v>
      </c>
      <c r="G173" s="137" t="s">
        <v>442</v>
      </c>
      <c r="H173" s="95">
        <v>44119</v>
      </c>
      <c r="I173" s="297"/>
      <c r="J173" s="298"/>
      <c r="K173" s="299"/>
      <c r="L173" s="299"/>
      <c r="M173" s="299"/>
      <c r="N173" s="300"/>
    </row>
    <row r="174" spans="1:14" ht="26.25" customHeight="1" thickBot="1">
      <c r="A174" s="85" t="s">
        <v>468</v>
      </c>
      <c r="B174" s="86" t="s">
        <v>293</v>
      </c>
      <c r="C174" s="87">
        <v>44121</v>
      </c>
      <c r="D174" s="88" t="s">
        <v>615</v>
      </c>
      <c r="E174" s="88" t="s">
        <v>616</v>
      </c>
      <c r="F174" s="138" t="s">
        <v>6</v>
      </c>
      <c r="G174" s="138" t="s">
        <v>125</v>
      </c>
      <c r="H174" s="90">
        <v>44123</v>
      </c>
      <c r="I174" s="297"/>
      <c r="J174" s="298"/>
      <c r="K174" s="299"/>
      <c r="L174" s="299"/>
      <c r="M174" s="299"/>
      <c r="N174" s="300"/>
    </row>
    <row r="175" spans="1:14" ht="26.25" customHeight="1" thickBot="1">
      <c r="A175" s="79" t="s">
        <v>574</v>
      </c>
      <c r="B175" s="80" t="s">
        <v>490</v>
      </c>
      <c r="C175" s="81">
        <v>44123</v>
      </c>
      <c r="D175" s="82" t="s">
        <v>430</v>
      </c>
      <c r="E175" s="82" t="s">
        <v>431</v>
      </c>
      <c r="F175" s="82" t="s">
        <v>6</v>
      </c>
      <c r="G175" s="83" t="s">
        <v>59</v>
      </c>
      <c r="H175" s="84">
        <v>44125</v>
      </c>
      <c r="I175" s="297" t="s">
        <v>111</v>
      </c>
      <c r="J175" s="298" t="s">
        <v>315</v>
      </c>
      <c r="K175" s="299">
        <f>K172+7</f>
        <v>44133</v>
      </c>
      <c r="L175" s="299">
        <f>K175+25</f>
        <v>44158</v>
      </c>
      <c r="M175" s="299">
        <f>K175+27</f>
        <v>44160</v>
      </c>
      <c r="N175" s="300">
        <f>K175+30</f>
        <v>44163</v>
      </c>
    </row>
    <row r="176" spans="1:14" ht="26.25" customHeight="1" thickBot="1">
      <c r="A176" s="152" t="s">
        <v>309</v>
      </c>
      <c r="B176" s="153" t="s">
        <v>580</v>
      </c>
      <c r="C176" s="133">
        <v>44124</v>
      </c>
      <c r="D176" s="134" t="s">
        <v>146</v>
      </c>
      <c r="E176" s="134" t="s">
        <v>147</v>
      </c>
      <c r="F176" s="137" t="s">
        <v>59</v>
      </c>
      <c r="G176" s="137" t="s">
        <v>442</v>
      </c>
      <c r="H176" s="95">
        <v>44126</v>
      </c>
      <c r="I176" s="297"/>
      <c r="J176" s="298"/>
      <c r="K176" s="299"/>
      <c r="L176" s="299"/>
      <c r="M176" s="299"/>
      <c r="N176" s="300"/>
    </row>
    <row r="177" spans="1:14" ht="26.25" customHeight="1" thickBot="1">
      <c r="A177" s="85" t="s">
        <v>573</v>
      </c>
      <c r="B177" s="86" t="s">
        <v>233</v>
      </c>
      <c r="C177" s="87">
        <v>44128</v>
      </c>
      <c r="D177" s="88" t="s">
        <v>615</v>
      </c>
      <c r="E177" s="88" t="s">
        <v>616</v>
      </c>
      <c r="F177" s="138" t="s">
        <v>6</v>
      </c>
      <c r="G177" s="138" t="s">
        <v>125</v>
      </c>
      <c r="H177" s="90">
        <v>44130</v>
      </c>
      <c r="I177" s="297"/>
      <c r="J177" s="298"/>
      <c r="K177" s="299"/>
      <c r="L177" s="299"/>
      <c r="M177" s="299"/>
      <c r="N177" s="300"/>
    </row>
    <row r="178" spans="1:14" ht="26.25" customHeight="1" thickBot="1">
      <c r="A178" s="79" t="s">
        <v>307</v>
      </c>
      <c r="B178" s="80" t="s">
        <v>373</v>
      </c>
      <c r="C178" s="81">
        <v>44130</v>
      </c>
      <c r="D178" s="82" t="s">
        <v>430</v>
      </c>
      <c r="E178" s="82" t="s">
        <v>431</v>
      </c>
      <c r="F178" s="82" t="s">
        <v>6</v>
      </c>
      <c r="G178" s="83" t="s">
        <v>59</v>
      </c>
      <c r="H178" s="84">
        <v>44132</v>
      </c>
      <c r="I178" s="297" t="s">
        <v>241</v>
      </c>
      <c r="J178" s="298" t="s">
        <v>366</v>
      </c>
      <c r="K178" s="299">
        <f>K175+7</f>
        <v>44140</v>
      </c>
      <c r="L178" s="299">
        <f>K178+25</f>
        <v>44165</v>
      </c>
      <c r="M178" s="299">
        <f>K178+27</f>
        <v>44167</v>
      </c>
      <c r="N178" s="300">
        <f>K178+30</f>
        <v>44170</v>
      </c>
    </row>
    <row r="179" spans="1:14" ht="26.25" customHeight="1" thickBot="1">
      <c r="A179" s="152" t="s">
        <v>617</v>
      </c>
      <c r="B179" s="153" t="s">
        <v>618</v>
      </c>
      <c r="C179" s="133">
        <v>44131</v>
      </c>
      <c r="D179" s="134" t="s">
        <v>146</v>
      </c>
      <c r="E179" s="134" t="s">
        <v>147</v>
      </c>
      <c r="F179" s="137" t="s">
        <v>59</v>
      </c>
      <c r="G179" s="137" t="s">
        <v>442</v>
      </c>
      <c r="H179" s="95">
        <v>44133</v>
      </c>
      <c r="I179" s="297"/>
      <c r="J179" s="298"/>
      <c r="K179" s="299"/>
      <c r="L179" s="299"/>
      <c r="M179" s="299"/>
      <c r="N179" s="300"/>
    </row>
    <row r="180" spans="1:14" ht="26.25" customHeight="1" thickBot="1">
      <c r="A180" s="85" t="s">
        <v>576</v>
      </c>
      <c r="B180" s="86" t="s">
        <v>449</v>
      </c>
      <c r="C180" s="87">
        <v>44135</v>
      </c>
      <c r="D180" s="88" t="s">
        <v>615</v>
      </c>
      <c r="E180" s="88" t="s">
        <v>616</v>
      </c>
      <c r="F180" s="138" t="s">
        <v>6</v>
      </c>
      <c r="G180" s="138" t="s">
        <v>125</v>
      </c>
      <c r="H180" s="90">
        <v>44137</v>
      </c>
      <c r="I180" s="297"/>
      <c r="J180" s="298"/>
      <c r="K180" s="299"/>
      <c r="L180" s="299"/>
      <c r="M180" s="299"/>
      <c r="N180" s="300"/>
    </row>
    <row r="181" spans="1:14" ht="26.25" customHeight="1" thickBot="1">
      <c r="A181" s="79" t="s">
        <v>328</v>
      </c>
      <c r="B181" s="80" t="s">
        <v>374</v>
      </c>
      <c r="C181" s="81">
        <v>44137</v>
      </c>
      <c r="D181" s="82" t="s">
        <v>430</v>
      </c>
      <c r="E181" s="82" t="s">
        <v>431</v>
      </c>
      <c r="F181" s="82" t="s">
        <v>6</v>
      </c>
      <c r="G181" s="83" t="s">
        <v>59</v>
      </c>
      <c r="H181" s="84">
        <v>44139</v>
      </c>
      <c r="I181" s="297" t="s">
        <v>604</v>
      </c>
      <c r="J181" s="298" t="s">
        <v>164</v>
      </c>
      <c r="K181" s="299">
        <f>K178+7</f>
        <v>44147</v>
      </c>
      <c r="L181" s="299">
        <f>K181+25</f>
        <v>44172</v>
      </c>
      <c r="M181" s="299">
        <f>K181+27</f>
        <v>44174</v>
      </c>
      <c r="N181" s="300">
        <f>K181+30</f>
        <v>44177</v>
      </c>
    </row>
    <row r="182" spans="1:14" ht="26.25" customHeight="1" thickBot="1">
      <c r="A182" s="152" t="s">
        <v>154</v>
      </c>
      <c r="B182" s="153" t="s">
        <v>294</v>
      </c>
      <c r="C182" s="133">
        <v>44138</v>
      </c>
      <c r="D182" s="134" t="s">
        <v>146</v>
      </c>
      <c r="E182" s="134" t="s">
        <v>147</v>
      </c>
      <c r="F182" s="137" t="s">
        <v>59</v>
      </c>
      <c r="G182" s="137" t="s">
        <v>442</v>
      </c>
      <c r="H182" s="95">
        <v>44140</v>
      </c>
      <c r="I182" s="297"/>
      <c r="J182" s="298"/>
      <c r="K182" s="299"/>
      <c r="L182" s="299"/>
      <c r="M182" s="299"/>
      <c r="N182" s="300"/>
    </row>
    <row r="183" spans="1:14" ht="26.25" customHeight="1" thickBot="1">
      <c r="A183" s="85" t="s">
        <v>448</v>
      </c>
      <c r="B183" s="86" t="s">
        <v>559</v>
      </c>
      <c r="C183" s="87">
        <v>44142</v>
      </c>
      <c r="D183" s="88" t="s">
        <v>615</v>
      </c>
      <c r="E183" s="88" t="s">
        <v>616</v>
      </c>
      <c r="F183" s="138" t="s">
        <v>6</v>
      </c>
      <c r="G183" s="138" t="s">
        <v>125</v>
      </c>
      <c r="H183" s="90">
        <v>44144</v>
      </c>
      <c r="I183" s="297"/>
      <c r="J183" s="298"/>
      <c r="K183" s="299"/>
      <c r="L183" s="299"/>
      <c r="M183" s="299"/>
      <c r="N183" s="300"/>
    </row>
    <row r="184" spans="1:14" ht="26.25" customHeight="1" thickBot="1">
      <c r="A184" s="79" t="s">
        <v>577</v>
      </c>
      <c r="B184" s="80" t="s">
        <v>581</v>
      </c>
      <c r="C184" s="81">
        <v>44144</v>
      </c>
      <c r="D184" s="82" t="s">
        <v>430</v>
      </c>
      <c r="E184" s="82" t="s">
        <v>431</v>
      </c>
      <c r="F184" s="82" t="s">
        <v>6</v>
      </c>
      <c r="G184" s="83" t="s">
        <v>59</v>
      </c>
      <c r="H184" s="84">
        <v>44146</v>
      </c>
      <c r="I184" s="297" t="s">
        <v>598</v>
      </c>
      <c r="J184" s="298" t="s">
        <v>597</v>
      </c>
      <c r="K184" s="299">
        <f>K181+7</f>
        <v>44154</v>
      </c>
      <c r="L184" s="299">
        <f>K184+25</f>
        <v>44179</v>
      </c>
      <c r="M184" s="299">
        <f>K184+27</f>
        <v>44181</v>
      </c>
      <c r="N184" s="300">
        <f>K184+30</f>
        <v>44184</v>
      </c>
    </row>
    <row r="185" spans="1:14" ht="26.25" customHeight="1" thickBot="1">
      <c r="A185" s="152" t="s">
        <v>491</v>
      </c>
      <c r="B185" s="153" t="s">
        <v>441</v>
      </c>
      <c r="C185" s="133">
        <v>44145</v>
      </c>
      <c r="D185" s="134" t="s">
        <v>146</v>
      </c>
      <c r="E185" s="134" t="s">
        <v>147</v>
      </c>
      <c r="F185" s="137" t="s">
        <v>59</v>
      </c>
      <c r="G185" s="137" t="s">
        <v>442</v>
      </c>
      <c r="H185" s="95">
        <v>44147</v>
      </c>
      <c r="I185" s="297"/>
      <c r="J185" s="298"/>
      <c r="K185" s="299"/>
      <c r="L185" s="299"/>
      <c r="M185" s="299"/>
      <c r="N185" s="300"/>
    </row>
    <row r="186" spans="1:14" ht="26.25" customHeight="1" thickBot="1">
      <c r="A186" s="85" t="s">
        <v>267</v>
      </c>
      <c r="B186" s="86" t="s">
        <v>196</v>
      </c>
      <c r="C186" s="87">
        <v>44149</v>
      </c>
      <c r="D186" s="88" t="s">
        <v>615</v>
      </c>
      <c r="E186" s="88" t="s">
        <v>616</v>
      </c>
      <c r="F186" s="138" t="s">
        <v>6</v>
      </c>
      <c r="G186" s="138" t="s">
        <v>125</v>
      </c>
      <c r="H186" s="90">
        <v>44151</v>
      </c>
      <c r="I186" s="297"/>
      <c r="J186" s="298"/>
      <c r="K186" s="299"/>
      <c r="L186" s="299"/>
      <c r="M186" s="299"/>
      <c r="N186" s="300"/>
    </row>
    <row r="187" spans="1:14" ht="26.25" customHeight="1" thickBot="1">
      <c r="A187" s="79" t="s">
        <v>434</v>
      </c>
      <c r="B187" s="80" t="s">
        <v>582</v>
      </c>
      <c r="C187" s="81">
        <v>44151</v>
      </c>
      <c r="D187" s="82" t="s">
        <v>430</v>
      </c>
      <c r="E187" s="82" t="s">
        <v>431</v>
      </c>
      <c r="F187" s="82" t="s">
        <v>6</v>
      </c>
      <c r="G187" s="83" t="s">
        <v>59</v>
      </c>
      <c r="H187" s="84">
        <v>44153</v>
      </c>
      <c r="I187" s="297" t="s">
        <v>360</v>
      </c>
      <c r="J187" s="298" t="s">
        <v>129</v>
      </c>
      <c r="K187" s="299">
        <f>K184+7</f>
        <v>44161</v>
      </c>
      <c r="L187" s="299">
        <f>K187+25</f>
        <v>44186</v>
      </c>
      <c r="M187" s="299">
        <f>K187+27</f>
        <v>44188</v>
      </c>
      <c r="N187" s="300">
        <f>K187+30</f>
        <v>44191</v>
      </c>
    </row>
    <row r="188" spans="1:14" ht="26.25" customHeight="1" thickBot="1">
      <c r="A188" s="152" t="s">
        <v>493</v>
      </c>
      <c r="B188" s="153" t="s">
        <v>320</v>
      </c>
      <c r="C188" s="133">
        <v>44152</v>
      </c>
      <c r="D188" s="134" t="s">
        <v>146</v>
      </c>
      <c r="E188" s="134" t="s">
        <v>147</v>
      </c>
      <c r="F188" s="137" t="s">
        <v>59</v>
      </c>
      <c r="G188" s="137" t="s">
        <v>442</v>
      </c>
      <c r="H188" s="95">
        <v>44154</v>
      </c>
      <c r="I188" s="297"/>
      <c r="J188" s="298"/>
      <c r="K188" s="299"/>
      <c r="L188" s="299"/>
      <c r="M188" s="299"/>
      <c r="N188" s="300"/>
    </row>
    <row r="189" spans="1:14" ht="26.25" customHeight="1" thickBot="1">
      <c r="A189" s="85" t="s">
        <v>158</v>
      </c>
      <c r="B189" s="86" t="s">
        <v>334</v>
      </c>
      <c r="C189" s="87">
        <v>44156</v>
      </c>
      <c r="D189" s="88" t="s">
        <v>615</v>
      </c>
      <c r="E189" s="88" t="s">
        <v>616</v>
      </c>
      <c r="F189" s="138" t="s">
        <v>6</v>
      </c>
      <c r="G189" s="138" t="s">
        <v>125</v>
      </c>
      <c r="H189" s="90">
        <v>44158</v>
      </c>
      <c r="I189" s="297"/>
      <c r="J189" s="298"/>
      <c r="K189" s="299"/>
      <c r="L189" s="299"/>
      <c r="M189" s="299"/>
      <c r="N189" s="300"/>
    </row>
    <row r="190" spans="1:14" ht="26.25" customHeight="1" thickBot="1">
      <c r="A190" s="79" t="s">
        <v>323</v>
      </c>
      <c r="B190" s="80" t="s">
        <v>326</v>
      </c>
      <c r="C190" s="81">
        <v>44158</v>
      </c>
      <c r="D190" s="82" t="s">
        <v>430</v>
      </c>
      <c r="E190" s="82" t="s">
        <v>431</v>
      </c>
      <c r="F190" s="82" t="s">
        <v>6</v>
      </c>
      <c r="G190" s="83" t="s">
        <v>59</v>
      </c>
      <c r="H190" s="84">
        <v>44160</v>
      </c>
      <c r="I190" s="297" t="s">
        <v>279</v>
      </c>
      <c r="J190" s="298" t="s">
        <v>628</v>
      </c>
      <c r="K190" s="299">
        <f>K187+7</f>
        <v>44168</v>
      </c>
      <c r="L190" s="299">
        <f>K190+25</f>
        <v>44193</v>
      </c>
      <c r="M190" s="299">
        <f>K190+27</f>
        <v>44195</v>
      </c>
      <c r="N190" s="300">
        <f>K190+30</f>
        <v>44198</v>
      </c>
    </row>
    <row r="191" spans="1:14" ht="26.25" customHeight="1" thickBot="1">
      <c r="A191" s="152" t="s">
        <v>494</v>
      </c>
      <c r="B191" s="153" t="s">
        <v>129</v>
      </c>
      <c r="C191" s="133">
        <v>44159</v>
      </c>
      <c r="D191" s="134" t="s">
        <v>146</v>
      </c>
      <c r="E191" s="134" t="s">
        <v>147</v>
      </c>
      <c r="F191" s="137" t="s">
        <v>59</v>
      </c>
      <c r="G191" s="137" t="s">
        <v>442</v>
      </c>
      <c r="H191" s="95">
        <v>44161</v>
      </c>
      <c r="I191" s="297"/>
      <c r="J191" s="298"/>
      <c r="K191" s="299"/>
      <c r="L191" s="299"/>
      <c r="M191" s="299"/>
      <c r="N191" s="300"/>
    </row>
    <row r="192" spans="1:14" ht="26.25" customHeight="1" thickBot="1">
      <c r="A192" s="85" t="s">
        <v>109</v>
      </c>
      <c r="B192" s="86" t="s">
        <v>196</v>
      </c>
      <c r="C192" s="87">
        <v>44163</v>
      </c>
      <c r="D192" s="88" t="s">
        <v>615</v>
      </c>
      <c r="E192" s="88" t="s">
        <v>616</v>
      </c>
      <c r="F192" s="138" t="s">
        <v>6</v>
      </c>
      <c r="G192" s="138" t="s">
        <v>125</v>
      </c>
      <c r="H192" s="90">
        <v>44165</v>
      </c>
      <c r="I192" s="297"/>
      <c r="J192" s="298"/>
      <c r="K192" s="299"/>
      <c r="L192" s="299"/>
      <c r="M192" s="299"/>
      <c r="N192" s="300"/>
    </row>
    <row r="193" spans="1:14" ht="26.25" customHeight="1" thickBot="1">
      <c r="A193" s="79" t="s">
        <v>327</v>
      </c>
      <c r="B193" s="80" t="s">
        <v>326</v>
      </c>
      <c r="C193" s="81">
        <v>44165</v>
      </c>
      <c r="D193" s="82" t="s">
        <v>430</v>
      </c>
      <c r="E193" s="82" t="s">
        <v>431</v>
      </c>
      <c r="F193" s="82" t="s">
        <v>6</v>
      </c>
      <c r="G193" s="83" t="s">
        <v>59</v>
      </c>
      <c r="H193" s="84">
        <v>44167</v>
      </c>
      <c r="I193" s="297" t="s">
        <v>517</v>
      </c>
      <c r="J193" s="298" t="s">
        <v>629</v>
      </c>
      <c r="K193" s="299">
        <f>K190+7</f>
        <v>44175</v>
      </c>
      <c r="L193" s="299">
        <f>K193+25</f>
        <v>44200</v>
      </c>
      <c r="M193" s="299">
        <f>K193+27</f>
        <v>44202</v>
      </c>
      <c r="N193" s="300">
        <f>K193+30</f>
        <v>44205</v>
      </c>
    </row>
    <row r="194" spans="1:14" ht="26.25" customHeight="1" thickBot="1">
      <c r="A194" s="152" t="s">
        <v>522</v>
      </c>
      <c r="B194" s="153" t="s">
        <v>618</v>
      </c>
      <c r="C194" s="133">
        <v>44166</v>
      </c>
      <c r="D194" s="134" t="s">
        <v>146</v>
      </c>
      <c r="E194" s="134" t="s">
        <v>147</v>
      </c>
      <c r="F194" s="137" t="s">
        <v>59</v>
      </c>
      <c r="G194" s="137" t="s">
        <v>442</v>
      </c>
      <c r="H194" s="95">
        <v>44168</v>
      </c>
      <c r="I194" s="297"/>
      <c r="J194" s="298"/>
      <c r="K194" s="299"/>
      <c r="L194" s="299"/>
      <c r="M194" s="299"/>
      <c r="N194" s="300"/>
    </row>
    <row r="195" spans="1:14" ht="26.25" customHeight="1" thickBot="1">
      <c r="A195" s="85" t="s">
        <v>446</v>
      </c>
      <c r="B195" s="86" t="s">
        <v>619</v>
      </c>
      <c r="C195" s="87">
        <v>44170</v>
      </c>
      <c r="D195" s="88" t="s">
        <v>615</v>
      </c>
      <c r="E195" s="88" t="s">
        <v>616</v>
      </c>
      <c r="F195" s="138" t="s">
        <v>6</v>
      </c>
      <c r="G195" s="138" t="s">
        <v>125</v>
      </c>
      <c r="H195" s="90">
        <v>44172</v>
      </c>
      <c r="I195" s="297"/>
      <c r="J195" s="298"/>
      <c r="K195" s="299"/>
      <c r="L195" s="299"/>
      <c r="M195" s="299"/>
      <c r="N195" s="300"/>
    </row>
    <row r="196" spans="1:14" ht="26.25" customHeight="1" thickBot="1">
      <c r="A196" s="79" t="s">
        <v>609</v>
      </c>
      <c r="B196" s="80" t="s">
        <v>557</v>
      </c>
      <c r="C196" s="81">
        <v>44172</v>
      </c>
      <c r="D196" s="82" t="s">
        <v>430</v>
      </c>
      <c r="E196" s="82" t="s">
        <v>431</v>
      </c>
      <c r="F196" s="82" t="s">
        <v>6</v>
      </c>
      <c r="G196" s="83" t="s">
        <v>59</v>
      </c>
      <c r="H196" s="84">
        <v>44174</v>
      </c>
      <c r="I196" s="297" t="s">
        <v>536</v>
      </c>
      <c r="J196" s="298" t="s">
        <v>630</v>
      </c>
      <c r="K196" s="299">
        <f>K193+7</f>
        <v>44182</v>
      </c>
      <c r="L196" s="299">
        <f>K196+25</f>
        <v>44207</v>
      </c>
      <c r="M196" s="299">
        <f>K196+27</f>
        <v>44209</v>
      </c>
      <c r="N196" s="300">
        <f>K196+30</f>
        <v>44212</v>
      </c>
    </row>
    <row r="197" spans="1:14" ht="26.25" customHeight="1" thickBot="1">
      <c r="A197" s="152" t="s">
        <v>142</v>
      </c>
      <c r="B197" s="153" t="s">
        <v>563</v>
      </c>
      <c r="C197" s="133">
        <v>44173</v>
      </c>
      <c r="D197" s="134" t="s">
        <v>146</v>
      </c>
      <c r="E197" s="134" t="s">
        <v>147</v>
      </c>
      <c r="F197" s="137" t="s">
        <v>59</v>
      </c>
      <c r="G197" s="137" t="s">
        <v>442</v>
      </c>
      <c r="H197" s="95">
        <v>44175</v>
      </c>
      <c r="I197" s="297"/>
      <c r="J197" s="298"/>
      <c r="K197" s="299"/>
      <c r="L197" s="299"/>
      <c r="M197" s="299"/>
      <c r="N197" s="300"/>
    </row>
    <row r="198" spans="1:14" ht="26.25" customHeight="1" thickBot="1">
      <c r="A198" s="85" t="s">
        <v>61</v>
      </c>
      <c r="B198" s="86" t="s">
        <v>295</v>
      </c>
      <c r="C198" s="87">
        <v>44177</v>
      </c>
      <c r="D198" s="88" t="s">
        <v>615</v>
      </c>
      <c r="E198" s="88" t="s">
        <v>616</v>
      </c>
      <c r="F198" s="138" t="s">
        <v>6</v>
      </c>
      <c r="G198" s="138" t="s">
        <v>125</v>
      </c>
      <c r="H198" s="90">
        <v>44179</v>
      </c>
      <c r="I198" s="297"/>
      <c r="J198" s="298"/>
      <c r="K198" s="299"/>
      <c r="L198" s="299"/>
      <c r="M198" s="299"/>
      <c r="N198" s="300"/>
    </row>
    <row r="199" spans="1:14" ht="26.25" customHeight="1" thickBot="1">
      <c r="A199" s="79" t="s">
        <v>325</v>
      </c>
      <c r="B199" s="80" t="s">
        <v>556</v>
      </c>
      <c r="C199" s="81">
        <v>44179</v>
      </c>
      <c r="D199" s="82" t="s">
        <v>430</v>
      </c>
      <c r="E199" s="82" t="s">
        <v>431</v>
      </c>
      <c r="F199" s="82" t="s">
        <v>6</v>
      </c>
      <c r="G199" s="83" t="s">
        <v>59</v>
      </c>
      <c r="H199" s="84">
        <v>44181</v>
      </c>
      <c r="I199" s="297" t="s">
        <v>361</v>
      </c>
      <c r="J199" s="298" t="s">
        <v>543</v>
      </c>
      <c r="K199" s="299">
        <f>K196+7</f>
        <v>44189</v>
      </c>
      <c r="L199" s="299">
        <f>K199+25</f>
        <v>44214</v>
      </c>
      <c r="M199" s="299">
        <f>K199+27</f>
        <v>44216</v>
      </c>
      <c r="N199" s="300">
        <f>K199+30</f>
        <v>44219</v>
      </c>
    </row>
    <row r="200" spans="1:14" ht="26.25" customHeight="1" thickBot="1">
      <c r="A200" s="152" t="s">
        <v>232</v>
      </c>
      <c r="B200" s="153" t="s">
        <v>320</v>
      </c>
      <c r="C200" s="133">
        <v>44180</v>
      </c>
      <c r="D200" s="134" t="s">
        <v>146</v>
      </c>
      <c r="E200" s="134" t="s">
        <v>147</v>
      </c>
      <c r="F200" s="137" t="s">
        <v>59</v>
      </c>
      <c r="G200" s="137" t="s">
        <v>442</v>
      </c>
      <c r="H200" s="95">
        <v>44182</v>
      </c>
      <c r="I200" s="297"/>
      <c r="J200" s="298"/>
      <c r="K200" s="299"/>
      <c r="L200" s="299"/>
      <c r="M200" s="299"/>
      <c r="N200" s="300"/>
    </row>
    <row r="201" spans="1:14" ht="26.25" customHeight="1" thickBot="1">
      <c r="A201" s="85" t="s">
        <v>440</v>
      </c>
      <c r="B201" s="86" t="s">
        <v>236</v>
      </c>
      <c r="C201" s="87">
        <v>44184</v>
      </c>
      <c r="D201" s="88" t="s">
        <v>615</v>
      </c>
      <c r="E201" s="88" t="s">
        <v>616</v>
      </c>
      <c r="F201" s="138" t="s">
        <v>6</v>
      </c>
      <c r="G201" s="138" t="s">
        <v>125</v>
      </c>
      <c r="H201" s="90">
        <v>44186</v>
      </c>
      <c r="I201" s="297"/>
      <c r="J201" s="298"/>
      <c r="K201" s="299"/>
      <c r="L201" s="299"/>
      <c r="M201" s="299"/>
      <c r="N201" s="300"/>
    </row>
    <row r="202" spans="1:14" ht="26.25" customHeight="1" thickBot="1">
      <c r="A202" s="79" t="s">
        <v>560</v>
      </c>
      <c r="B202" s="80" t="s">
        <v>610</v>
      </c>
      <c r="C202" s="81">
        <v>44186</v>
      </c>
      <c r="D202" s="82" t="s">
        <v>430</v>
      </c>
      <c r="E202" s="82" t="s">
        <v>431</v>
      </c>
      <c r="F202" s="82" t="s">
        <v>6</v>
      </c>
      <c r="G202" s="83" t="s">
        <v>59</v>
      </c>
      <c r="H202" s="84">
        <v>44188</v>
      </c>
      <c r="I202" s="297" t="s">
        <v>83</v>
      </c>
      <c r="J202" s="298" t="s">
        <v>631</v>
      </c>
      <c r="K202" s="299">
        <f>K199+7</f>
        <v>44196</v>
      </c>
      <c r="L202" s="299">
        <f>K202+25</f>
        <v>44221</v>
      </c>
      <c r="M202" s="299">
        <f>K202+27</f>
        <v>44223</v>
      </c>
      <c r="N202" s="300">
        <f>K202+30</f>
        <v>44226</v>
      </c>
    </row>
    <row r="203" spans="1:14" ht="26.25" customHeight="1" thickBot="1">
      <c r="A203" s="152" t="s">
        <v>444</v>
      </c>
      <c r="B203" s="153" t="s">
        <v>445</v>
      </c>
      <c r="C203" s="133">
        <v>44187</v>
      </c>
      <c r="D203" s="134" t="s">
        <v>146</v>
      </c>
      <c r="E203" s="134" t="s">
        <v>147</v>
      </c>
      <c r="F203" s="137" t="s">
        <v>59</v>
      </c>
      <c r="G203" s="137" t="s">
        <v>442</v>
      </c>
      <c r="H203" s="95">
        <v>44189</v>
      </c>
      <c r="I203" s="297"/>
      <c r="J203" s="298"/>
      <c r="K203" s="299"/>
      <c r="L203" s="299"/>
      <c r="M203" s="299"/>
      <c r="N203" s="300"/>
    </row>
    <row r="204" spans="1:14" ht="26.25" customHeight="1" thickBot="1">
      <c r="A204" s="85" t="s">
        <v>384</v>
      </c>
      <c r="B204" s="86" t="s">
        <v>572</v>
      </c>
      <c r="C204" s="87">
        <v>44191</v>
      </c>
      <c r="D204" s="88" t="s">
        <v>615</v>
      </c>
      <c r="E204" s="88" t="s">
        <v>616</v>
      </c>
      <c r="F204" s="138" t="s">
        <v>6</v>
      </c>
      <c r="G204" s="138" t="s">
        <v>125</v>
      </c>
      <c r="H204" s="90">
        <v>44193</v>
      </c>
      <c r="I204" s="297"/>
      <c r="J204" s="298"/>
      <c r="K204" s="299"/>
      <c r="L204" s="299"/>
      <c r="M204" s="299"/>
      <c r="N204" s="300"/>
    </row>
    <row r="206" spans="1:12" ht="19.5">
      <c r="A206" s="51" t="s">
        <v>16</v>
      </c>
      <c r="B206" s="45"/>
      <c r="C206" s="12"/>
      <c r="I206" s="158"/>
      <c r="J206" s="11" t="s">
        <v>13</v>
      </c>
      <c r="L206" s="108" t="s">
        <v>37</v>
      </c>
    </row>
    <row r="207" spans="1:69" ht="20.25" customHeight="1">
      <c r="A207" s="56" t="s">
        <v>17</v>
      </c>
      <c r="B207" s="116" t="s">
        <v>18</v>
      </c>
      <c r="C207" s="13"/>
      <c r="D207" s="106"/>
      <c r="E207" s="106"/>
      <c r="F207" s="106"/>
      <c r="G207" s="106"/>
      <c r="H207" s="107"/>
      <c r="I207" s="158"/>
      <c r="J207" s="111" t="s">
        <v>15</v>
      </c>
      <c r="K207" s="109"/>
      <c r="L207" s="10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ht="20.25" customHeight="1">
      <c r="A208" s="56" t="s">
        <v>19</v>
      </c>
      <c r="B208" s="116" t="s">
        <v>20</v>
      </c>
      <c r="C208" s="13"/>
      <c r="D208" s="106"/>
      <c r="E208" s="106"/>
      <c r="F208" s="106"/>
      <c r="G208" s="106"/>
      <c r="H208" s="110"/>
      <c r="I208" s="158"/>
      <c r="J208" s="114" t="s">
        <v>220</v>
      </c>
      <c r="K208" s="109"/>
      <c r="L208" s="10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ht="20.25">
      <c r="A209" s="56" t="s">
        <v>31</v>
      </c>
      <c r="B209" s="118" t="s">
        <v>32</v>
      </c>
      <c r="C209" s="32"/>
      <c r="D209" s="113"/>
      <c r="E209" s="113"/>
      <c r="F209" s="113"/>
      <c r="G209" s="113"/>
      <c r="H209" s="107"/>
      <c r="I209" s="158"/>
      <c r="J209" s="115" t="s">
        <v>221</v>
      </c>
      <c r="K209" s="109"/>
      <c r="L209" s="10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ht="19.5">
      <c r="A210" s="56" t="s">
        <v>33</v>
      </c>
      <c r="B210" s="108" t="s">
        <v>34</v>
      </c>
      <c r="C210" s="113"/>
      <c r="D210" s="106"/>
      <c r="E210" s="106"/>
      <c r="F210" s="106"/>
      <c r="G210" s="106"/>
      <c r="H210" s="27"/>
      <c r="I210" s="158"/>
      <c r="J210" s="158"/>
      <c r="K210" s="109"/>
      <c r="L210" s="10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ht="24.75">
      <c r="A211" s="56" t="s">
        <v>35</v>
      </c>
      <c r="B211" s="108" t="s">
        <v>36</v>
      </c>
      <c r="C211" s="113"/>
      <c r="D211" s="14"/>
      <c r="E211" s="14"/>
      <c r="F211" s="14"/>
      <c r="G211" s="14"/>
      <c r="H211" s="28"/>
      <c r="I211" s="117" t="s">
        <v>21</v>
      </c>
      <c r="J211" s="17" t="s">
        <v>49</v>
      </c>
      <c r="K211" s="109"/>
      <c r="L211" s="10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ht="24.75">
      <c r="A212" s="56"/>
      <c r="B212" s="116"/>
      <c r="C212" s="13"/>
      <c r="D212" s="15"/>
      <c r="E212" s="15"/>
      <c r="F212" s="15"/>
      <c r="G212" s="15"/>
      <c r="H212" s="117"/>
      <c r="I212" s="117" t="s">
        <v>21</v>
      </c>
      <c r="J212" s="19" t="s">
        <v>50</v>
      </c>
      <c r="K212" s="109"/>
      <c r="L212" s="10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ht="24.75">
      <c r="A213" s="56"/>
      <c r="B213" s="118"/>
      <c r="C213" s="32"/>
      <c r="D213" s="32"/>
      <c r="E213" s="32"/>
      <c r="F213" s="32"/>
      <c r="G213" s="32"/>
      <c r="H213" s="117"/>
      <c r="I213" s="117" t="s">
        <v>21</v>
      </c>
      <c r="J213" s="21" t="s">
        <v>22</v>
      </c>
      <c r="K213" s="109"/>
      <c r="L213" s="10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ht="24.75">
      <c r="A214" s="56"/>
      <c r="B214" s="108"/>
      <c r="C214" s="113"/>
      <c r="D214" s="18"/>
      <c r="E214" s="18"/>
      <c r="F214" s="18"/>
      <c r="G214" s="18"/>
      <c r="H214" s="117"/>
      <c r="I214" s="117" t="s">
        <v>21</v>
      </c>
      <c r="J214" s="21" t="s">
        <v>23</v>
      </c>
      <c r="K214" s="109"/>
      <c r="L214" s="10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ht="24.75">
      <c r="A215" s="56"/>
      <c r="B215" s="108"/>
      <c r="C215" s="113"/>
      <c r="D215" s="20"/>
      <c r="E215" s="20"/>
      <c r="F215" s="20"/>
      <c r="G215" s="20"/>
      <c r="H215" s="117"/>
      <c r="I215" s="117" t="s">
        <v>21</v>
      </c>
      <c r="J215" s="21" t="s">
        <v>222</v>
      </c>
      <c r="K215" s="2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ht="24.75">
      <c r="A216" s="1"/>
      <c r="B216" s="1"/>
      <c r="C216" s="1"/>
      <c r="D216" s="13"/>
      <c r="E216" s="12"/>
      <c r="F216" s="12"/>
      <c r="G216" s="12"/>
      <c r="H216" s="12"/>
      <c r="I216" s="117" t="s">
        <v>21</v>
      </c>
      <c r="J216" s="21" t="s">
        <v>223</v>
      </c>
      <c r="K216" s="2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</sheetData>
  <sheetProtection/>
  <mergeCells count="410">
    <mergeCell ref="I202:I204"/>
    <mergeCell ref="J202:J204"/>
    <mergeCell ref="K202:K204"/>
    <mergeCell ref="L202:L204"/>
    <mergeCell ref="M202:M204"/>
    <mergeCell ref="N202:N204"/>
    <mergeCell ref="I199:I201"/>
    <mergeCell ref="J199:J201"/>
    <mergeCell ref="K199:K201"/>
    <mergeCell ref="L199:L201"/>
    <mergeCell ref="M199:M201"/>
    <mergeCell ref="N199:N201"/>
    <mergeCell ref="I196:I198"/>
    <mergeCell ref="J196:J198"/>
    <mergeCell ref="K196:K198"/>
    <mergeCell ref="L196:L198"/>
    <mergeCell ref="M196:M198"/>
    <mergeCell ref="N196:N198"/>
    <mergeCell ref="I193:I195"/>
    <mergeCell ref="J193:J195"/>
    <mergeCell ref="K193:K195"/>
    <mergeCell ref="L193:L195"/>
    <mergeCell ref="M193:M195"/>
    <mergeCell ref="N193:N195"/>
    <mergeCell ref="I190:I192"/>
    <mergeCell ref="J190:J192"/>
    <mergeCell ref="K190:K192"/>
    <mergeCell ref="L190:L192"/>
    <mergeCell ref="M190:M192"/>
    <mergeCell ref="N190:N192"/>
    <mergeCell ref="I187:I189"/>
    <mergeCell ref="J187:J189"/>
    <mergeCell ref="K187:K189"/>
    <mergeCell ref="L187:L189"/>
    <mergeCell ref="M187:M189"/>
    <mergeCell ref="N187:N189"/>
    <mergeCell ref="I184:I186"/>
    <mergeCell ref="J184:J186"/>
    <mergeCell ref="K184:K186"/>
    <mergeCell ref="L184:L186"/>
    <mergeCell ref="M184:M186"/>
    <mergeCell ref="N184:N186"/>
    <mergeCell ref="I181:I183"/>
    <mergeCell ref="J181:J183"/>
    <mergeCell ref="K181:K183"/>
    <mergeCell ref="L181:L183"/>
    <mergeCell ref="M181:M183"/>
    <mergeCell ref="N181:N183"/>
    <mergeCell ref="I178:I180"/>
    <mergeCell ref="J178:J180"/>
    <mergeCell ref="K178:K180"/>
    <mergeCell ref="L178:L180"/>
    <mergeCell ref="M178:M180"/>
    <mergeCell ref="N178:N180"/>
    <mergeCell ref="I157:I159"/>
    <mergeCell ref="J157:J159"/>
    <mergeCell ref="K157:K159"/>
    <mergeCell ref="L157:L159"/>
    <mergeCell ref="M157:M159"/>
    <mergeCell ref="N157:N159"/>
    <mergeCell ref="I154:I156"/>
    <mergeCell ref="J154:J156"/>
    <mergeCell ref="K154:K156"/>
    <mergeCell ref="L154:L156"/>
    <mergeCell ref="M154:M156"/>
    <mergeCell ref="N154:N156"/>
    <mergeCell ref="I151:I153"/>
    <mergeCell ref="J151:J153"/>
    <mergeCell ref="K151:K153"/>
    <mergeCell ref="L151:L153"/>
    <mergeCell ref="M151:M153"/>
    <mergeCell ref="N151:N153"/>
    <mergeCell ref="I148:I150"/>
    <mergeCell ref="J148:J150"/>
    <mergeCell ref="K148:K150"/>
    <mergeCell ref="L148:L150"/>
    <mergeCell ref="M148:M150"/>
    <mergeCell ref="N148:N150"/>
    <mergeCell ref="I145:I147"/>
    <mergeCell ref="J145:J147"/>
    <mergeCell ref="K145:K147"/>
    <mergeCell ref="L145:L147"/>
    <mergeCell ref="M145:M147"/>
    <mergeCell ref="N145:N147"/>
    <mergeCell ref="I142:I144"/>
    <mergeCell ref="J142:J144"/>
    <mergeCell ref="K142:K144"/>
    <mergeCell ref="L142:L144"/>
    <mergeCell ref="M142:M144"/>
    <mergeCell ref="N142:N144"/>
    <mergeCell ref="I136:I138"/>
    <mergeCell ref="J136:J138"/>
    <mergeCell ref="K136:K138"/>
    <mergeCell ref="L136:L138"/>
    <mergeCell ref="M136:M138"/>
    <mergeCell ref="N136:N138"/>
    <mergeCell ref="I133:I135"/>
    <mergeCell ref="J133:J135"/>
    <mergeCell ref="K133:K135"/>
    <mergeCell ref="L133:L135"/>
    <mergeCell ref="M133:M135"/>
    <mergeCell ref="N133:N135"/>
    <mergeCell ref="I130:I132"/>
    <mergeCell ref="J130:J132"/>
    <mergeCell ref="K130:K132"/>
    <mergeCell ref="L130:L132"/>
    <mergeCell ref="M130:M132"/>
    <mergeCell ref="N130:N132"/>
    <mergeCell ref="I127:I129"/>
    <mergeCell ref="J127:J129"/>
    <mergeCell ref="K127:K129"/>
    <mergeCell ref="L127:L129"/>
    <mergeCell ref="M127:M129"/>
    <mergeCell ref="N127:N129"/>
    <mergeCell ref="I124:I126"/>
    <mergeCell ref="J124:J126"/>
    <mergeCell ref="K124:K126"/>
    <mergeCell ref="L124:L126"/>
    <mergeCell ref="M124:M126"/>
    <mergeCell ref="N124:N126"/>
    <mergeCell ref="I121:I123"/>
    <mergeCell ref="J121:J123"/>
    <mergeCell ref="K121:K123"/>
    <mergeCell ref="L121:L123"/>
    <mergeCell ref="M121:M123"/>
    <mergeCell ref="N121:N123"/>
    <mergeCell ref="I118:I120"/>
    <mergeCell ref="J118:J120"/>
    <mergeCell ref="K118:K120"/>
    <mergeCell ref="L118:L120"/>
    <mergeCell ref="M118:M120"/>
    <mergeCell ref="N118:N120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N64:N66"/>
    <mergeCell ref="I61:I63"/>
    <mergeCell ref="J61:J63"/>
    <mergeCell ref="K61:K63"/>
    <mergeCell ref="L61:L63"/>
    <mergeCell ref="M61:M63"/>
    <mergeCell ref="N61:N63"/>
    <mergeCell ref="I58:I60"/>
    <mergeCell ref="J58:J60"/>
    <mergeCell ref="K58:K60"/>
    <mergeCell ref="L58:L60"/>
    <mergeCell ref="M58:M60"/>
    <mergeCell ref="N58:N60"/>
    <mergeCell ref="I55:I57"/>
    <mergeCell ref="J55:J57"/>
    <mergeCell ref="K55:K57"/>
    <mergeCell ref="L55:L57"/>
    <mergeCell ref="M55:M57"/>
    <mergeCell ref="N55:N57"/>
    <mergeCell ref="I52:I54"/>
    <mergeCell ref="J52:J54"/>
    <mergeCell ref="K52:K54"/>
    <mergeCell ref="L52:L54"/>
    <mergeCell ref="M52:M54"/>
    <mergeCell ref="N52:N54"/>
    <mergeCell ref="I49:I51"/>
    <mergeCell ref="J49:J51"/>
    <mergeCell ref="K49:K51"/>
    <mergeCell ref="L49:L51"/>
    <mergeCell ref="M49:M51"/>
    <mergeCell ref="N49:N51"/>
    <mergeCell ref="I37:I39"/>
    <mergeCell ref="J37:J39"/>
    <mergeCell ref="K37:K39"/>
    <mergeCell ref="L37:L39"/>
    <mergeCell ref="M37:M39"/>
    <mergeCell ref="N37:N39"/>
    <mergeCell ref="I34:I36"/>
    <mergeCell ref="J34:J36"/>
    <mergeCell ref="K34:K36"/>
    <mergeCell ref="L34:L36"/>
    <mergeCell ref="M34:M36"/>
    <mergeCell ref="N34:N36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I16:I18"/>
    <mergeCell ref="J16:J18"/>
    <mergeCell ref="J10:J12"/>
    <mergeCell ref="I7:I9"/>
    <mergeCell ref="J7:J9"/>
    <mergeCell ref="I10:I12"/>
    <mergeCell ref="A5:A6"/>
    <mergeCell ref="B5:B6"/>
    <mergeCell ref="C5:C6"/>
    <mergeCell ref="D5:D6"/>
    <mergeCell ref="E5:E6"/>
    <mergeCell ref="F5:F6"/>
    <mergeCell ref="L10:L12"/>
    <mergeCell ref="G5:G6"/>
    <mergeCell ref="H5:H6"/>
    <mergeCell ref="I5:I6"/>
    <mergeCell ref="I13:I15"/>
    <mergeCell ref="J13:J15"/>
    <mergeCell ref="K13:K15"/>
    <mergeCell ref="J5:J6"/>
    <mergeCell ref="L5:L6"/>
    <mergeCell ref="M5:M6"/>
    <mergeCell ref="K7:K9"/>
    <mergeCell ref="L7:L9"/>
    <mergeCell ref="M7:M9"/>
    <mergeCell ref="N5:N6"/>
    <mergeCell ref="K5:K6"/>
    <mergeCell ref="N7:N9"/>
    <mergeCell ref="M10:M12"/>
    <mergeCell ref="N10:N12"/>
    <mergeCell ref="K16:K18"/>
    <mergeCell ref="L16:L18"/>
    <mergeCell ref="M16:M18"/>
    <mergeCell ref="N16:N18"/>
    <mergeCell ref="L13:L15"/>
    <mergeCell ref="M13:M15"/>
    <mergeCell ref="N13:N15"/>
    <mergeCell ref="K10:K12"/>
    <mergeCell ref="L43:L45"/>
    <mergeCell ref="M43:M45"/>
    <mergeCell ref="N43:N45"/>
    <mergeCell ref="J40:J42"/>
    <mergeCell ref="K40:K42"/>
    <mergeCell ref="L40:L42"/>
    <mergeCell ref="M40:M42"/>
    <mergeCell ref="N40:N42"/>
    <mergeCell ref="N46:N48"/>
    <mergeCell ref="I40:I42"/>
    <mergeCell ref="I46:I48"/>
    <mergeCell ref="J46:J48"/>
    <mergeCell ref="K46:K48"/>
    <mergeCell ref="L46:L48"/>
    <mergeCell ref="M46:M48"/>
    <mergeCell ref="I43:I45"/>
    <mergeCell ref="J43:J45"/>
    <mergeCell ref="K43:K45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I76:I78"/>
    <mergeCell ref="J76:J78"/>
    <mergeCell ref="K76:K78"/>
    <mergeCell ref="L76:L78"/>
    <mergeCell ref="M76:M78"/>
    <mergeCell ref="N76:N78"/>
    <mergeCell ref="I79:I81"/>
    <mergeCell ref="J79:J81"/>
    <mergeCell ref="K79:K81"/>
    <mergeCell ref="L79:L81"/>
    <mergeCell ref="M79:M81"/>
    <mergeCell ref="N79:N81"/>
    <mergeCell ref="I82:I84"/>
    <mergeCell ref="J82:J84"/>
    <mergeCell ref="K82:K84"/>
    <mergeCell ref="L82:L84"/>
    <mergeCell ref="M82:M84"/>
    <mergeCell ref="N82:N84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I94:I96"/>
    <mergeCell ref="J94:J96"/>
    <mergeCell ref="K94:K96"/>
    <mergeCell ref="L94:L96"/>
    <mergeCell ref="M94:M96"/>
    <mergeCell ref="N94:N96"/>
    <mergeCell ref="I97:I99"/>
    <mergeCell ref="J97:J99"/>
    <mergeCell ref="K97:K99"/>
    <mergeCell ref="L97:L99"/>
    <mergeCell ref="M97:M99"/>
    <mergeCell ref="N97:N99"/>
    <mergeCell ref="I100:I102"/>
    <mergeCell ref="J100:J102"/>
    <mergeCell ref="K100:K102"/>
    <mergeCell ref="L100:L102"/>
    <mergeCell ref="M100:M102"/>
    <mergeCell ref="N100:N102"/>
    <mergeCell ref="I103:I105"/>
    <mergeCell ref="J103:J105"/>
    <mergeCell ref="K103:K105"/>
    <mergeCell ref="L103:L105"/>
    <mergeCell ref="M103:M105"/>
    <mergeCell ref="N103:N105"/>
    <mergeCell ref="I106:I108"/>
    <mergeCell ref="J106:J108"/>
    <mergeCell ref="K106:K108"/>
    <mergeCell ref="L106:L108"/>
    <mergeCell ref="M106:M108"/>
    <mergeCell ref="N106:N108"/>
    <mergeCell ref="I109:I111"/>
    <mergeCell ref="J109:J111"/>
    <mergeCell ref="K109:K111"/>
    <mergeCell ref="L109:L111"/>
    <mergeCell ref="M109:M111"/>
    <mergeCell ref="N109:N111"/>
    <mergeCell ref="I112:I114"/>
    <mergeCell ref="J112:J114"/>
    <mergeCell ref="K112:K114"/>
    <mergeCell ref="L112:L114"/>
    <mergeCell ref="M112:M114"/>
    <mergeCell ref="N112:N114"/>
    <mergeCell ref="I115:I117"/>
    <mergeCell ref="J115:J117"/>
    <mergeCell ref="K115:K117"/>
    <mergeCell ref="L115:L117"/>
    <mergeCell ref="M115:M117"/>
    <mergeCell ref="N115:N117"/>
    <mergeCell ref="I139:I141"/>
    <mergeCell ref="J139:J141"/>
    <mergeCell ref="K139:K141"/>
    <mergeCell ref="L139:L141"/>
    <mergeCell ref="M139:M141"/>
    <mergeCell ref="N139:N141"/>
    <mergeCell ref="I160:I162"/>
    <mergeCell ref="J160:J162"/>
    <mergeCell ref="K160:K162"/>
    <mergeCell ref="L160:L162"/>
    <mergeCell ref="M160:M162"/>
    <mergeCell ref="N160:N162"/>
    <mergeCell ref="I163:I165"/>
    <mergeCell ref="J163:J165"/>
    <mergeCell ref="K163:K165"/>
    <mergeCell ref="L163:L165"/>
    <mergeCell ref="M163:M165"/>
    <mergeCell ref="N163:N165"/>
    <mergeCell ref="I166:I168"/>
    <mergeCell ref="J166:J168"/>
    <mergeCell ref="K166:K168"/>
    <mergeCell ref="L166:L168"/>
    <mergeCell ref="M166:M168"/>
    <mergeCell ref="N166:N168"/>
    <mergeCell ref="I169:I171"/>
    <mergeCell ref="J169:J171"/>
    <mergeCell ref="K169:K171"/>
    <mergeCell ref="L169:L171"/>
    <mergeCell ref="M169:M171"/>
    <mergeCell ref="N169:N171"/>
    <mergeCell ref="I172:I174"/>
    <mergeCell ref="J172:J174"/>
    <mergeCell ref="K172:K174"/>
    <mergeCell ref="L172:L174"/>
    <mergeCell ref="M172:M174"/>
    <mergeCell ref="N172:N174"/>
    <mergeCell ref="I175:I177"/>
    <mergeCell ref="J175:J177"/>
    <mergeCell ref="K175:K177"/>
    <mergeCell ref="L175:L177"/>
    <mergeCell ref="M175:M177"/>
    <mergeCell ref="N175:N177"/>
  </mergeCells>
  <hyperlinks>
    <hyperlink ref="L206" r:id="rId1" display="http://www.vn.one-line.com/"/>
    <hyperlink ref="J214" r:id="rId2" display="mailto:vn.sgn.exdoc@one-line.com"/>
    <hyperlink ref="J213" r:id="rId3" display="mailto:vn.sgn.ofs.si@one-line.com"/>
    <hyperlink ref="B210" r:id="rId4" display="https://vn.one-line.com/standard-page/demurrage-and-detention-free-time-and-charges"/>
    <hyperlink ref="B211" r:id="rId5" display="https://vn.one-line.com/standard-page/local-charges-and-tariff"/>
    <hyperlink ref="B207" r:id="rId6" display="https://www.one-line.com/en/vessels "/>
    <hyperlink ref="B208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29" r:id="rId9"/>
  <colBreaks count="1" manualBreakCount="1">
    <brk id="13" max="65535" man="1"/>
  </colBreaks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showGridLines="0" view="pageBreakPreview" zoomScale="50" zoomScaleNormal="50" zoomScaleSheetLayoutView="50" zoomScalePageLayoutView="0" workbookViewId="0" topLeftCell="A1">
      <pane ySplit="6" topLeftCell="A31" activePane="bottomLeft" state="frozen"/>
      <selection pane="topLeft" activeCell="A1" sqref="A1"/>
      <selection pane="bottomLeft" activeCell="F52" sqref="F52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2.8515625" style="0" customWidth="1"/>
    <col min="10" max="10" width="19.8515625" style="0" bestFit="1" customWidth="1"/>
    <col min="11" max="11" width="20.8515625" style="0" bestFit="1" customWidth="1"/>
    <col min="12" max="12" width="24.8515625" style="0" customWidth="1"/>
  </cols>
  <sheetData>
    <row r="2" spans="1:20" ht="15.75">
      <c r="A2" s="1"/>
      <c r="B2" s="1"/>
      <c r="C2" s="1"/>
      <c r="D2" s="1"/>
      <c r="E2" s="73"/>
      <c r="F2" s="1"/>
      <c r="G2" s="1"/>
      <c r="H2" s="1"/>
      <c r="I2" s="1"/>
      <c r="J2" s="10" t="s">
        <v>605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9.5">
      <c r="A3" s="2"/>
      <c r="B3" s="2"/>
      <c r="C3" s="3"/>
      <c r="D3" s="29" t="s">
        <v>92</v>
      </c>
      <c r="E3" s="3"/>
      <c r="G3" s="3"/>
      <c r="H3" s="3"/>
      <c r="I3" s="3"/>
      <c r="J3" s="4"/>
      <c r="K3" s="5"/>
      <c r="L3" s="5"/>
      <c r="M3" s="1"/>
      <c r="N3" s="1"/>
      <c r="O3" s="1"/>
      <c r="P3" s="1"/>
      <c r="Q3" s="1"/>
      <c r="R3" s="1"/>
      <c r="S3" s="1"/>
      <c r="T3" s="1"/>
    </row>
    <row r="4" spans="1:20" ht="27.75" thickBot="1">
      <c r="A4" s="2"/>
      <c r="B4" s="2"/>
      <c r="F4" s="6"/>
      <c r="H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 thickTop="1">
      <c r="A5" s="288" t="s">
        <v>51</v>
      </c>
      <c r="B5" s="288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206" t="s">
        <v>63</v>
      </c>
      <c r="I5" s="206" t="s">
        <v>118</v>
      </c>
      <c r="J5" s="316" t="s">
        <v>137</v>
      </c>
      <c r="K5" s="316" t="s">
        <v>138</v>
      </c>
      <c r="L5" s="317" t="s">
        <v>139</v>
      </c>
      <c r="M5" s="9"/>
      <c r="N5" s="9"/>
      <c r="O5" s="9"/>
      <c r="P5" s="9"/>
      <c r="Q5" s="9"/>
      <c r="R5" s="9"/>
      <c r="S5" s="9"/>
      <c r="T5" s="9"/>
    </row>
    <row r="6" spans="1:20" ht="31.5" customHeight="1" thickBot="1">
      <c r="A6" s="289"/>
      <c r="B6" s="289"/>
      <c r="C6" s="207"/>
      <c r="D6" s="193"/>
      <c r="E6" s="193"/>
      <c r="F6" s="193"/>
      <c r="G6" s="193"/>
      <c r="H6" s="207"/>
      <c r="I6" s="207"/>
      <c r="J6" s="301"/>
      <c r="K6" s="301"/>
      <c r="L6" s="318"/>
      <c r="M6" s="9"/>
      <c r="N6" s="9"/>
      <c r="O6" s="9"/>
      <c r="P6" s="9"/>
      <c r="Q6" s="9"/>
      <c r="R6" s="9"/>
      <c r="S6" s="9"/>
      <c r="T6" s="9"/>
    </row>
    <row r="7" spans="1:12" ht="34.5" customHeight="1">
      <c r="A7" s="79" t="s">
        <v>327</v>
      </c>
      <c r="B7" s="80" t="s">
        <v>557</v>
      </c>
      <c r="C7" s="81">
        <v>44088</v>
      </c>
      <c r="D7" s="82" t="s">
        <v>430</v>
      </c>
      <c r="E7" s="82" t="s">
        <v>431</v>
      </c>
      <c r="F7" s="82" t="s">
        <v>6</v>
      </c>
      <c r="G7" s="83" t="s">
        <v>59</v>
      </c>
      <c r="H7" s="84">
        <v>44090</v>
      </c>
      <c r="I7" s="307"/>
      <c r="J7" s="310">
        <f>C9+47</f>
        <v>44140</v>
      </c>
      <c r="K7" s="310">
        <f>C9+48</f>
        <v>44141</v>
      </c>
      <c r="L7" s="313">
        <f>C9+50</f>
        <v>44143</v>
      </c>
    </row>
    <row r="8" spans="1:12" ht="34.5" customHeight="1">
      <c r="A8" s="152" t="s">
        <v>144</v>
      </c>
      <c r="B8" s="153" t="s">
        <v>212</v>
      </c>
      <c r="C8" s="133">
        <v>44089</v>
      </c>
      <c r="D8" s="134" t="s">
        <v>146</v>
      </c>
      <c r="E8" s="134" t="s">
        <v>147</v>
      </c>
      <c r="F8" s="137" t="s">
        <v>59</v>
      </c>
      <c r="G8" s="137" t="s">
        <v>442</v>
      </c>
      <c r="H8" s="95">
        <v>44091</v>
      </c>
      <c r="I8" s="308"/>
      <c r="J8" s="311"/>
      <c r="K8" s="311"/>
      <c r="L8" s="314"/>
    </row>
    <row r="9" spans="1:12" ht="30" customHeight="1" thickBot="1">
      <c r="A9" s="85" t="s">
        <v>61</v>
      </c>
      <c r="B9" s="86" t="s">
        <v>196</v>
      </c>
      <c r="C9" s="87">
        <v>44093</v>
      </c>
      <c r="D9" s="88" t="s">
        <v>615</v>
      </c>
      <c r="E9" s="88" t="s">
        <v>616</v>
      </c>
      <c r="F9" s="138" t="s">
        <v>6</v>
      </c>
      <c r="G9" s="138" t="s">
        <v>125</v>
      </c>
      <c r="H9" s="90">
        <v>44095</v>
      </c>
      <c r="I9" s="309"/>
      <c r="J9" s="312"/>
      <c r="K9" s="312"/>
      <c r="L9" s="315"/>
    </row>
    <row r="10" spans="1:12" ht="30" customHeight="1">
      <c r="A10" s="79" t="s">
        <v>609</v>
      </c>
      <c r="B10" s="80" t="s">
        <v>435</v>
      </c>
      <c r="C10" s="81">
        <v>44095</v>
      </c>
      <c r="D10" s="82" t="s">
        <v>430</v>
      </c>
      <c r="E10" s="82" t="s">
        <v>431</v>
      </c>
      <c r="F10" s="82" t="s">
        <v>6</v>
      </c>
      <c r="G10" s="83" t="s">
        <v>59</v>
      </c>
      <c r="H10" s="84">
        <v>44097</v>
      </c>
      <c r="I10" s="307"/>
      <c r="J10" s="310">
        <f>C12+47</f>
        <v>44147</v>
      </c>
      <c r="K10" s="310">
        <f>C12+48</f>
        <v>44148</v>
      </c>
      <c r="L10" s="313">
        <f>C12+50</f>
        <v>44150</v>
      </c>
    </row>
    <row r="11" spans="1:12" ht="30" customHeight="1">
      <c r="A11" s="152" t="s">
        <v>564</v>
      </c>
      <c r="B11" s="153" t="s">
        <v>218</v>
      </c>
      <c r="C11" s="133">
        <v>44096</v>
      </c>
      <c r="D11" s="134" t="s">
        <v>146</v>
      </c>
      <c r="E11" s="134" t="s">
        <v>147</v>
      </c>
      <c r="F11" s="137" t="s">
        <v>59</v>
      </c>
      <c r="G11" s="137" t="s">
        <v>442</v>
      </c>
      <c r="H11" s="95">
        <v>44098</v>
      </c>
      <c r="I11" s="308"/>
      <c r="J11" s="311"/>
      <c r="K11" s="311"/>
      <c r="L11" s="314"/>
    </row>
    <row r="12" spans="1:12" ht="30" customHeight="1" thickBot="1">
      <c r="A12" s="85" t="s">
        <v>440</v>
      </c>
      <c r="B12" s="86" t="s">
        <v>572</v>
      </c>
      <c r="C12" s="87">
        <v>44100</v>
      </c>
      <c r="D12" s="88" t="s">
        <v>615</v>
      </c>
      <c r="E12" s="88" t="s">
        <v>616</v>
      </c>
      <c r="F12" s="138" t="s">
        <v>6</v>
      </c>
      <c r="G12" s="138" t="s">
        <v>125</v>
      </c>
      <c r="H12" s="90">
        <v>44102</v>
      </c>
      <c r="I12" s="309"/>
      <c r="J12" s="312"/>
      <c r="K12" s="312"/>
      <c r="L12" s="315"/>
    </row>
    <row r="13" spans="1:12" ht="30" customHeight="1">
      <c r="A13" s="79" t="s">
        <v>325</v>
      </c>
      <c r="B13" s="80" t="s">
        <v>433</v>
      </c>
      <c r="C13" s="81">
        <v>44102</v>
      </c>
      <c r="D13" s="82" t="s">
        <v>430</v>
      </c>
      <c r="E13" s="82" t="s">
        <v>431</v>
      </c>
      <c r="F13" s="82" t="s">
        <v>6</v>
      </c>
      <c r="G13" s="83" t="s">
        <v>59</v>
      </c>
      <c r="H13" s="84">
        <v>44104</v>
      </c>
      <c r="I13" s="307"/>
      <c r="J13" s="310">
        <f>C15+47</f>
        <v>44154</v>
      </c>
      <c r="K13" s="310">
        <f>C15+48</f>
        <v>44155</v>
      </c>
      <c r="L13" s="313">
        <f>C15+50</f>
        <v>44157</v>
      </c>
    </row>
    <row r="14" spans="1:12" ht="30" customHeight="1">
      <c r="A14" s="152" t="s">
        <v>205</v>
      </c>
      <c r="B14" s="153" t="s">
        <v>563</v>
      </c>
      <c r="C14" s="133">
        <v>44103</v>
      </c>
      <c r="D14" s="134" t="s">
        <v>146</v>
      </c>
      <c r="E14" s="134" t="s">
        <v>147</v>
      </c>
      <c r="F14" s="137" t="s">
        <v>59</v>
      </c>
      <c r="G14" s="137" t="s">
        <v>442</v>
      </c>
      <c r="H14" s="95">
        <v>44105</v>
      </c>
      <c r="I14" s="308"/>
      <c r="J14" s="311"/>
      <c r="K14" s="311"/>
      <c r="L14" s="314"/>
    </row>
    <row r="15" spans="1:12" ht="30" customHeight="1" thickBot="1">
      <c r="A15" s="85" t="s">
        <v>384</v>
      </c>
      <c r="B15" s="86" t="s">
        <v>551</v>
      </c>
      <c r="C15" s="87">
        <v>44107</v>
      </c>
      <c r="D15" s="88" t="s">
        <v>615</v>
      </c>
      <c r="E15" s="88" t="s">
        <v>616</v>
      </c>
      <c r="F15" s="138" t="s">
        <v>6</v>
      </c>
      <c r="G15" s="138" t="s">
        <v>125</v>
      </c>
      <c r="H15" s="90">
        <v>44109</v>
      </c>
      <c r="I15" s="309"/>
      <c r="J15" s="312"/>
      <c r="K15" s="312"/>
      <c r="L15" s="315"/>
    </row>
    <row r="16" spans="1:12" ht="30" customHeight="1">
      <c r="A16" s="79" t="s">
        <v>560</v>
      </c>
      <c r="B16" s="80" t="s">
        <v>579</v>
      </c>
      <c r="C16" s="81">
        <v>44109</v>
      </c>
      <c r="D16" s="82" t="s">
        <v>430</v>
      </c>
      <c r="E16" s="82" t="s">
        <v>431</v>
      </c>
      <c r="F16" s="82" t="s">
        <v>6</v>
      </c>
      <c r="G16" s="83" t="s">
        <v>59</v>
      </c>
      <c r="H16" s="84">
        <v>44111</v>
      </c>
      <c r="I16" s="307"/>
      <c r="J16" s="310">
        <f>C18+47</f>
        <v>44161</v>
      </c>
      <c r="K16" s="310">
        <f>C18+48</f>
        <v>44162</v>
      </c>
      <c r="L16" s="313">
        <f>C18+50</f>
        <v>44164</v>
      </c>
    </row>
    <row r="17" spans="1:12" ht="30" customHeight="1">
      <c r="A17" s="152" t="s">
        <v>450</v>
      </c>
      <c r="B17" s="153" t="s">
        <v>212</v>
      </c>
      <c r="C17" s="133">
        <v>44110</v>
      </c>
      <c r="D17" s="134" t="s">
        <v>146</v>
      </c>
      <c r="E17" s="134" t="s">
        <v>147</v>
      </c>
      <c r="F17" s="137" t="s">
        <v>59</v>
      </c>
      <c r="G17" s="137" t="s">
        <v>442</v>
      </c>
      <c r="H17" s="95">
        <v>44112</v>
      </c>
      <c r="I17" s="308"/>
      <c r="J17" s="311"/>
      <c r="K17" s="311"/>
      <c r="L17" s="314"/>
    </row>
    <row r="18" spans="1:12" ht="30" customHeight="1" thickBot="1">
      <c r="A18" s="85" t="s">
        <v>235</v>
      </c>
      <c r="B18" s="86" t="s">
        <v>553</v>
      </c>
      <c r="C18" s="87">
        <v>44114</v>
      </c>
      <c r="D18" s="88" t="s">
        <v>615</v>
      </c>
      <c r="E18" s="88" t="s">
        <v>616</v>
      </c>
      <c r="F18" s="138" t="s">
        <v>6</v>
      </c>
      <c r="G18" s="138" t="s">
        <v>125</v>
      </c>
      <c r="H18" s="90">
        <v>44116</v>
      </c>
      <c r="I18" s="309"/>
      <c r="J18" s="312"/>
      <c r="K18" s="312"/>
      <c r="L18" s="315"/>
    </row>
    <row r="19" spans="1:12" ht="30" customHeight="1">
      <c r="A19" s="79" t="s">
        <v>330</v>
      </c>
      <c r="B19" s="80" t="s">
        <v>208</v>
      </c>
      <c r="C19" s="81">
        <v>44116</v>
      </c>
      <c r="D19" s="82" t="s">
        <v>430</v>
      </c>
      <c r="E19" s="82" t="s">
        <v>431</v>
      </c>
      <c r="F19" s="82" t="s">
        <v>6</v>
      </c>
      <c r="G19" s="83" t="s">
        <v>59</v>
      </c>
      <c r="H19" s="84">
        <v>44118</v>
      </c>
      <c r="I19" s="307"/>
      <c r="J19" s="310">
        <f>C21+47</f>
        <v>44168</v>
      </c>
      <c r="K19" s="310">
        <f>C21+48</f>
        <v>44169</v>
      </c>
      <c r="L19" s="313">
        <f>C21+50</f>
        <v>44171</v>
      </c>
    </row>
    <row r="20" spans="1:12" ht="30" customHeight="1">
      <c r="A20" s="152" t="s">
        <v>143</v>
      </c>
      <c r="B20" s="153" t="s">
        <v>382</v>
      </c>
      <c r="C20" s="133">
        <v>44117</v>
      </c>
      <c r="D20" s="134" t="s">
        <v>146</v>
      </c>
      <c r="E20" s="134" t="s">
        <v>147</v>
      </c>
      <c r="F20" s="137" t="s">
        <v>59</v>
      </c>
      <c r="G20" s="137" t="s">
        <v>442</v>
      </c>
      <c r="H20" s="95">
        <v>44119</v>
      </c>
      <c r="I20" s="308"/>
      <c r="J20" s="311"/>
      <c r="K20" s="311"/>
      <c r="L20" s="314"/>
    </row>
    <row r="21" spans="1:12" ht="30" customHeight="1" thickBot="1">
      <c r="A21" s="85" t="s">
        <v>468</v>
      </c>
      <c r="B21" s="86" t="s">
        <v>293</v>
      </c>
      <c r="C21" s="87">
        <v>44121</v>
      </c>
      <c r="D21" s="88" t="s">
        <v>615</v>
      </c>
      <c r="E21" s="88" t="s">
        <v>616</v>
      </c>
      <c r="F21" s="138" t="s">
        <v>6</v>
      </c>
      <c r="G21" s="138" t="s">
        <v>125</v>
      </c>
      <c r="H21" s="90">
        <v>44123</v>
      </c>
      <c r="I21" s="309"/>
      <c r="J21" s="312"/>
      <c r="K21" s="312"/>
      <c r="L21" s="315"/>
    </row>
    <row r="22" spans="1:12" ht="30" customHeight="1">
      <c r="A22" s="79" t="s">
        <v>574</v>
      </c>
      <c r="B22" s="80" t="s">
        <v>490</v>
      </c>
      <c r="C22" s="81">
        <v>44123</v>
      </c>
      <c r="D22" s="82" t="s">
        <v>430</v>
      </c>
      <c r="E22" s="82" t="s">
        <v>431</v>
      </c>
      <c r="F22" s="82" t="s">
        <v>6</v>
      </c>
      <c r="G22" s="83" t="s">
        <v>59</v>
      </c>
      <c r="H22" s="84">
        <v>44125</v>
      </c>
      <c r="I22" s="307"/>
      <c r="J22" s="310">
        <f>C24+47</f>
        <v>44175</v>
      </c>
      <c r="K22" s="310">
        <f>C24+48</f>
        <v>44176</v>
      </c>
      <c r="L22" s="313">
        <f>C24+50</f>
        <v>44178</v>
      </c>
    </row>
    <row r="23" spans="1:12" ht="30" customHeight="1">
      <c r="A23" s="152" t="s">
        <v>309</v>
      </c>
      <c r="B23" s="153" t="s">
        <v>580</v>
      </c>
      <c r="C23" s="133">
        <v>44124</v>
      </c>
      <c r="D23" s="134" t="s">
        <v>146</v>
      </c>
      <c r="E23" s="134" t="s">
        <v>147</v>
      </c>
      <c r="F23" s="137" t="s">
        <v>59</v>
      </c>
      <c r="G23" s="137" t="s">
        <v>442</v>
      </c>
      <c r="H23" s="95">
        <v>44126</v>
      </c>
      <c r="I23" s="308"/>
      <c r="J23" s="311"/>
      <c r="K23" s="311"/>
      <c r="L23" s="314"/>
    </row>
    <row r="24" spans="1:12" ht="30" customHeight="1" thickBot="1">
      <c r="A24" s="85" t="s">
        <v>573</v>
      </c>
      <c r="B24" s="86" t="s">
        <v>233</v>
      </c>
      <c r="C24" s="87">
        <v>44128</v>
      </c>
      <c r="D24" s="88" t="s">
        <v>615</v>
      </c>
      <c r="E24" s="88" t="s">
        <v>616</v>
      </c>
      <c r="F24" s="138" t="s">
        <v>6</v>
      </c>
      <c r="G24" s="138" t="s">
        <v>125</v>
      </c>
      <c r="H24" s="90">
        <v>44130</v>
      </c>
      <c r="I24" s="309"/>
      <c r="J24" s="312"/>
      <c r="K24" s="312"/>
      <c r="L24" s="315"/>
    </row>
    <row r="25" spans="1:12" ht="30" customHeight="1">
      <c r="A25" s="79" t="s">
        <v>307</v>
      </c>
      <c r="B25" s="80" t="s">
        <v>373</v>
      </c>
      <c r="C25" s="81">
        <v>44130</v>
      </c>
      <c r="D25" s="82" t="s">
        <v>430</v>
      </c>
      <c r="E25" s="82" t="s">
        <v>431</v>
      </c>
      <c r="F25" s="82" t="s">
        <v>6</v>
      </c>
      <c r="G25" s="83" t="s">
        <v>59</v>
      </c>
      <c r="H25" s="84">
        <v>44132</v>
      </c>
      <c r="I25" s="307"/>
      <c r="J25" s="310">
        <f>C27+47</f>
        <v>44182</v>
      </c>
      <c r="K25" s="310">
        <f>C27+48</f>
        <v>44183</v>
      </c>
      <c r="L25" s="313">
        <f>C27+50</f>
        <v>44185</v>
      </c>
    </row>
    <row r="26" spans="1:12" ht="30" customHeight="1">
      <c r="A26" s="152" t="s">
        <v>617</v>
      </c>
      <c r="B26" s="153" t="s">
        <v>618</v>
      </c>
      <c r="C26" s="133">
        <v>44131</v>
      </c>
      <c r="D26" s="134" t="s">
        <v>146</v>
      </c>
      <c r="E26" s="134" t="s">
        <v>147</v>
      </c>
      <c r="F26" s="137" t="s">
        <v>59</v>
      </c>
      <c r="G26" s="137" t="s">
        <v>442</v>
      </c>
      <c r="H26" s="95">
        <v>44133</v>
      </c>
      <c r="I26" s="308"/>
      <c r="J26" s="311"/>
      <c r="K26" s="311"/>
      <c r="L26" s="314"/>
    </row>
    <row r="27" spans="1:12" ht="30" customHeight="1" thickBot="1">
      <c r="A27" s="85" t="s">
        <v>576</v>
      </c>
      <c r="B27" s="86" t="s">
        <v>449</v>
      </c>
      <c r="C27" s="87">
        <v>44135</v>
      </c>
      <c r="D27" s="88" t="s">
        <v>615</v>
      </c>
      <c r="E27" s="88" t="s">
        <v>616</v>
      </c>
      <c r="F27" s="138" t="s">
        <v>6</v>
      </c>
      <c r="G27" s="138" t="s">
        <v>125</v>
      </c>
      <c r="H27" s="90">
        <v>44137</v>
      </c>
      <c r="I27" s="309"/>
      <c r="J27" s="312"/>
      <c r="K27" s="312"/>
      <c r="L27" s="315"/>
    </row>
    <row r="28" spans="1:12" ht="30" customHeight="1">
      <c r="A28" s="79" t="s">
        <v>328</v>
      </c>
      <c r="B28" s="80" t="s">
        <v>374</v>
      </c>
      <c r="C28" s="81">
        <v>44137</v>
      </c>
      <c r="D28" s="82" t="s">
        <v>430</v>
      </c>
      <c r="E28" s="82" t="s">
        <v>431</v>
      </c>
      <c r="F28" s="82" t="s">
        <v>6</v>
      </c>
      <c r="G28" s="83" t="s">
        <v>59</v>
      </c>
      <c r="H28" s="84">
        <v>44139</v>
      </c>
      <c r="I28" s="307"/>
      <c r="J28" s="310">
        <f>C30+47</f>
        <v>44189</v>
      </c>
      <c r="K28" s="310">
        <f>C30+48</f>
        <v>44190</v>
      </c>
      <c r="L28" s="313">
        <f>C30+50</f>
        <v>44192</v>
      </c>
    </row>
    <row r="29" spans="1:12" ht="30" customHeight="1">
      <c r="A29" s="152" t="s">
        <v>154</v>
      </c>
      <c r="B29" s="153" t="s">
        <v>294</v>
      </c>
      <c r="C29" s="133">
        <v>44138</v>
      </c>
      <c r="D29" s="134" t="s">
        <v>146</v>
      </c>
      <c r="E29" s="134" t="s">
        <v>147</v>
      </c>
      <c r="F29" s="137" t="s">
        <v>59</v>
      </c>
      <c r="G29" s="137" t="s">
        <v>442</v>
      </c>
      <c r="H29" s="95">
        <v>44140</v>
      </c>
      <c r="I29" s="308"/>
      <c r="J29" s="311"/>
      <c r="K29" s="311"/>
      <c r="L29" s="314"/>
    </row>
    <row r="30" spans="1:12" ht="30" customHeight="1" thickBot="1">
      <c r="A30" s="85" t="s">
        <v>448</v>
      </c>
      <c r="B30" s="86" t="s">
        <v>559</v>
      </c>
      <c r="C30" s="87">
        <v>44142</v>
      </c>
      <c r="D30" s="88" t="s">
        <v>615</v>
      </c>
      <c r="E30" s="88" t="s">
        <v>616</v>
      </c>
      <c r="F30" s="138" t="s">
        <v>6</v>
      </c>
      <c r="G30" s="138" t="s">
        <v>125</v>
      </c>
      <c r="H30" s="90">
        <v>44144</v>
      </c>
      <c r="I30" s="309"/>
      <c r="J30" s="312"/>
      <c r="K30" s="312"/>
      <c r="L30" s="315"/>
    </row>
    <row r="31" spans="1:12" ht="30" customHeight="1">
      <c r="A31" s="79" t="s">
        <v>577</v>
      </c>
      <c r="B31" s="80" t="s">
        <v>581</v>
      </c>
      <c r="C31" s="81">
        <v>44144</v>
      </c>
      <c r="D31" s="82" t="s">
        <v>430</v>
      </c>
      <c r="E31" s="82" t="s">
        <v>431</v>
      </c>
      <c r="F31" s="82" t="s">
        <v>6</v>
      </c>
      <c r="G31" s="83" t="s">
        <v>59</v>
      </c>
      <c r="H31" s="84">
        <v>44146</v>
      </c>
      <c r="I31" s="307"/>
      <c r="J31" s="310">
        <f>C33+47</f>
        <v>44196</v>
      </c>
      <c r="K31" s="310">
        <f>C33+48</f>
        <v>44197</v>
      </c>
      <c r="L31" s="313">
        <f>C33+50</f>
        <v>44199</v>
      </c>
    </row>
    <row r="32" spans="1:12" ht="30" customHeight="1">
      <c r="A32" s="152" t="s">
        <v>491</v>
      </c>
      <c r="B32" s="153" t="s">
        <v>441</v>
      </c>
      <c r="C32" s="133">
        <v>44145</v>
      </c>
      <c r="D32" s="134" t="s">
        <v>146</v>
      </c>
      <c r="E32" s="134" t="s">
        <v>147</v>
      </c>
      <c r="F32" s="137" t="s">
        <v>59</v>
      </c>
      <c r="G32" s="137" t="s">
        <v>442</v>
      </c>
      <c r="H32" s="95">
        <v>44147</v>
      </c>
      <c r="I32" s="308"/>
      <c r="J32" s="311"/>
      <c r="K32" s="311"/>
      <c r="L32" s="314"/>
    </row>
    <row r="33" spans="1:12" ht="30" customHeight="1" thickBot="1">
      <c r="A33" s="85" t="s">
        <v>267</v>
      </c>
      <c r="B33" s="86" t="s">
        <v>196</v>
      </c>
      <c r="C33" s="87">
        <v>44149</v>
      </c>
      <c r="D33" s="88" t="s">
        <v>615</v>
      </c>
      <c r="E33" s="88" t="s">
        <v>616</v>
      </c>
      <c r="F33" s="138" t="s">
        <v>6</v>
      </c>
      <c r="G33" s="138" t="s">
        <v>125</v>
      </c>
      <c r="H33" s="90">
        <v>44151</v>
      </c>
      <c r="I33" s="309"/>
      <c r="J33" s="312"/>
      <c r="K33" s="312"/>
      <c r="L33" s="315"/>
    </row>
    <row r="34" spans="1:12" ht="30" customHeight="1">
      <c r="A34" s="79" t="s">
        <v>434</v>
      </c>
      <c r="B34" s="80" t="s">
        <v>582</v>
      </c>
      <c r="C34" s="81">
        <v>44151</v>
      </c>
      <c r="D34" s="82" t="s">
        <v>430</v>
      </c>
      <c r="E34" s="82" t="s">
        <v>431</v>
      </c>
      <c r="F34" s="82" t="s">
        <v>6</v>
      </c>
      <c r="G34" s="83" t="s">
        <v>59</v>
      </c>
      <c r="H34" s="84">
        <v>44153</v>
      </c>
      <c r="I34" s="307"/>
      <c r="J34" s="310">
        <f>C36+47</f>
        <v>44203</v>
      </c>
      <c r="K34" s="310">
        <f>C36+48</f>
        <v>44204</v>
      </c>
      <c r="L34" s="313">
        <f>C36+50</f>
        <v>44206</v>
      </c>
    </row>
    <row r="35" spans="1:12" ht="30" customHeight="1">
      <c r="A35" s="152" t="s">
        <v>493</v>
      </c>
      <c r="B35" s="153" t="s">
        <v>320</v>
      </c>
      <c r="C35" s="133">
        <v>44152</v>
      </c>
      <c r="D35" s="134" t="s">
        <v>146</v>
      </c>
      <c r="E35" s="134" t="s">
        <v>147</v>
      </c>
      <c r="F35" s="137" t="s">
        <v>59</v>
      </c>
      <c r="G35" s="137" t="s">
        <v>442</v>
      </c>
      <c r="H35" s="95">
        <v>44154</v>
      </c>
      <c r="I35" s="308"/>
      <c r="J35" s="311"/>
      <c r="K35" s="311"/>
      <c r="L35" s="314"/>
    </row>
    <row r="36" spans="1:12" ht="30" customHeight="1" thickBot="1">
      <c r="A36" s="85" t="s">
        <v>158</v>
      </c>
      <c r="B36" s="86" t="s">
        <v>334</v>
      </c>
      <c r="C36" s="87">
        <v>44156</v>
      </c>
      <c r="D36" s="88" t="s">
        <v>615</v>
      </c>
      <c r="E36" s="88" t="s">
        <v>616</v>
      </c>
      <c r="F36" s="138" t="s">
        <v>6</v>
      </c>
      <c r="G36" s="138" t="s">
        <v>125</v>
      </c>
      <c r="H36" s="90">
        <v>44158</v>
      </c>
      <c r="I36" s="309"/>
      <c r="J36" s="312"/>
      <c r="K36" s="312"/>
      <c r="L36" s="315"/>
    </row>
    <row r="37" spans="1:12" ht="30" customHeight="1">
      <c r="A37" s="79" t="s">
        <v>323</v>
      </c>
      <c r="B37" s="80" t="s">
        <v>326</v>
      </c>
      <c r="C37" s="81">
        <v>44158</v>
      </c>
      <c r="D37" s="82" t="s">
        <v>430</v>
      </c>
      <c r="E37" s="82" t="s">
        <v>431</v>
      </c>
      <c r="F37" s="82" t="s">
        <v>6</v>
      </c>
      <c r="G37" s="83" t="s">
        <v>59</v>
      </c>
      <c r="H37" s="84">
        <v>44160</v>
      </c>
      <c r="I37" s="307"/>
      <c r="J37" s="310">
        <f>C39+47</f>
        <v>44210</v>
      </c>
      <c r="K37" s="310">
        <f>C39+48</f>
        <v>44211</v>
      </c>
      <c r="L37" s="313">
        <f>C39+50</f>
        <v>44213</v>
      </c>
    </row>
    <row r="38" spans="1:12" ht="30" customHeight="1">
      <c r="A38" s="152" t="s">
        <v>494</v>
      </c>
      <c r="B38" s="153" t="s">
        <v>129</v>
      </c>
      <c r="C38" s="133">
        <v>44159</v>
      </c>
      <c r="D38" s="134" t="s">
        <v>146</v>
      </c>
      <c r="E38" s="134" t="s">
        <v>147</v>
      </c>
      <c r="F38" s="137" t="s">
        <v>59</v>
      </c>
      <c r="G38" s="137" t="s">
        <v>442</v>
      </c>
      <c r="H38" s="95">
        <v>44161</v>
      </c>
      <c r="I38" s="308"/>
      <c r="J38" s="311"/>
      <c r="K38" s="311"/>
      <c r="L38" s="314"/>
    </row>
    <row r="39" spans="1:12" ht="30" customHeight="1" thickBot="1">
      <c r="A39" s="85" t="s">
        <v>109</v>
      </c>
      <c r="B39" s="86" t="s">
        <v>196</v>
      </c>
      <c r="C39" s="87">
        <v>44163</v>
      </c>
      <c r="D39" s="88" t="s">
        <v>615</v>
      </c>
      <c r="E39" s="88" t="s">
        <v>616</v>
      </c>
      <c r="F39" s="138" t="s">
        <v>6</v>
      </c>
      <c r="G39" s="138" t="s">
        <v>125</v>
      </c>
      <c r="H39" s="90">
        <v>44165</v>
      </c>
      <c r="I39" s="309"/>
      <c r="J39" s="312"/>
      <c r="K39" s="312"/>
      <c r="L39" s="315"/>
    </row>
    <row r="40" spans="1:12" ht="30" customHeight="1">
      <c r="A40" s="79" t="s">
        <v>327</v>
      </c>
      <c r="B40" s="80" t="s">
        <v>326</v>
      </c>
      <c r="C40" s="81">
        <v>44165</v>
      </c>
      <c r="D40" s="82" t="s">
        <v>430</v>
      </c>
      <c r="E40" s="82" t="s">
        <v>431</v>
      </c>
      <c r="F40" s="82" t="s">
        <v>6</v>
      </c>
      <c r="G40" s="83" t="s">
        <v>59</v>
      </c>
      <c r="H40" s="84">
        <v>44167</v>
      </c>
      <c r="I40" s="307"/>
      <c r="J40" s="310">
        <f>C42+47</f>
        <v>44217</v>
      </c>
      <c r="K40" s="310">
        <f>C42+48</f>
        <v>44218</v>
      </c>
      <c r="L40" s="313">
        <f>C42+50</f>
        <v>44220</v>
      </c>
    </row>
    <row r="41" spans="1:12" ht="30" customHeight="1">
      <c r="A41" s="152" t="s">
        <v>522</v>
      </c>
      <c r="B41" s="153" t="s">
        <v>618</v>
      </c>
      <c r="C41" s="133">
        <v>44166</v>
      </c>
      <c r="D41" s="134" t="s">
        <v>146</v>
      </c>
      <c r="E41" s="134" t="s">
        <v>147</v>
      </c>
      <c r="F41" s="137" t="s">
        <v>59</v>
      </c>
      <c r="G41" s="137" t="s">
        <v>442</v>
      </c>
      <c r="H41" s="95">
        <v>44168</v>
      </c>
      <c r="I41" s="308"/>
      <c r="J41" s="311"/>
      <c r="K41" s="311"/>
      <c r="L41" s="314"/>
    </row>
    <row r="42" spans="1:12" ht="30" customHeight="1" thickBot="1">
      <c r="A42" s="85" t="s">
        <v>446</v>
      </c>
      <c r="B42" s="86" t="s">
        <v>619</v>
      </c>
      <c r="C42" s="87">
        <v>44170</v>
      </c>
      <c r="D42" s="88" t="s">
        <v>615</v>
      </c>
      <c r="E42" s="88" t="s">
        <v>616</v>
      </c>
      <c r="F42" s="138" t="s">
        <v>6</v>
      </c>
      <c r="G42" s="138" t="s">
        <v>125</v>
      </c>
      <c r="H42" s="90">
        <v>44172</v>
      </c>
      <c r="I42" s="309"/>
      <c r="J42" s="312"/>
      <c r="K42" s="312"/>
      <c r="L42" s="315"/>
    </row>
    <row r="43" spans="1:12" ht="30" customHeight="1">
      <c r="A43" s="79" t="s">
        <v>609</v>
      </c>
      <c r="B43" s="80" t="s">
        <v>557</v>
      </c>
      <c r="C43" s="81">
        <v>44172</v>
      </c>
      <c r="D43" s="82" t="s">
        <v>430</v>
      </c>
      <c r="E43" s="82" t="s">
        <v>431</v>
      </c>
      <c r="F43" s="82" t="s">
        <v>6</v>
      </c>
      <c r="G43" s="83" t="s">
        <v>59</v>
      </c>
      <c r="H43" s="84">
        <v>44174</v>
      </c>
      <c r="I43" s="307"/>
      <c r="J43" s="310">
        <f>C45+47</f>
        <v>44224</v>
      </c>
      <c r="K43" s="310">
        <f>C45+48</f>
        <v>44225</v>
      </c>
      <c r="L43" s="313">
        <f>C45+50</f>
        <v>44227</v>
      </c>
    </row>
    <row r="44" spans="1:12" ht="30" customHeight="1">
      <c r="A44" s="152" t="s">
        <v>142</v>
      </c>
      <c r="B44" s="153" t="s">
        <v>563</v>
      </c>
      <c r="C44" s="133">
        <v>44173</v>
      </c>
      <c r="D44" s="134" t="s">
        <v>146</v>
      </c>
      <c r="E44" s="134" t="s">
        <v>147</v>
      </c>
      <c r="F44" s="137" t="s">
        <v>59</v>
      </c>
      <c r="G44" s="137" t="s">
        <v>442</v>
      </c>
      <c r="H44" s="95">
        <v>44175</v>
      </c>
      <c r="I44" s="308"/>
      <c r="J44" s="311"/>
      <c r="K44" s="311"/>
      <c r="L44" s="314"/>
    </row>
    <row r="45" spans="1:12" ht="30" customHeight="1" thickBot="1">
      <c r="A45" s="85" t="s">
        <v>61</v>
      </c>
      <c r="B45" s="86" t="s">
        <v>295</v>
      </c>
      <c r="C45" s="87">
        <v>44177</v>
      </c>
      <c r="D45" s="88" t="s">
        <v>615</v>
      </c>
      <c r="E45" s="88" t="s">
        <v>616</v>
      </c>
      <c r="F45" s="138" t="s">
        <v>6</v>
      </c>
      <c r="G45" s="138" t="s">
        <v>125</v>
      </c>
      <c r="H45" s="90">
        <v>44179</v>
      </c>
      <c r="I45" s="309"/>
      <c r="J45" s="312"/>
      <c r="K45" s="312"/>
      <c r="L45" s="315"/>
    </row>
    <row r="47" spans="8:11" ht="19.5">
      <c r="H47" s="158"/>
      <c r="I47" s="11" t="s">
        <v>13</v>
      </c>
      <c r="K47" s="108" t="s">
        <v>37</v>
      </c>
    </row>
    <row r="48" spans="1:20" ht="19.5">
      <c r="A48" s="45" t="s">
        <v>12</v>
      </c>
      <c r="B48" s="45"/>
      <c r="C48" s="106"/>
      <c r="D48" s="106"/>
      <c r="E48" s="106"/>
      <c r="F48" s="106"/>
      <c r="G48" s="106"/>
      <c r="H48" s="158"/>
      <c r="I48" s="111" t="s">
        <v>15</v>
      </c>
      <c r="J48" s="109"/>
      <c r="K48" s="109"/>
      <c r="M48" s="1"/>
      <c r="N48" s="1"/>
      <c r="O48" s="1"/>
      <c r="P48" s="1"/>
      <c r="Q48" s="1"/>
      <c r="R48" s="1"/>
      <c r="S48" s="1"/>
      <c r="T48" s="1"/>
    </row>
    <row r="49" spans="1:20" ht="20.25">
      <c r="A49" s="45" t="s">
        <v>14</v>
      </c>
      <c r="B49" s="45"/>
      <c r="C49" s="106"/>
      <c r="D49" s="106"/>
      <c r="E49" s="106"/>
      <c r="F49" s="106"/>
      <c r="G49" s="106"/>
      <c r="H49" s="158"/>
      <c r="I49" s="114" t="s">
        <v>220</v>
      </c>
      <c r="J49" s="109"/>
      <c r="K49" s="109"/>
      <c r="L49" s="1"/>
      <c r="M49" s="1"/>
      <c r="N49" s="1"/>
      <c r="O49" s="1"/>
      <c r="P49" s="1"/>
      <c r="Q49" s="1"/>
      <c r="R49" s="1"/>
      <c r="S49" s="1"/>
      <c r="T49" s="1"/>
    </row>
    <row r="50" spans="1:20" ht="20.25">
      <c r="A50" s="112"/>
      <c r="B50" s="112"/>
      <c r="C50" s="113"/>
      <c r="D50" s="113"/>
      <c r="E50" s="113"/>
      <c r="F50" s="113"/>
      <c r="G50" s="113"/>
      <c r="H50" s="158"/>
      <c r="I50" s="115" t="s">
        <v>221</v>
      </c>
      <c r="J50" s="109"/>
      <c r="K50" s="109"/>
      <c r="L50" s="1"/>
      <c r="M50" s="1"/>
      <c r="N50" s="1"/>
      <c r="O50" s="1"/>
      <c r="P50" s="1"/>
      <c r="Q50" s="1"/>
      <c r="R50" s="1"/>
      <c r="S50" s="1"/>
      <c r="T50" s="1"/>
    </row>
    <row r="51" spans="1:20" ht="19.5">
      <c r="A51" s="51" t="s">
        <v>16</v>
      </c>
      <c r="B51" s="45"/>
      <c r="C51" s="12"/>
      <c r="D51" s="106"/>
      <c r="E51" s="106"/>
      <c r="F51" s="106"/>
      <c r="G51" s="106"/>
      <c r="H51" s="158"/>
      <c r="I51" s="158"/>
      <c r="J51" s="109"/>
      <c r="K51" s="109"/>
      <c r="L51" s="1"/>
      <c r="M51" s="1"/>
      <c r="N51" s="1"/>
      <c r="O51" s="1"/>
      <c r="P51" s="1"/>
      <c r="Q51" s="1"/>
      <c r="R51" s="1"/>
      <c r="S51" s="1"/>
      <c r="T51" s="1"/>
    </row>
    <row r="52" spans="1:20" ht="24.75">
      <c r="A52" s="56" t="s">
        <v>17</v>
      </c>
      <c r="B52" s="116" t="s">
        <v>18</v>
      </c>
      <c r="C52" s="13"/>
      <c r="D52" s="14"/>
      <c r="E52" s="14"/>
      <c r="F52" s="14"/>
      <c r="G52" s="14"/>
      <c r="H52" s="117" t="s">
        <v>21</v>
      </c>
      <c r="I52" s="17" t="s">
        <v>49</v>
      </c>
      <c r="J52" s="109"/>
      <c r="K52" s="109"/>
      <c r="L52" s="1"/>
      <c r="M52" s="1"/>
      <c r="N52" s="1"/>
      <c r="O52" s="1"/>
      <c r="P52" s="1"/>
      <c r="Q52" s="1"/>
      <c r="R52" s="1"/>
      <c r="S52" s="1"/>
      <c r="T52" s="1"/>
    </row>
    <row r="53" spans="1:20" ht="24.75">
      <c r="A53" s="56" t="s">
        <v>19</v>
      </c>
      <c r="B53" s="116" t="s">
        <v>20</v>
      </c>
      <c r="C53" s="13"/>
      <c r="D53" s="15"/>
      <c r="E53" s="15"/>
      <c r="F53" s="15"/>
      <c r="G53" s="15"/>
      <c r="H53" s="117" t="s">
        <v>21</v>
      </c>
      <c r="I53" s="19" t="s">
        <v>50</v>
      </c>
      <c r="J53" s="109"/>
      <c r="K53" s="109"/>
      <c r="L53" s="1"/>
      <c r="M53" s="1"/>
      <c r="N53" s="1"/>
      <c r="O53" s="1"/>
      <c r="P53" s="1"/>
      <c r="Q53" s="1"/>
      <c r="R53" s="1"/>
      <c r="S53" s="1"/>
      <c r="T53" s="1"/>
    </row>
    <row r="54" spans="1:20" ht="24.75">
      <c r="A54" s="56" t="s">
        <v>31</v>
      </c>
      <c r="B54" s="118" t="s">
        <v>32</v>
      </c>
      <c r="C54" s="32"/>
      <c r="D54" s="32"/>
      <c r="E54" s="32"/>
      <c r="F54" s="32"/>
      <c r="G54" s="32"/>
      <c r="H54" s="117" t="s">
        <v>21</v>
      </c>
      <c r="I54" s="21" t="s">
        <v>22</v>
      </c>
      <c r="J54" s="109"/>
      <c r="K54" s="109"/>
      <c r="L54" s="1"/>
      <c r="M54" s="1"/>
      <c r="N54" s="1"/>
      <c r="O54" s="1"/>
      <c r="P54" s="1"/>
      <c r="Q54" s="1"/>
      <c r="R54" s="1"/>
      <c r="S54" s="1"/>
      <c r="T54" s="1"/>
    </row>
    <row r="55" spans="1:20" ht="24.75">
      <c r="A55" s="56" t="s">
        <v>33</v>
      </c>
      <c r="B55" s="108" t="s">
        <v>34</v>
      </c>
      <c r="C55" s="113"/>
      <c r="D55" s="18"/>
      <c r="E55" s="18"/>
      <c r="F55" s="18"/>
      <c r="G55" s="18"/>
      <c r="H55" s="117" t="s">
        <v>21</v>
      </c>
      <c r="I55" s="21" t="s">
        <v>23</v>
      </c>
      <c r="J55" s="109"/>
      <c r="K55" s="109"/>
      <c r="L55" s="1"/>
      <c r="M55" s="1"/>
      <c r="N55" s="1"/>
      <c r="O55" s="1"/>
      <c r="P55" s="1"/>
      <c r="Q55" s="1"/>
      <c r="R55" s="1"/>
      <c r="S55" s="1"/>
      <c r="T55" s="1"/>
    </row>
    <row r="56" spans="1:20" ht="24.75">
      <c r="A56" s="56" t="s">
        <v>35</v>
      </c>
      <c r="B56" s="108" t="s">
        <v>36</v>
      </c>
      <c r="C56" s="113"/>
      <c r="D56" s="20"/>
      <c r="E56" s="20"/>
      <c r="F56" s="20"/>
      <c r="G56" s="20"/>
      <c r="H56" s="117" t="s">
        <v>21</v>
      </c>
      <c r="I56" s="21" t="s">
        <v>222</v>
      </c>
      <c r="J56" s="26"/>
      <c r="L56" s="1"/>
      <c r="M56" s="1"/>
      <c r="N56" s="1"/>
      <c r="O56" s="1"/>
      <c r="P56" s="1"/>
      <c r="Q56" s="1"/>
      <c r="R56" s="1"/>
      <c r="S56" s="1"/>
      <c r="T56" s="1"/>
    </row>
    <row r="57" spans="1:20" ht="24.75">
      <c r="A57" s="1"/>
      <c r="B57" s="1"/>
      <c r="C57" s="1"/>
      <c r="D57" s="13"/>
      <c r="E57" s="12"/>
      <c r="F57" s="12"/>
      <c r="G57" s="12"/>
      <c r="H57" s="117" t="s">
        <v>21</v>
      </c>
      <c r="I57" s="21" t="s">
        <v>223</v>
      </c>
      <c r="J57" s="26"/>
      <c r="L57" s="1"/>
      <c r="M57" s="1"/>
      <c r="N57" s="1"/>
      <c r="O57" s="1"/>
      <c r="P57" s="1"/>
      <c r="Q57" s="1"/>
      <c r="R57" s="1"/>
      <c r="S57" s="1"/>
      <c r="T57" s="1"/>
    </row>
  </sheetData>
  <sheetProtection/>
  <mergeCells count="64">
    <mergeCell ref="L25:L27"/>
    <mergeCell ref="K19:K21"/>
    <mergeCell ref="L19:L21"/>
    <mergeCell ref="I22:I24"/>
    <mergeCell ref="L22:L24"/>
    <mergeCell ref="I7:I9"/>
    <mergeCell ref="I10:I12"/>
    <mergeCell ref="L10:L12"/>
    <mergeCell ref="J10:J12"/>
    <mergeCell ref="K10:K12"/>
    <mergeCell ref="L43:L45"/>
    <mergeCell ref="L16:L18"/>
    <mergeCell ref="L13:L15"/>
    <mergeCell ref="J16:J18"/>
    <mergeCell ref="K16:K18"/>
    <mergeCell ref="K28:K30"/>
    <mergeCell ref="J43:J45"/>
    <mergeCell ref="L28:L30"/>
    <mergeCell ref="J22:J24"/>
    <mergeCell ref="K22:K24"/>
    <mergeCell ref="A5:A6"/>
    <mergeCell ref="B5:B6"/>
    <mergeCell ref="C5:C6"/>
    <mergeCell ref="D5:D6"/>
    <mergeCell ref="E5:E6"/>
    <mergeCell ref="F5:F6"/>
    <mergeCell ref="I43:I45"/>
    <mergeCell ref="J7:J9"/>
    <mergeCell ref="K7:K9"/>
    <mergeCell ref="H5:H6"/>
    <mergeCell ref="K13:K15"/>
    <mergeCell ref="I19:I21"/>
    <mergeCell ref="K43:K45"/>
    <mergeCell ref="J28:J30"/>
    <mergeCell ref="I25:I27"/>
    <mergeCell ref="J25:J27"/>
    <mergeCell ref="I31:I33"/>
    <mergeCell ref="J31:J33"/>
    <mergeCell ref="K31:K33"/>
    <mergeCell ref="J19:J21"/>
    <mergeCell ref="J5:J6"/>
    <mergeCell ref="G5:G6"/>
    <mergeCell ref="I16:I18"/>
    <mergeCell ref="K25:K27"/>
    <mergeCell ref="K37:K39"/>
    <mergeCell ref="L37:L39"/>
    <mergeCell ref="L31:L33"/>
    <mergeCell ref="I5:I6"/>
    <mergeCell ref="K5:K6"/>
    <mergeCell ref="L5:L6"/>
    <mergeCell ref="L7:L9"/>
    <mergeCell ref="I13:I15"/>
    <mergeCell ref="J13:J15"/>
    <mergeCell ref="I28:I30"/>
    <mergeCell ref="I40:I42"/>
    <mergeCell ref="J40:J42"/>
    <mergeCell ref="K40:K42"/>
    <mergeCell ref="L40:L42"/>
    <mergeCell ref="I34:I36"/>
    <mergeCell ref="J34:J36"/>
    <mergeCell ref="K34:K36"/>
    <mergeCell ref="L34:L36"/>
    <mergeCell ref="I37:I39"/>
    <mergeCell ref="J37:J39"/>
  </mergeCells>
  <hyperlinks>
    <hyperlink ref="B55" r:id="rId1" display="https://vn.one-line.com/standard-page/demurrage-and-detention-free-time-and-charges"/>
    <hyperlink ref="B56" r:id="rId2" display="https://vn.one-line.com/standard-page/local-charges-and-tariff"/>
    <hyperlink ref="K47" r:id="rId3" display="http://www.vn.one-line.com/"/>
    <hyperlink ref="I55" r:id="rId4" display="mailto:vn.sgn.exdoc@one-line.com"/>
    <hyperlink ref="I54" r:id="rId5" display="mailto:vn.sgn.ofs.si@one-line.com"/>
    <hyperlink ref="B52" r:id="rId6" display="https://www.one-line.com/en/vessels "/>
    <hyperlink ref="B53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29" r:id="rId9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="55" zoomScaleNormal="50" zoomScaleSheetLayoutView="55" zoomScalePageLayoutView="0" workbookViewId="0" topLeftCell="A1">
      <selection activeCell="F26" sqref="F26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4.140625" style="0" customWidth="1"/>
    <col min="10" max="10" width="19.8515625" style="0" bestFit="1" customWidth="1"/>
    <col min="11" max="11" width="20.8515625" style="0" bestFit="1" customWidth="1"/>
    <col min="12" max="12" width="18.00390625" style="0" bestFit="1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91"/>
      <c r="J1" s="10"/>
      <c r="K1" s="1"/>
      <c r="L1" s="1"/>
    </row>
    <row r="2" spans="1:12" ht="15.75">
      <c r="A2" s="2"/>
      <c r="B2" s="2"/>
      <c r="C2" s="3"/>
      <c r="D2" s="3"/>
      <c r="E2" s="73"/>
      <c r="F2" s="3"/>
      <c r="G2" s="3"/>
      <c r="H2" s="3"/>
      <c r="I2" s="3"/>
      <c r="J2" s="10" t="s">
        <v>605</v>
      </c>
      <c r="K2" s="5"/>
      <c r="L2" s="5"/>
    </row>
    <row r="3" spans="1:12" ht="49.5">
      <c r="A3" s="2"/>
      <c r="B3" s="2"/>
      <c r="D3" s="29" t="s">
        <v>42</v>
      </c>
      <c r="F3" s="6"/>
      <c r="H3" s="6"/>
      <c r="J3" s="1"/>
      <c r="K3" s="1"/>
      <c r="L3" s="1"/>
    </row>
    <row r="4" spans="1:12" ht="27.75" thickBot="1">
      <c r="A4" s="2"/>
      <c r="B4" s="2"/>
      <c r="C4" s="5"/>
      <c r="D4" s="5"/>
      <c r="E4" s="8"/>
      <c r="F4" s="8"/>
      <c r="G4" s="8"/>
      <c r="H4" s="8"/>
      <c r="I4" s="8"/>
      <c r="J4" s="4"/>
      <c r="K4" s="30"/>
      <c r="L4" s="30"/>
    </row>
    <row r="5" spans="1:12" ht="37.5" customHeight="1" thickTop="1">
      <c r="A5" s="288" t="s">
        <v>51</v>
      </c>
      <c r="B5" s="288" t="s">
        <v>11</v>
      </c>
      <c r="C5" s="206" t="s">
        <v>0</v>
      </c>
      <c r="D5" s="192" t="s">
        <v>1</v>
      </c>
      <c r="E5" s="192" t="s">
        <v>2</v>
      </c>
      <c r="F5" s="192" t="s">
        <v>3</v>
      </c>
      <c r="G5" s="192" t="s">
        <v>7</v>
      </c>
      <c r="H5" s="206" t="s">
        <v>63</v>
      </c>
      <c r="I5" s="206" t="s">
        <v>118</v>
      </c>
      <c r="J5" s="316" t="s">
        <v>43</v>
      </c>
      <c r="K5" s="316" t="s">
        <v>8</v>
      </c>
      <c r="L5" s="317" t="s">
        <v>9</v>
      </c>
    </row>
    <row r="6" spans="1:12" ht="27.75" customHeight="1" thickBot="1">
      <c r="A6" s="289"/>
      <c r="B6" s="289"/>
      <c r="C6" s="207"/>
      <c r="D6" s="193"/>
      <c r="E6" s="193"/>
      <c r="F6" s="193"/>
      <c r="G6" s="193"/>
      <c r="H6" s="207"/>
      <c r="I6" s="207"/>
      <c r="J6" s="301"/>
      <c r="K6" s="301"/>
      <c r="L6" s="318"/>
    </row>
    <row r="7" spans="1:12" ht="22.5" customHeight="1">
      <c r="A7" s="79" t="s">
        <v>327</v>
      </c>
      <c r="B7" s="80" t="s">
        <v>557</v>
      </c>
      <c r="C7" s="81">
        <v>44088</v>
      </c>
      <c r="D7" s="82" t="s">
        <v>430</v>
      </c>
      <c r="E7" s="82" t="s">
        <v>431</v>
      </c>
      <c r="F7" s="82" t="s">
        <v>6</v>
      </c>
      <c r="G7" s="83" t="s">
        <v>59</v>
      </c>
      <c r="H7" s="84">
        <v>44090</v>
      </c>
      <c r="I7" s="307"/>
      <c r="J7" s="257">
        <f>C9+37</f>
        <v>44130</v>
      </c>
      <c r="K7" s="257">
        <f>C9+42</f>
        <v>44135</v>
      </c>
      <c r="L7" s="320">
        <f>C9+48</f>
        <v>44141</v>
      </c>
    </row>
    <row r="8" spans="1:12" ht="22.5" customHeight="1">
      <c r="A8" s="152" t="s">
        <v>144</v>
      </c>
      <c r="B8" s="153" t="s">
        <v>212</v>
      </c>
      <c r="C8" s="133">
        <v>44089</v>
      </c>
      <c r="D8" s="134" t="s">
        <v>146</v>
      </c>
      <c r="E8" s="134" t="s">
        <v>147</v>
      </c>
      <c r="F8" s="137" t="s">
        <v>59</v>
      </c>
      <c r="G8" s="137" t="s">
        <v>442</v>
      </c>
      <c r="H8" s="95">
        <v>44091</v>
      </c>
      <c r="I8" s="308"/>
      <c r="J8" s="319"/>
      <c r="K8" s="319"/>
      <c r="L8" s="321"/>
    </row>
    <row r="9" spans="1:12" ht="22.5" customHeight="1" thickBot="1">
      <c r="A9" s="85" t="s">
        <v>61</v>
      </c>
      <c r="B9" s="86" t="s">
        <v>196</v>
      </c>
      <c r="C9" s="87">
        <v>44093</v>
      </c>
      <c r="D9" s="88" t="s">
        <v>615</v>
      </c>
      <c r="E9" s="88" t="s">
        <v>616</v>
      </c>
      <c r="F9" s="138" t="s">
        <v>6</v>
      </c>
      <c r="G9" s="138" t="s">
        <v>125</v>
      </c>
      <c r="H9" s="90">
        <v>44095</v>
      </c>
      <c r="I9" s="309"/>
      <c r="J9" s="258"/>
      <c r="K9" s="258"/>
      <c r="L9" s="322"/>
    </row>
    <row r="10" spans="1:12" ht="22.5" customHeight="1">
      <c r="A10" s="79" t="s">
        <v>609</v>
      </c>
      <c r="B10" s="80" t="s">
        <v>435</v>
      </c>
      <c r="C10" s="81">
        <v>44095</v>
      </c>
      <c r="D10" s="82" t="s">
        <v>430</v>
      </c>
      <c r="E10" s="82" t="s">
        <v>431</v>
      </c>
      <c r="F10" s="82" t="s">
        <v>6</v>
      </c>
      <c r="G10" s="83" t="s">
        <v>59</v>
      </c>
      <c r="H10" s="84">
        <v>44097</v>
      </c>
      <c r="I10" s="307"/>
      <c r="J10" s="257">
        <f>C12+37</f>
        <v>44137</v>
      </c>
      <c r="K10" s="257">
        <f>C12+42</f>
        <v>44142</v>
      </c>
      <c r="L10" s="320">
        <f>C12+48</f>
        <v>44148</v>
      </c>
    </row>
    <row r="11" spans="1:12" ht="22.5" customHeight="1">
      <c r="A11" s="152" t="s">
        <v>564</v>
      </c>
      <c r="B11" s="153" t="s">
        <v>218</v>
      </c>
      <c r="C11" s="133">
        <v>44096</v>
      </c>
      <c r="D11" s="134" t="s">
        <v>146</v>
      </c>
      <c r="E11" s="134" t="s">
        <v>147</v>
      </c>
      <c r="F11" s="137" t="s">
        <v>59</v>
      </c>
      <c r="G11" s="137" t="s">
        <v>442</v>
      </c>
      <c r="H11" s="95">
        <v>44098</v>
      </c>
      <c r="I11" s="308"/>
      <c r="J11" s="319"/>
      <c r="K11" s="319"/>
      <c r="L11" s="321"/>
    </row>
    <row r="12" spans="1:12" ht="22.5" customHeight="1" thickBot="1">
      <c r="A12" s="85" t="s">
        <v>440</v>
      </c>
      <c r="B12" s="86" t="s">
        <v>572</v>
      </c>
      <c r="C12" s="87">
        <v>44100</v>
      </c>
      <c r="D12" s="88" t="s">
        <v>615</v>
      </c>
      <c r="E12" s="88" t="s">
        <v>616</v>
      </c>
      <c r="F12" s="138" t="s">
        <v>6</v>
      </c>
      <c r="G12" s="138" t="s">
        <v>125</v>
      </c>
      <c r="H12" s="90">
        <v>44102</v>
      </c>
      <c r="I12" s="309"/>
      <c r="J12" s="258"/>
      <c r="K12" s="258"/>
      <c r="L12" s="322"/>
    </row>
    <row r="13" spans="1:12" ht="22.5" customHeight="1">
      <c r="A13" s="79" t="s">
        <v>325</v>
      </c>
      <c r="B13" s="80" t="s">
        <v>433</v>
      </c>
      <c r="C13" s="81">
        <v>44102</v>
      </c>
      <c r="D13" s="82" t="s">
        <v>430</v>
      </c>
      <c r="E13" s="82" t="s">
        <v>431</v>
      </c>
      <c r="F13" s="82" t="s">
        <v>6</v>
      </c>
      <c r="G13" s="83" t="s">
        <v>59</v>
      </c>
      <c r="H13" s="84">
        <v>44104</v>
      </c>
      <c r="I13" s="307"/>
      <c r="J13" s="257">
        <f>C15+37</f>
        <v>44144</v>
      </c>
      <c r="K13" s="257">
        <f>C15+42</f>
        <v>44149</v>
      </c>
      <c r="L13" s="320">
        <f>C15+48</f>
        <v>44155</v>
      </c>
    </row>
    <row r="14" spans="1:12" ht="22.5" customHeight="1">
      <c r="A14" s="152" t="s">
        <v>205</v>
      </c>
      <c r="B14" s="153" t="s">
        <v>563</v>
      </c>
      <c r="C14" s="133">
        <v>44103</v>
      </c>
      <c r="D14" s="134" t="s">
        <v>146</v>
      </c>
      <c r="E14" s="134" t="s">
        <v>147</v>
      </c>
      <c r="F14" s="137" t="s">
        <v>59</v>
      </c>
      <c r="G14" s="137" t="s">
        <v>442</v>
      </c>
      <c r="H14" s="95">
        <v>44105</v>
      </c>
      <c r="I14" s="308"/>
      <c r="J14" s="319"/>
      <c r="K14" s="319"/>
      <c r="L14" s="321"/>
    </row>
    <row r="15" spans="1:12" ht="22.5" customHeight="1" thickBot="1">
      <c r="A15" s="85" t="s">
        <v>384</v>
      </c>
      <c r="B15" s="86" t="s">
        <v>551</v>
      </c>
      <c r="C15" s="87">
        <v>44107</v>
      </c>
      <c r="D15" s="88" t="s">
        <v>615</v>
      </c>
      <c r="E15" s="88" t="s">
        <v>616</v>
      </c>
      <c r="F15" s="138" t="s">
        <v>6</v>
      </c>
      <c r="G15" s="138" t="s">
        <v>125</v>
      </c>
      <c r="H15" s="90">
        <v>44109</v>
      </c>
      <c r="I15" s="309"/>
      <c r="J15" s="258"/>
      <c r="K15" s="258"/>
      <c r="L15" s="322"/>
    </row>
    <row r="16" spans="1:12" ht="19.5">
      <c r="A16" s="79" t="s">
        <v>560</v>
      </c>
      <c r="B16" s="80" t="s">
        <v>579</v>
      </c>
      <c r="C16" s="81">
        <v>44109</v>
      </c>
      <c r="D16" s="82" t="s">
        <v>430</v>
      </c>
      <c r="E16" s="82" t="s">
        <v>431</v>
      </c>
      <c r="F16" s="82" t="s">
        <v>6</v>
      </c>
      <c r="G16" s="83" t="s">
        <v>59</v>
      </c>
      <c r="H16" s="84">
        <v>44111</v>
      </c>
      <c r="I16" s="307"/>
      <c r="J16" s="257">
        <f>C18+37</f>
        <v>44151</v>
      </c>
      <c r="K16" s="257">
        <f>C18+42</f>
        <v>44156</v>
      </c>
      <c r="L16" s="320">
        <f>C18+48</f>
        <v>44162</v>
      </c>
    </row>
    <row r="17" spans="1:12" ht="19.5">
      <c r="A17" s="152" t="s">
        <v>450</v>
      </c>
      <c r="B17" s="153" t="s">
        <v>212</v>
      </c>
      <c r="C17" s="133">
        <v>44110</v>
      </c>
      <c r="D17" s="134" t="s">
        <v>146</v>
      </c>
      <c r="E17" s="134" t="s">
        <v>147</v>
      </c>
      <c r="F17" s="137" t="s">
        <v>59</v>
      </c>
      <c r="G17" s="137" t="s">
        <v>442</v>
      </c>
      <c r="H17" s="95">
        <v>44112</v>
      </c>
      <c r="I17" s="308"/>
      <c r="J17" s="319"/>
      <c r="K17" s="319"/>
      <c r="L17" s="321"/>
    </row>
    <row r="18" spans="1:12" ht="20.25" thickBot="1">
      <c r="A18" s="85" t="s">
        <v>235</v>
      </c>
      <c r="B18" s="86" t="s">
        <v>553</v>
      </c>
      <c r="C18" s="87">
        <v>44114</v>
      </c>
      <c r="D18" s="88" t="s">
        <v>615</v>
      </c>
      <c r="E18" s="88" t="s">
        <v>616</v>
      </c>
      <c r="F18" s="138" t="s">
        <v>6</v>
      </c>
      <c r="G18" s="138" t="s">
        <v>125</v>
      </c>
      <c r="H18" s="90">
        <v>44116</v>
      </c>
      <c r="I18" s="309"/>
      <c r="J18" s="258"/>
      <c r="K18" s="258"/>
      <c r="L18" s="322"/>
    </row>
    <row r="19" spans="1:12" ht="19.5">
      <c r="A19" s="79" t="s">
        <v>330</v>
      </c>
      <c r="B19" s="80" t="s">
        <v>208</v>
      </c>
      <c r="C19" s="81">
        <v>44116</v>
      </c>
      <c r="D19" s="82" t="s">
        <v>430</v>
      </c>
      <c r="E19" s="82" t="s">
        <v>431</v>
      </c>
      <c r="F19" s="82" t="s">
        <v>6</v>
      </c>
      <c r="G19" s="83" t="s">
        <v>59</v>
      </c>
      <c r="H19" s="84">
        <v>44118</v>
      </c>
      <c r="I19" s="307"/>
      <c r="J19" s="257">
        <f>C21+37</f>
        <v>44158</v>
      </c>
      <c r="K19" s="257">
        <f>C21+42</f>
        <v>44163</v>
      </c>
      <c r="L19" s="320">
        <f>C21+48</f>
        <v>44169</v>
      </c>
    </row>
    <row r="20" spans="1:12" ht="19.5">
      <c r="A20" s="152" t="s">
        <v>143</v>
      </c>
      <c r="B20" s="153" t="s">
        <v>382</v>
      </c>
      <c r="C20" s="133">
        <v>44117</v>
      </c>
      <c r="D20" s="134" t="s">
        <v>146</v>
      </c>
      <c r="E20" s="134" t="s">
        <v>147</v>
      </c>
      <c r="F20" s="137" t="s">
        <v>59</v>
      </c>
      <c r="G20" s="137" t="s">
        <v>442</v>
      </c>
      <c r="H20" s="95">
        <v>44119</v>
      </c>
      <c r="I20" s="308"/>
      <c r="J20" s="319"/>
      <c r="K20" s="319"/>
      <c r="L20" s="321"/>
    </row>
    <row r="21" spans="1:12" ht="20.25" thickBot="1">
      <c r="A21" s="85" t="s">
        <v>468</v>
      </c>
      <c r="B21" s="86" t="s">
        <v>293</v>
      </c>
      <c r="C21" s="87">
        <v>44121</v>
      </c>
      <c r="D21" s="88" t="s">
        <v>615</v>
      </c>
      <c r="E21" s="88" t="s">
        <v>616</v>
      </c>
      <c r="F21" s="138" t="s">
        <v>6</v>
      </c>
      <c r="G21" s="138" t="s">
        <v>125</v>
      </c>
      <c r="H21" s="90">
        <v>44123</v>
      </c>
      <c r="I21" s="309"/>
      <c r="J21" s="258"/>
      <c r="K21" s="258"/>
      <c r="L21" s="322"/>
    </row>
    <row r="22" spans="1:12" ht="22.5" customHeight="1">
      <c r="A22" s="79" t="s">
        <v>574</v>
      </c>
      <c r="B22" s="80" t="s">
        <v>490</v>
      </c>
      <c r="C22" s="81">
        <v>44123</v>
      </c>
      <c r="D22" s="82" t="s">
        <v>430</v>
      </c>
      <c r="E22" s="82" t="s">
        <v>431</v>
      </c>
      <c r="F22" s="82" t="s">
        <v>6</v>
      </c>
      <c r="G22" s="83" t="s">
        <v>59</v>
      </c>
      <c r="H22" s="84">
        <v>44125</v>
      </c>
      <c r="I22" s="307"/>
      <c r="J22" s="257">
        <f>C24+37</f>
        <v>44165</v>
      </c>
      <c r="K22" s="257">
        <f>C24+42</f>
        <v>44170</v>
      </c>
      <c r="L22" s="320">
        <f>C24+48</f>
        <v>44176</v>
      </c>
    </row>
    <row r="23" spans="1:12" ht="22.5" customHeight="1">
      <c r="A23" s="152" t="s">
        <v>309</v>
      </c>
      <c r="B23" s="153" t="s">
        <v>580</v>
      </c>
      <c r="C23" s="133">
        <v>44124</v>
      </c>
      <c r="D23" s="134" t="s">
        <v>146</v>
      </c>
      <c r="E23" s="134" t="s">
        <v>147</v>
      </c>
      <c r="F23" s="137" t="s">
        <v>59</v>
      </c>
      <c r="G23" s="137" t="s">
        <v>442</v>
      </c>
      <c r="H23" s="95">
        <v>44126</v>
      </c>
      <c r="I23" s="308"/>
      <c r="J23" s="319"/>
      <c r="K23" s="319"/>
      <c r="L23" s="321"/>
    </row>
    <row r="24" spans="1:12" ht="22.5" customHeight="1" thickBot="1">
      <c r="A24" s="85" t="s">
        <v>573</v>
      </c>
      <c r="B24" s="86" t="s">
        <v>233</v>
      </c>
      <c r="C24" s="87">
        <v>44128</v>
      </c>
      <c r="D24" s="88" t="s">
        <v>615</v>
      </c>
      <c r="E24" s="88" t="s">
        <v>616</v>
      </c>
      <c r="F24" s="138" t="s">
        <v>6</v>
      </c>
      <c r="G24" s="138" t="s">
        <v>125</v>
      </c>
      <c r="H24" s="90">
        <v>44130</v>
      </c>
      <c r="I24" s="309"/>
      <c r="J24" s="258"/>
      <c r="K24" s="258"/>
      <c r="L24" s="322"/>
    </row>
    <row r="25" spans="1:12" ht="22.5" customHeight="1">
      <c r="A25" s="79" t="s">
        <v>307</v>
      </c>
      <c r="B25" s="80" t="s">
        <v>373</v>
      </c>
      <c r="C25" s="81">
        <v>44130</v>
      </c>
      <c r="D25" s="82" t="s">
        <v>430</v>
      </c>
      <c r="E25" s="82" t="s">
        <v>431</v>
      </c>
      <c r="F25" s="82" t="s">
        <v>6</v>
      </c>
      <c r="G25" s="83" t="s">
        <v>59</v>
      </c>
      <c r="H25" s="84">
        <v>44132</v>
      </c>
      <c r="I25" s="307"/>
      <c r="J25" s="257">
        <f>C27+37</f>
        <v>44172</v>
      </c>
      <c r="K25" s="257">
        <f>C27+42</f>
        <v>44177</v>
      </c>
      <c r="L25" s="320">
        <f>C27+48</f>
        <v>44183</v>
      </c>
    </row>
    <row r="26" spans="1:12" ht="22.5" customHeight="1">
      <c r="A26" s="152" t="s">
        <v>617</v>
      </c>
      <c r="B26" s="153" t="s">
        <v>618</v>
      </c>
      <c r="C26" s="133">
        <v>44131</v>
      </c>
      <c r="D26" s="134" t="s">
        <v>146</v>
      </c>
      <c r="E26" s="134" t="s">
        <v>147</v>
      </c>
      <c r="F26" s="137" t="s">
        <v>59</v>
      </c>
      <c r="G26" s="137" t="s">
        <v>442</v>
      </c>
      <c r="H26" s="95">
        <v>44133</v>
      </c>
      <c r="I26" s="308"/>
      <c r="J26" s="319"/>
      <c r="K26" s="319"/>
      <c r="L26" s="321"/>
    </row>
    <row r="27" spans="1:12" ht="22.5" customHeight="1" thickBot="1">
      <c r="A27" s="85" t="s">
        <v>576</v>
      </c>
      <c r="B27" s="86" t="s">
        <v>449</v>
      </c>
      <c r="C27" s="87">
        <v>44135</v>
      </c>
      <c r="D27" s="88" t="s">
        <v>615</v>
      </c>
      <c r="E27" s="88" t="s">
        <v>616</v>
      </c>
      <c r="F27" s="138" t="s">
        <v>6</v>
      </c>
      <c r="G27" s="138" t="s">
        <v>125</v>
      </c>
      <c r="H27" s="90">
        <v>44137</v>
      </c>
      <c r="I27" s="309"/>
      <c r="J27" s="258"/>
      <c r="K27" s="258"/>
      <c r="L27" s="322"/>
    </row>
    <row r="28" spans="1:12" ht="22.5" customHeight="1">
      <c r="A28" s="79" t="s">
        <v>328</v>
      </c>
      <c r="B28" s="80" t="s">
        <v>374</v>
      </c>
      <c r="C28" s="81">
        <v>44137</v>
      </c>
      <c r="D28" s="82" t="s">
        <v>430</v>
      </c>
      <c r="E28" s="82" t="s">
        <v>431</v>
      </c>
      <c r="F28" s="82" t="s">
        <v>6</v>
      </c>
      <c r="G28" s="83" t="s">
        <v>59</v>
      </c>
      <c r="H28" s="84">
        <v>44139</v>
      </c>
      <c r="I28" s="307"/>
      <c r="J28" s="257">
        <f>C30+37</f>
        <v>44179</v>
      </c>
      <c r="K28" s="257">
        <f>C30+42</f>
        <v>44184</v>
      </c>
      <c r="L28" s="320">
        <f>C30+48</f>
        <v>44190</v>
      </c>
    </row>
    <row r="29" spans="1:12" ht="22.5" customHeight="1">
      <c r="A29" s="152" t="s">
        <v>154</v>
      </c>
      <c r="B29" s="153" t="s">
        <v>294</v>
      </c>
      <c r="C29" s="133">
        <v>44138</v>
      </c>
      <c r="D29" s="134" t="s">
        <v>146</v>
      </c>
      <c r="E29" s="134" t="s">
        <v>147</v>
      </c>
      <c r="F29" s="137" t="s">
        <v>59</v>
      </c>
      <c r="G29" s="137" t="s">
        <v>442</v>
      </c>
      <c r="H29" s="95">
        <v>44140</v>
      </c>
      <c r="I29" s="308"/>
      <c r="J29" s="319"/>
      <c r="K29" s="319"/>
      <c r="L29" s="321"/>
    </row>
    <row r="30" spans="1:12" ht="22.5" customHeight="1" thickBot="1">
      <c r="A30" s="85" t="s">
        <v>448</v>
      </c>
      <c r="B30" s="86" t="s">
        <v>559</v>
      </c>
      <c r="C30" s="87">
        <v>44142</v>
      </c>
      <c r="D30" s="88" t="s">
        <v>615</v>
      </c>
      <c r="E30" s="88" t="s">
        <v>616</v>
      </c>
      <c r="F30" s="138" t="s">
        <v>6</v>
      </c>
      <c r="G30" s="138" t="s">
        <v>125</v>
      </c>
      <c r="H30" s="90">
        <v>44144</v>
      </c>
      <c r="I30" s="309"/>
      <c r="J30" s="258"/>
      <c r="K30" s="258"/>
      <c r="L30" s="322"/>
    </row>
    <row r="31" spans="1:12" ht="22.5" customHeight="1">
      <c r="A31" s="79" t="s">
        <v>577</v>
      </c>
      <c r="B31" s="80" t="s">
        <v>581</v>
      </c>
      <c r="C31" s="81">
        <v>44144</v>
      </c>
      <c r="D31" s="82" t="s">
        <v>430</v>
      </c>
      <c r="E31" s="82" t="s">
        <v>431</v>
      </c>
      <c r="F31" s="82" t="s">
        <v>6</v>
      </c>
      <c r="G31" s="83" t="s">
        <v>59</v>
      </c>
      <c r="H31" s="84">
        <v>44146</v>
      </c>
      <c r="I31" s="307"/>
      <c r="J31" s="257">
        <f>C33+37</f>
        <v>44186</v>
      </c>
      <c r="K31" s="257">
        <f>C33+42</f>
        <v>44191</v>
      </c>
      <c r="L31" s="320">
        <f>C33+48</f>
        <v>44197</v>
      </c>
    </row>
    <row r="32" spans="1:12" ht="22.5" customHeight="1">
      <c r="A32" s="152" t="s">
        <v>491</v>
      </c>
      <c r="B32" s="153" t="s">
        <v>441</v>
      </c>
      <c r="C32" s="133">
        <v>44145</v>
      </c>
      <c r="D32" s="134" t="s">
        <v>146</v>
      </c>
      <c r="E32" s="134" t="s">
        <v>147</v>
      </c>
      <c r="F32" s="137" t="s">
        <v>59</v>
      </c>
      <c r="G32" s="137" t="s">
        <v>442</v>
      </c>
      <c r="H32" s="95">
        <v>44147</v>
      </c>
      <c r="I32" s="308"/>
      <c r="J32" s="319"/>
      <c r="K32" s="319"/>
      <c r="L32" s="321"/>
    </row>
    <row r="33" spans="1:12" ht="22.5" customHeight="1" thickBot="1">
      <c r="A33" s="85" t="s">
        <v>267</v>
      </c>
      <c r="B33" s="86" t="s">
        <v>196</v>
      </c>
      <c r="C33" s="87">
        <v>44149</v>
      </c>
      <c r="D33" s="88" t="s">
        <v>615</v>
      </c>
      <c r="E33" s="88" t="s">
        <v>616</v>
      </c>
      <c r="F33" s="138" t="s">
        <v>6</v>
      </c>
      <c r="G33" s="138" t="s">
        <v>125</v>
      </c>
      <c r="H33" s="90">
        <v>44151</v>
      </c>
      <c r="I33" s="309"/>
      <c r="J33" s="258"/>
      <c r="K33" s="258"/>
      <c r="L33" s="322"/>
    </row>
    <row r="34" spans="1:12" ht="22.5" customHeight="1">
      <c r="A34" s="79" t="s">
        <v>434</v>
      </c>
      <c r="B34" s="80" t="s">
        <v>582</v>
      </c>
      <c r="C34" s="81">
        <v>44151</v>
      </c>
      <c r="D34" s="82" t="s">
        <v>430</v>
      </c>
      <c r="E34" s="82" t="s">
        <v>431</v>
      </c>
      <c r="F34" s="82" t="s">
        <v>6</v>
      </c>
      <c r="G34" s="83" t="s">
        <v>59</v>
      </c>
      <c r="H34" s="84">
        <v>44153</v>
      </c>
      <c r="I34" s="307"/>
      <c r="J34" s="257">
        <f>C36+37</f>
        <v>44193</v>
      </c>
      <c r="K34" s="257">
        <f>C36+42</f>
        <v>44198</v>
      </c>
      <c r="L34" s="320">
        <f>C36+48</f>
        <v>44204</v>
      </c>
    </row>
    <row r="35" spans="1:12" ht="22.5" customHeight="1">
      <c r="A35" s="152" t="s">
        <v>493</v>
      </c>
      <c r="B35" s="153" t="s">
        <v>320</v>
      </c>
      <c r="C35" s="133">
        <v>44152</v>
      </c>
      <c r="D35" s="134" t="s">
        <v>146</v>
      </c>
      <c r="E35" s="134" t="s">
        <v>147</v>
      </c>
      <c r="F35" s="137" t="s">
        <v>59</v>
      </c>
      <c r="G35" s="137" t="s">
        <v>442</v>
      </c>
      <c r="H35" s="95">
        <v>44154</v>
      </c>
      <c r="I35" s="308"/>
      <c r="J35" s="319"/>
      <c r="K35" s="319"/>
      <c r="L35" s="321"/>
    </row>
    <row r="36" spans="1:12" ht="22.5" customHeight="1" thickBot="1">
      <c r="A36" s="85" t="s">
        <v>158</v>
      </c>
      <c r="B36" s="86" t="s">
        <v>334</v>
      </c>
      <c r="C36" s="87">
        <v>44156</v>
      </c>
      <c r="D36" s="88" t="s">
        <v>615</v>
      </c>
      <c r="E36" s="88" t="s">
        <v>616</v>
      </c>
      <c r="F36" s="138" t="s">
        <v>6</v>
      </c>
      <c r="G36" s="138" t="s">
        <v>125</v>
      </c>
      <c r="H36" s="90">
        <v>44158</v>
      </c>
      <c r="I36" s="309"/>
      <c r="J36" s="258"/>
      <c r="K36" s="258"/>
      <c r="L36" s="322"/>
    </row>
    <row r="37" spans="1:12" ht="22.5" customHeight="1">
      <c r="A37" s="79" t="s">
        <v>323</v>
      </c>
      <c r="B37" s="80" t="s">
        <v>326</v>
      </c>
      <c r="C37" s="81">
        <v>44158</v>
      </c>
      <c r="D37" s="82" t="s">
        <v>430</v>
      </c>
      <c r="E37" s="82" t="s">
        <v>431</v>
      </c>
      <c r="F37" s="82" t="s">
        <v>6</v>
      </c>
      <c r="G37" s="83" t="s">
        <v>59</v>
      </c>
      <c r="H37" s="84">
        <v>44160</v>
      </c>
      <c r="I37" s="307"/>
      <c r="J37" s="257">
        <f>C39+37</f>
        <v>44200</v>
      </c>
      <c r="K37" s="257">
        <f>C39+42</f>
        <v>44205</v>
      </c>
      <c r="L37" s="320">
        <f>C39+48</f>
        <v>44211</v>
      </c>
    </row>
    <row r="38" spans="1:12" ht="22.5" customHeight="1">
      <c r="A38" s="152" t="s">
        <v>494</v>
      </c>
      <c r="B38" s="153" t="s">
        <v>129</v>
      </c>
      <c r="C38" s="133">
        <v>44159</v>
      </c>
      <c r="D38" s="134" t="s">
        <v>146</v>
      </c>
      <c r="E38" s="134" t="s">
        <v>147</v>
      </c>
      <c r="F38" s="137" t="s">
        <v>59</v>
      </c>
      <c r="G38" s="137" t="s">
        <v>442</v>
      </c>
      <c r="H38" s="95">
        <v>44161</v>
      </c>
      <c r="I38" s="308"/>
      <c r="J38" s="319"/>
      <c r="K38" s="319"/>
      <c r="L38" s="321"/>
    </row>
    <row r="39" spans="1:12" ht="22.5" customHeight="1" thickBot="1">
      <c r="A39" s="85" t="s">
        <v>109</v>
      </c>
      <c r="B39" s="86" t="s">
        <v>196</v>
      </c>
      <c r="C39" s="87">
        <v>44163</v>
      </c>
      <c r="D39" s="88" t="s">
        <v>615</v>
      </c>
      <c r="E39" s="88" t="s">
        <v>616</v>
      </c>
      <c r="F39" s="138" t="s">
        <v>6</v>
      </c>
      <c r="G39" s="138" t="s">
        <v>125</v>
      </c>
      <c r="H39" s="90">
        <v>44165</v>
      </c>
      <c r="I39" s="309"/>
      <c r="J39" s="258"/>
      <c r="K39" s="258"/>
      <c r="L39" s="322"/>
    </row>
    <row r="40" spans="1:12" ht="22.5" customHeight="1">
      <c r="A40" s="79" t="s">
        <v>327</v>
      </c>
      <c r="B40" s="80" t="s">
        <v>326</v>
      </c>
      <c r="C40" s="81">
        <v>44165</v>
      </c>
      <c r="D40" s="82" t="s">
        <v>430</v>
      </c>
      <c r="E40" s="82" t="s">
        <v>431</v>
      </c>
      <c r="F40" s="82" t="s">
        <v>6</v>
      </c>
      <c r="G40" s="83" t="s">
        <v>59</v>
      </c>
      <c r="H40" s="84">
        <v>44167</v>
      </c>
      <c r="I40" s="307"/>
      <c r="J40" s="257">
        <f>C42+37</f>
        <v>44207</v>
      </c>
      <c r="K40" s="257">
        <f>C42+42</f>
        <v>44212</v>
      </c>
      <c r="L40" s="320">
        <f>C42+48</f>
        <v>44218</v>
      </c>
    </row>
    <row r="41" spans="1:12" ht="22.5" customHeight="1">
      <c r="A41" s="152" t="s">
        <v>522</v>
      </c>
      <c r="B41" s="153" t="s">
        <v>618</v>
      </c>
      <c r="C41" s="133">
        <v>44166</v>
      </c>
      <c r="D41" s="134" t="s">
        <v>146</v>
      </c>
      <c r="E41" s="134" t="s">
        <v>147</v>
      </c>
      <c r="F41" s="137" t="s">
        <v>59</v>
      </c>
      <c r="G41" s="137" t="s">
        <v>442</v>
      </c>
      <c r="H41" s="95">
        <v>44168</v>
      </c>
      <c r="I41" s="308"/>
      <c r="J41" s="319"/>
      <c r="K41" s="319"/>
      <c r="L41" s="321"/>
    </row>
    <row r="42" spans="1:12" ht="22.5" customHeight="1" thickBot="1">
      <c r="A42" s="85" t="s">
        <v>446</v>
      </c>
      <c r="B42" s="86" t="s">
        <v>619</v>
      </c>
      <c r="C42" s="87">
        <v>44170</v>
      </c>
      <c r="D42" s="88" t="s">
        <v>615</v>
      </c>
      <c r="E42" s="88" t="s">
        <v>616</v>
      </c>
      <c r="F42" s="138" t="s">
        <v>6</v>
      </c>
      <c r="G42" s="138" t="s">
        <v>125</v>
      </c>
      <c r="H42" s="90">
        <v>44172</v>
      </c>
      <c r="I42" s="309"/>
      <c r="J42" s="258"/>
      <c r="K42" s="258"/>
      <c r="L42" s="322"/>
    </row>
    <row r="43" spans="1:12" ht="22.5" customHeight="1">
      <c r="A43" s="79" t="s">
        <v>609</v>
      </c>
      <c r="B43" s="80" t="s">
        <v>557</v>
      </c>
      <c r="C43" s="81">
        <v>44172</v>
      </c>
      <c r="D43" s="82" t="s">
        <v>430</v>
      </c>
      <c r="E43" s="82" t="s">
        <v>431</v>
      </c>
      <c r="F43" s="82" t="s">
        <v>6</v>
      </c>
      <c r="G43" s="83" t="s">
        <v>59</v>
      </c>
      <c r="H43" s="84">
        <v>44174</v>
      </c>
      <c r="I43" s="307"/>
      <c r="J43" s="257">
        <f>C45+37</f>
        <v>44214</v>
      </c>
      <c r="K43" s="257">
        <f>C45+42</f>
        <v>44219</v>
      </c>
      <c r="L43" s="320">
        <f>C45+48</f>
        <v>44225</v>
      </c>
    </row>
    <row r="44" spans="1:12" ht="22.5" customHeight="1">
      <c r="A44" s="152" t="s">
        <v>142</v>
      </c>
      <c r="B44" s="153" t="s">
        <v>563</v>
      </c>
      <c r="C44" s="133">
        <v>44173</v>
      </c>
      <c r="D44" s="134" t="s">
        <v>146</v>
      </c>
      <c r="E44" s="134" t="s">
        <v>147</v>
      </c>
      <c r="F44" s="137" t="s">
        <v>59</v>
      </c>
      <c r="G44" s="137" t="s">
        <v>442</v>
      </c>
      <c r="H44" s="95">
        <v>44175</v>
      </c>
      <c r="I44" s="308"/>
      <c r="J44" s="319"/>
      <c r="K44" s="319"/>
      <c r="L44" s="321"/>
    </row>
    <row r="45" spans="1:12" ht="22.5" customHeight="1" thickBot="1">
      <c r="A45" s="85" t="s">
        <v>61</v>
      </c>
      <c r="B45" s="86" t="s">
        <v>295</v>
      </c>
      <c r="C45" s="87">
        <v>44177</v>
      </c>
      <c r="D45" s="88" t="s">
        <v>615</v>
      </c>
      <c r="E45" s="88" t="s">
        <v>616</v>
      </c>
      <c r="F45" s="138" t="s">
        <v>6</v>
      </c>
      <c r="G45" s="138" t="s">
        <v>125</v>
      </c>
      <c r="H45" s="90">
        <v>44179</v>
      </c>
      <c r="I45" s="309"/>
      <c r="J45" s="258"/>
      <c r="K45" s="258"/>
      <c r="L45" s="322"/>
    </row>
    <row r="47" spans="7:10" ht="19.5">
      <c r="G47" s="158"/>
      <c r="H47" s="11" t="s">
        <v>13</v>
      </c>
      <c r="J47" s="108" t="s">
        <v>37</v>
      </c>
    </row>
    <row r="48" spans="1:12" ht="19.5">
      <c r="A48" s="45" t="s">
        <v>12</v>
      </c>
      <c r="B48" s="45"/>
      <c r="C48" s="106"/>
      <c r="D48" s="106"/>
      <c r="E48" s="106"/>
      <c r="F48" s="106"/>
      <c r="G48" s="158"/>
      <c r="H48" s="111" t="s">
        <v>15</v>
      </c>
      <c r="I48" s="109"/>
      <c r="J48" s="109"/>
      <c r="L48" s="1"/>
    </row>
    <row r="49" spans="1:12" ht="20.25">
      <c r="A49" s="45" t="s">
        <v>14</v>
      </c>
      <c r="B49" s="45"/>
      <c r="C49" s="106"/>
      <c r="D49" s="106"/>
      <c r="E49" s="106"/>
      <c r="F49" s="106"/>
      <c r="G49" s="158"/>
      <c r="H49" s="114" t="s">
        <v>220</v>
      </c>
      <c r="I49" s="109"/>
      <c r="J49" s="109"/>
      <c r="L49" s="1"/>
    </row>
    <row r="50" spans="1:12" ht="20.25">
      <c r="A50" s="112"/>
      <c r="B50" s="112"/>
      <c r="C50" s="113"/>
      <c r="D50" s="113"/>
      <c r="E50" s="113"/>
      <c r="F50" s="113"/>
      <c r="G50" s="158"/>
      <c r="H50" s="115" t="s">
        <v>221</v>
      </c>
      <c r="I50" s="109"/>
      <c r="J50" s="109"/>
      <c r="L50" s="1"/>
    </row>
    <row r="51" spans="1:12" ht="19.5">
      <c r="A51" s="51" t="s">
        <v>16</v>
      </c>
      <c r="B51" s="45"/>
      <c r="C51" s="12"/>
      <c r="D51" s="106"/>
      <c r="E51" s="106"/>
      <c r="F51" s="106"/>
      <c r="G51" s="158"/>
      <c r="H51" s="158"/>
      <c r="I51" s="109"/>
      <c r="J51" s="109"/>
      <c r="L51" s="1"/>
    </row>
    <row r="52" spans="1:12" ht="24.75">
      <c r="A52" s="56" t="s">
        <v>17</v>
      </c>
      <c r="B52" s="116" t="s">
        <v>18</v>
      </c>
      <c r="C52" s="13"/>
      <c r="D52" s="14"/>
      <c r="E52" s="14"/>
      <c r="F52" s="14"/>
      <c r="G52" s="117" t="s">
        <v>21</v>
      </c>
      <c r="H52" s="17" t="s">
        <v>49</v>
      </c>
      <c r="I52" s="109"/>
      <c r="J52" s="109"/>
      <c r="L52" s="1"/>
    </row>
    <row r="53" spans="1:12" ht="24.75">
      <c r="A53" s="56" t="s">
        <v>19</v>
      </c>
      <c r="B53" s="116" t="s">
        <v>20</v>
      </c>
      <c r="C53" s="13"/>
      <c r="D53" s="15"/>
      <c r="E53" s="15"/>
      <c r="F53" s="15"/>
      <c r="G53" s="117" t="s">
        <v>21</v>
      </c>
      <c r="H53" s="19" t="s">
        <v>50</v>
      </c>
      <c r="I53" s="109"/>
      <c r="J53" s="109"/>
      <c r="L53" s="1"/>
    </row>
    <row r="54" spans="1:12" ht="24.75">
      <c r="A54" s="56" t="s">
        <v>31</v>
      </c>
      <c r="B54" s="118" t="s">
        <v>32</v>
      </c>
      <c r="C54" s="32"/>
      <c r="D54" s="32"/>
      <c r="E54" s="32"/>
      <c r="F54" s="32"/>
      <c r="G54" s="117" t="s">
        <v>21</v>
      </c>
      <c r="H54" s="21" t="s">
        <v>22</v>
      </c>
      <c r="I54" s="109"/>
      <c r="J54" s="109"/>
      <c r="L54" s="1"/>
    </row>
    <row r="55" spans="1:12" ht="24.75">
      <c r="A55" s="56" t="s">
        <v>33</v>
      </c>
      <c r="B55" s="108" t="s">
        <v>34</v>
      </c>
      <c r="C55" s="113"/>
      <c r="D55" s="18"/>
      <c r="E55" s="18"/>
      <c r="F55" s="18"/>
      <c r="G55" s="117" t="s">
        <v>21</v>
      </c>
      <c r="H55" s="21" t="s">
        <v>23</v>
      </c>
      <c r="I55" s="109"/>
      <c r="J55" s="109"/>
      <c r="L55" s="1"/>
    </row>
    <row r="56" spans="1:12" ht="24.75">
      <c r="A56" s="56" t="s">
        <v>35</v>
      </c>
      <c r="B56" s="108" t="s">
        <v>36</v>
      </c>
      <c r="C56" s="113"/>
      <c r="D56" s="20"/>
      <c r="E56" s="20"/>
      <c r="F56" s="20"/>
      <c r="G56" s="117" t="s">
        <v>21</v>
      </c>
      <c r="H56" s="21" t="s">
        <v>222</v>
      </c>
      <c r="I56" s="26"/>
      <c r="L56" s="1"/>
    </row>
    <row r="57" spans="1:12" ht="24.75">
      <c r="A57" s="1"/>
      <c r="B57" s="1"/>
      <c r="C57" s="1"/>
      <c r="D57" s="13"/>
      <c r="E57" s="12"/>
      <c r="F57" s="12"/>
      <c r="G57" s="117" t="s">
        <v>21</v>
      </c>
      <c r="H57" s="21" t="s">
        <v>223</v>
      </c>
      <c r="I57" s="26"/>
      <c r="L57" s="1"/>
    </row>
  </sheetData>
  <sheetProtection/>
  <mergeCells count="64">
    <mergeCell ref="I28:I30"/>
    <mergeCell ref="J28:J30"/>
    <mergeCell ref="K28:K30"/>
    <mergeCell ref="L28:L30"/>
    <mergeCell ref="I31:I33"/>
    <mergeCell ref="J31:J33"/>
    <mergeCell ref="J37:J39"/>
    <mergeCell ref="K37:K39"/>
    <mergeCell ref="L37:L39"/>
    <mergeCell ref="J43:J45"/>
    <mergeCell ref="I34:I36"/>
    <mergeCell ref="J34:J36"/>
    <mergeCell ref="K43:K45"/>
    <mergeCell ref="L43:L45"/>
    <mergeCell ref="I37:I39"/>
    <mergeCell ref="I43:I45"/>
    <mergeCell ref="L16:L18"/>
    <mergeCell ref="J22:J24"/>
    <mergeCell ref="L25:L27"/>
    <mergeCell ref="K22:K24"/>
    <mergeCell ref="L22:L24"/>
    <mergeCell ref="K34:K36"/>
    <mergeCell ref="L34:L36"/>
    <mergeCell ref="K31:K33"/>
    <mergeCell ref="L31:L33"/>
    <mergeCell ref="K13:K15"/>
    <mergeCell ref="L13:L15"/>
    <mergeCell ref="J19:J21"/>
    <mergeCell ref="K19:K21"/>
    <mergeCell ref="I19:I21"/>
    <mergeCell ref="J25:J27"/>
    <mergeCell ref="K25:K27"/>
    <mergeCell ref="I25:I27"/>
    <mergeCell ref="J16:J18"/>
    <mergeCell ref="K16:K18"/>
    <mergeCell ref="A5:A6"/>
    <mergeCell ref="B5:B6"/>
    <mergeCell ref="C5:C6"/>
    <mergeCell ref="D5:D6"/>
    <mergeCell ref="E5:E6"/>
    <mergeCell ref="L7:L9"/>
    <mergeCell ref="J5:J6"/>
    <mergeCell ref="I5:I6"/>
    <mergeCell ref="J7:J9"/>
    <mergeCell ref="I7:I9"/>
    <mergeCell ref="F5:F6"/>
    <mergeCell ref="G5:G6"/>
    <mergeCell ref="H5:H6"/>
    <mergeCell ref="K5:K6"/>
    <mergeCell ref="L5:L6"/>
    <mergeCell ref="K10:K12"/>
    <mergeCell ref="J10:J12"/>
    <mergeCell ref="K7:K9"/>
    <mergeCell ref="L10:L12"/>
    <mergeCell ref="I40:I42"/>
    <mergeCell ref="J40:J42"/>
    <mergeCell ref="K40:K42"/>
    <mergeCell ref="L40:L42"/>
    <mergeCell ref="I22:I24"/>
    <mergeCell ref="I10:I12"/>
    <mergeCell ref="I13:I15"/>
    <mergeCell ref="I16:I18"/>
    <mergeCell ref="L19:L21"/>
    <mergeCell ref="J13:J15"/>
  </mergeCells>
  <hyperlinks>
    <hyperlink ref="B55" r:id="rId1" display="https://vn.one-line.com/standard-page/demurrage-and-detention-free-time-and-charges"/>
    <hyperlink ref="B56" r:id="rId2" display="https://vn.one-line.com/standard-page/local-charges-and-tariff"/>
    <hyperlink ref="B53" r:id="rId3" display="https://ecomm.one-line.com/ecom/CUP_HOM_3005.do?sessLocale=en"/>
    <hyperlink ref="B52" r:id="rId4" display="https://www.one-line.com/en/vessels "/>
    <hyperlink ref="J47" r:id="rId5" display="http://www.vn.one-line.com/"/>
    <hyperlink ref="H55" r:id="rId6" display="mailto:vn.sgn.exdoc@one-line.com"/>
    <hyperlink ref="H54" r:id="rId7" display="mailto:vn.sgn.ofs.si@one-line.com"/>
  </hyperlinks>
  <printOptions horizontalCentered="1"/>
  <pageMargins left="0" right="0" top="1.5" bottom="0" header="0" footer="0"/>
  <pageSetup horizontalDpi="600" verticalDpi="600" orientation="landscape" paperSize="9" scale="31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2019-08-15T01:49:21Z</cp:lastPrinted>
  <dcterms:created xsi:type="dcterms:W3CDTF">2018-03-05T07:20:24Z</dcterms:created>
  <dcterms:modified xsi:type="dcterms:W3CDTF">2020-09-14T10:34:56Z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