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36" activeTab="0"/>
  </bookViews>
  <sheets>
    <sheet name="Main page" sheetId="1" r:id="rId1"/>
    <sheet name="AIM" sheetId="2" r:id="rId2"/>
    <sheet name="SAS" sheetId="3" r:id="rId3"/>
    <sheet name="SAC" sheetId="4" r:id="rId4"/>
    <sheet name="EA1 (MOMBASA)" sheetId="5" r:id="rId5"/>
    <sheet name="EA2 (Dar Es Salaam) " sheetId="6" r:id="rId6"/>
    <sheet name="SW2" sheetId="7" r:id="rId7"/>
    <sheet name="WA1" sheetId="8" r:id="rId8"/>
    <sheet name="ARB" sheetId="9" r:id="rId9"/>
    <sheet name="ARS" sheetId="10" r:id="rId10"/>
    <sheet name="Vessel code" sheetId="11" r:id="rId11"/>
  </sheets>
  <definedNames>
    <definedName name="_xlnm.Print_Area" localSheetId="1">'AIM'!$A$1:$N$85</definedName>
    <definedName name="_xlnm.Print_Area" localSheetId="8">'ARB'!$A$1:$L$54</definedName>
    <definedName name="_xlnm.Print_Area" localSheetId="4">'EA1 (MOMBASA)'!$A$1:$L$121</definedName>
    <definedName name="_xlnm.Print_Area" localSheetId="5">'EA2 (Dar Es Salaam) '!$A$1:$L$45</definedName>
    <definedName name="_xlnm.Print_Area" localSheetId="3">'SAC'!$A$1:$L$222</definedName>
    <definedName name="_xlnm.Print_Area" localSheetId="2">'SAS'!$A$1:$M$222</definedName>
    <definedName name="_xlnm.Print_Area" localSheetId="6">'SW2'!$A$1:$N$121</definedName>
    <definedName name="_xlnm.Print_Area" localSheetId="7">'WA1'!$A$1:$N$228</definedName>
  </definedNames>
  <calcPr fullCalcOnLoad="1"/>
</workbook>
</file>

<file path=xl/sharedStrings.xml><?xml version="1.0" encoding="utf-8"?>
<sst xmlns="http://schemas.openxmlformats.org/spreadsheetml/2006/main" count="7144" uniqueCount="656">
  <si>
    <t>ETD TCIT 
(VNCMP)</t>
  </si>
  <si>
    <t>CY CUT
At Catlai/ICDs</t>
  </si>
  <si>
    <t>CY CUT
At Caimep</t>
  </si>
  <si>
    <t>SI CUT</t>
  </si>
  <si>
    <t>2ND VESSEL</t>
  </si>
  <si>
    <t>VOY</t>
  </si>
  <si>
    <t>10H00 FRI</t>
  </si>
  <si>
    <t>Correction
Deadline</t>
  </si>
  <si>
    <t>Tema
(GHTEM)</t>
  </si>
  <si>
    <t>Abidjan
(CIABJ)</t>
  </si>
  <si>
    <t>1st Vessel</t>
  </si>
  <si>
    <t>Voy</t>
  </si>
  <si>
    <t>Schedule is subject to changes with/without prior notice.</t>
  </si>
  <si>
    <t>CONTACT US</t>
  </si>
  <si>
    <t xml:space="preserve">ICDs: Phuc Long, Transimex, Tanamexco, Catlai, Dong Nai, Binh Duong </t>
  </si>
  <si>
    <t>Ocean Network Express (Vietnam) Co., Ltd.</t>
  </si>
  <si>
    <t>+ For required information for your information filing, please refer via below links:</t>
  </si>
  <si>
    <t xml:space="preserve">Vessel details: </t>
  </si>
  <si>
    <t xml:space="preserve">https://www.one-line.com/en/vessels </t>
  </si>
  <si>
    <t>Itinerary details:</t>
  </si>
  <si>
    <t>https://ecomm.one-line.com/ecom/CUP_HOM_3005.do?sessLocale=en</t>
  </si>
  <si>
    <t>√</t>
  </si>
  <si>
    <t>Send SI to mail address: vn.sgn.ofs.si@one-line.com</t>
  </si>
  <si>
    <t>B/L amendment or other Document issue: vn.sgn.exdoc@one-line.com</t>
  </si>
  <si>
    <t>Apapa
(NGAPP)</t>
  </si>
  <si>
    <t>Tincan
(NGTIN)</t>
  </si>
  <si>
    <t>South West Africa 2 Schedule</t>
  </si>
  <si>
    <t>COSCO OSAKA</t>
  </si>
  <si>
    <t>KOTA LUMBA</t>
  </si>
  <si>
    <t>West Africa 1 Schedule</t>
  </si>
  <si>
    <t>COSCO KOBE</t>
  </si>
  <si>
    <t>Schedule</t>
  </si>
  <si>
    <t>https://vn.one-line.com/standard-page/sailing-schedules</t>
  </si>
  <si>
    <t>DnD</t>
  </si>
  <si>
    <t>https://vn.one-line.com/standard-page/demurrage-and-detention-free-time-and-charges</t>
  </si>
  <si>
    <t>Local Charge</t>
  </si>
  <si>
    <t>https://vn.one-line.com/standard-page/local-charges-and-tariff</t>
  </si>
  <si>
    <t xml:space="preserve">www.vn.one-line.com </t>
  </si>
  <si>
    <t>SPYROS V</t>
  </si>
  <si>
    <t>SEASPAN SAIGON</t>
  </si>
  <si>
    <t>ARKAS AFRICA</t>
  </si>
  <si>
    <t>RIO GRANDE EXPRESS</t>
  </si>
  <si>
    <t>ARS: Africa Rainbow Shuttle Schedule</t>
  </si>
  <si>
    <t>Dakar
(SNDKR)</t>
  </si>
  <si>
    <t>South Africa Service - South</t>
  </si>
  <si>
    <t xml:space="preserve"> DURBAN</t>
  </si>
  <si>
    <t xml:space="preserve"> CAPE TOWN</t>
  </si>
  <si>
    <t>ZADUR</t>
  </si>
  <si>
    <t>ZACPT</t>
  </si>
  <si>
    <t>CUS PIC: VN.SGN.CSVC.NE.AF.WA@one-line.com</t>
  </si>
  <si>
    <t>SLS PIC: VN.SGN.SALES.NE.AF.WA@one-line.com</t>
  </si>
  <si>
    <t>1st VESSEL</t>
  </si>
  <si>
    <t>DURBAN</t>
  </si>
  <si>
    <t>(ZADUR)</t>
  </si>
  <si>
    <t>1ST Vessel</t>
  </si>
  <si>
    <t>Voyage</t>
  </si>
  <si>
    <t>Correction Deadline</t>
  </si>
  <si>
    <t>Mombasa</t>
  </si>
  <si>
    <t>(KEMBA)</t>
  </si>
  <si>
    <t>10H00 MON</t>
  </si>
  <si>
    <t>South Africa Service - Central</t>
  </si>
  <si>
    <t>MONACO BRIDGE</t>
  </si>
  <si>
    <t>ANTWERPEN EXPRESS</t>
  </si>
  <si>
    <t>ETA SIN
(SGSIN)</t>
  </si>
  <si>
    <t>EVER DIVINE</t>
  </si>
  <si>
    <t>OMIT</t>
  </si>
  <si>
    <t>KOTA LEGIT</t>
  </si>
  <si>
    <t>EVER DIADEM</t>
  </si>
  <si>
    <t>Vessel Code</t>
  </si>
  <si>
    <t>Vessel Name</t>
  </si>
  <si>
    <t>SAS</t>
  </si>
  <si>
    <t>SAC</t>
  </si>
  <si>
    <t>Port Code</t>
  </si>
  <si>
    <t>Port Name</t>
  </si>
  <si>
    <t>CIABJ</t>
  </si>
  <si>
    <t>ABIDJAN</t>
  </si>
  <si>
    <t>GHTEM</t>
  </si>
  <si>
    <t>TEMA</t>
  </si>
  <si>
    <t>COLOMBO</t>
  </si>
  <si>
    <t>WA1</t>
  </si>
  <si>
    <t>SW2</t>
  </si>
  <si>
    <t>TO BE NOMINATED</t>
  </si>
  <si>
    <t>JDRT</t>
  </si>
  <si>
    <t>JADRANA</t>
  </si>
  <si>
    <t>KOBT</t>
  </si>
  <si>
    <t>RCFT</t>
  </si>
  <si>
    <t>RHL CONSCIENTIA</t>
  </si>
  <si>
    <t>ARKT</t>
  </si>
  <si>
    <t>RGXT</t>
  </si>
  <si>
    <t>SROT</t>
  </si>
  <si>
    <t>SSGT</t>
  </si>
  <si>
    <t>ARB</t>
  </si>
  <si>
    <t>ARB - Africa Rainbow Bridge Schedule</t>
  </si>
  <si>
    <t>MATNG</t>
  </si>
  <si>
    <t>TANGIER</t>
  </si>
  <si>
    <t>SNDKR</t>
  </si>
  <si>
    <t>DAKAR</t>
  </si>
  <si>
    <t>ARS</t>
  </si>
  <si>
    <t>VIA</t>
  </si>
  <si>
    <t>SIN</t>
  </si>
  <si>
    <t>SERV</t>
  </si>
  <si>
    <t>POD</t>
  </si>
  <si>
    <t>Tincan</t>
  </si>
  <si>
    <t>Tema</t>
  </si>
  <si>
    <t>Abidjan</t>
  </si>
  <si>
    <t>SIN/Tangier</t>
  </si>
  <si>
    <t>Apapa</t>
  </si>
  <si>
    <t>Cotonou</t>
  </si>
  <si>
    <t>Dakar</t>
  </si>
  <si>
    <t>MEISHAN BRIDGE</t>
  </si>
  <si>
    <t>CSCL BRISBANE</t>
  </si>
  <si>
    <t>RHL CONCORDIA</t>
  </si>
  <si>
    <t>KOTA LAMBAI</t>
  </si>
  <si>
    <t xml:space="preserve">EA1  - Asia East Africa Service </t>
  </si>
  <si>
    <t>EA1</t>
  </si>
  <si>
    <t>EVER DAINTY</t>
  </si>
  <si>
    <t>COTONOU
(BJCOO)</t>
  </si>
  <si>
    <t>COSCO KAWASAKI</t>
  </si>
  <si>
    <t>VIA SIN + TANGIER</t>
  </si>
  <si>
    <t>2nd VESSEL</t>
  </si>
  <si>
    <t>10H00 THU</t>
  </si>
  <si>
    <t>EVER DEVOTE</t>
  </si>
  <si>
    <t>032W</t>
  </si>
  <si>
    <t>05H00 THU</t>
  </si>
  <si>
    <t>05H00 FRI</t>
  </si>
  <si>
    <t>16H00 FRI</t>
  </si>
  <si>
    <t>003W</t>
  </si>
  <si>
    <t>DVOT</t>
  </si>
  <si>
    <t>004W</t>
  </si>
  <si>
    <t>006W</t>
  </si>
  <si>
    <t>X-PRESS KILIMANJARO</t>
  </si>
  <si>
    <t>SEASPAN DALIAN</t>
  </si>
  <si>
    <t>SEASPAN FELIXSTOWE</t>
  </si>
  <si>
    <t>SEASPAN DUBAI</t>
  </si>
  <si>
    <t>RHL CONSTANTIA</t>
  </si>
  <si>
    <t>ZIM SAO PAOLO</t>
  </si>
  <si>
    <t>NYK FALCON</t>
  </si>
  <si>
    <t>ETA Cotonou
(BJCOO)</t>
  </si>
  <si>
    <t>ETA Apapa
(NGAPP)</t>
  </si>
  <si>
    <t>ETA Tema
(GHTEM)</t>
  </si>
  <si>
    <t>SHANGHAI EXPRESS</t>
  </si>
  <si>
    <t>BASLE EXPRESS</t>
  </si>
  <si>
    <t>ONE AQUILA</t>
  </si>
  <si>
    <t>ONE COLUMBA</t>
  </si>
  <si>
    <t>YM WISDOM</t>
  </si>
  <si>
    <t>MOL PARAMOUNT</t>
  </si>
  <si>
    <t>18H00 SAT</t>
  </si>
  <si>
    <t>18H00 SUN</t>
  </si>
  <si>
    <t>MOL PARADISE</t>
  </si>
  <si>
    <t>MOL PARTNER</t>
  </si>
  <si>
    <t>YM MODESTY</t>
  </si>
  <si>
    <t>YM MODERATION</t>
  </si>
  <si>
    <t>GEORGE WASHINGTON BRIDGE</t>
  </si>
  <si>
    <t>DIMITRA C</t>
  </si>
  <si>
    <t>ONE GRUS</t>
  </si>
  <si>
    <t>BRIGHTON</t>
  </si>
  <si>
    <t>NYK DELPHINUS</t>
  </si>
  <si>
    <t>EVER DYNAMIC</t>
  </si>
  <si>
    <t>YM WIND</t>
  </si>
  <si>
    <t>BCBT</t>
  </si>
  <si>
    <t>BAI CHAY BRIDGE</t>
  </si>
  <si>
    <t>EDWT</t>
  </si>
  <si>
    <t>MOL ENDOWMENT</t>
  </si>
  <si>
    <t>XIN RI ZHAO</t>
  </si>
  <si>
    <t>103W</t>
  </si>
  <si>
    <t>EDMT</t>
  </si>
  <si>
    <t>EDTT</t>
  </si>
  <si>
    <t>XCOT</t>
  </si>
  <si>
    <t>XKLT</t>
  </si>
  <si>
    <t>SEASPAN SANTOS</t>
  </si>
  <si>
    <t>RHLT</t>
  </si>
  <si>
    <t>SEDT</t>
  </si>
  <si>
    <t>SNST</t>
  </si>
  <si>
    <t>WKGT</t>
  </si>
  <si>
    <t>WIKING</t>
  </si>
  <si>
    <t>ZOPT</t>
  </si>
  <si>
    <t>SEASPAN EMINENCE</t>
  </si>
  <si>
    <t>NYK PAULA</t>
  </si>
  <si>
    <t>YPLT</t>
  </si>
  <si>
    <t>COSCO FUKUYAMA</t>
  </si>
  <si>
    <t>07H30 TUE</t>
  </si>
  <si>
    <t>07H30 WED</t>
  </si>
  <si>
    <t>906W</t>
  </si>
  <si>
    <t>033W</t>
  </si>
  <si>
    <t>141W</t>
  </si>
  <si>
    <t>SMPT</t>
  </si>
  <si>
    <t>CFKT</t>
  </si>
  <si>
    <t>CSWT</t>
  </si>
  <si>
    <t>FXTT</t>
  </si>
  <si>
    <t>KIBT</t>
  </si>
  <si>
    <t>KTCT</t>
  </si>
  <si>
    <t>RCCT</t>
  </si>
  <si>
    <t>SLVT</t>
  </si>
  <si>
    <t>SILVIA</t>
  </si>
  <si>
    <t>008E</t>
  </si>
  <si>
    <t>307E</t>
  </si>
  <si>
    <t>012E</t>
  </si>
  <si>
    <t>096W</t>
  </si>
  <si>
    <t>132W</t>
  </si>
  <si>
    <t>034W</t>
  </si>
  <si>
    <t>ILIT</t>
  </si>
  <si>
    <t>ITAL LIRICA</t>
  </si>
  <si>
    <t>ETD
SIN TUE</t>
  </si>
  <si>
    <t>306W</t>
  </si>
  <si>
    <t>ONE APUS</t>
  </si>
  <si>
    <t>NYK WREN</t>
  </si>
  <si>
    <t>ROME EXPRESS</t>
  </si>
  <si>
    <t>107E</t>
  </si>
  <si>
    <t>113E</t>
  </si>
  <si>
    <t>043E</t>
  </si>
  <si>
    <t>144W</t>
  </si>
  <si>
    <t>ETD
SIN MON</t>
  </si>
  <si>
    <t>007W</t>
  </si>
  <si>
    <t>003E</t>
  </si>
  <si>
    <t>047E</t>
  </si>
  <si>
    <t>SGCT</t>
  </si>
  <si>
    <t>SONGA TOSCANA</t>
  </si>
  <si>
    <t>ETD
SIN THU</t>
  </si>
  <si>
    <t>013W</t>
  </si>
  <si>
    <t>939W</t>
  </si>
  <si>
    <t>2F&amp;3F mPlaza Saigon, 39 Le Duan Street, District 1, HCMC, VN</t>
  </si>
  <si>
    <t>Tel : 02844581222</t>
  </si>
  <si>
    <t>DEBITNOTE: vn.sgn.debitnote@one-line.com</t>
  </si>
  <si>
    <t>Export-Release : vn.sgn.export-release@one-line.com</t>
  </si>
  <si>
    <t>033E</t>
  </si>
  <si>
    <t>101E</t>
  </si>
  <si>
    <t>FIST</t>
  </si>
  <si>
    <t>ALS FIDES</t>
  </si>
  <si>
    <t>078W</t>
  </si>
  <si>
    <t>002W</t>
  </si>
  <si>
    <t>142W</t>
  </si>
  <si>
    <t>097W</t>
  </si>
  <si>
    <t>ONE IBIS</t>
  </si>
  <si>
    <t>017E</t>
  </si>
  <si>
    <t>308E</t>
  </si>
  <si>
    <t>YM WARMTH</t>
  </si>
  <si>
    <t>021E</t>
  </si>
  <si>
    <t>039W</t>
  </si>
  <si>
    <t>102W</t>
  </si>
  <si>
    <t>073W</t>
  </si>
  <si>
    <t>055W</t>
  </si>
  <si>
    <t>SEADREAM</t>
  </si>
  <si>
    <t>058W</t>
  </si>
  <si>
    <t>FAMT</t>
  </si>
  <si>
    <t>FRISIA AMSTERDAM</t>
  </si>
  <si>
    <t>MOIT</t>
  </si>
  <si>
    <t>MONTPELLIER</t>
  </si>
  <si>
    <t>NJTT</t>
  </si>
  <si>
    <t>NEW JERSEY TRADER</t>
  </si>
  <si>
    <t>NODT</t>
  </si>
  <si>
    <t>NORDMED</t>
  </si>
  <si>
    <t>WEMT</t>
  </si>
  <si>
    <t>WESTERMOOR</t>
  </si>
  <si>
    <t>AIM</t>
  </si>
  <si>
    <t>GHTEM09</t>
  </si>
  <si>
    <t>NGTIN01</t>
  </si>
  <si>
    <t>NGAPP01</t>
  </si>
  <si>
    <t>TINCAN</t>
  </si>
  <si>
    <t>APAPA</t>
  </si>
  <si>
    <t>942W</t>
  </si>
  <si>
    <t>944W</t>
  </si>
  <si>
    <t>943W</t>
  </si>
  <si>
    <t>948W</t>
  </si>
  <si>
    <t>951W</t>
  </si>
  <si>
    <t>945W</t>
  </si>
  <si>
    <t>106E</t>
  </si>
  <si>
    <t>108E</t>
  </si>
  <si>
    <t>MADRID BRIDGE</t>
  </si>
  <si>
    <t>114E</t>
  </si>
  <si>
    <t>BARBARA</t>
  </si>
  <si>
    <t>812W</t>
  </si>
  <si>
    <t>SEASPAN HUDSON</t>
  </si>
  <si>
    <t>014E</t>
  </si>
  <si>
    <t>YM UNIFORM</t>
  </si>
  <si>
    <t>209E</t>
  </si>
  <si>
    <t>YM WORLD</t>
  </si>
  <si>
    <t>024E</t>
  </si>
  <si>
    <t>024W</t>
  </si>
  <si>
    <t>307W</t>
  </si>
  <si>
    <t>ZIM KINGSTON</t>
  </si>
  <si>
    <t>919W</t>
  </si>
  <si>
    <t>043W</t>
  </si>
  <si>
    <t>946W</t>
  </si>
  <si>
    <t>947W</t>
  </si>
  <si>
    <t>KGST</t>
  </si>
  <si>
    <t>SDMT</t>
  </si>
  <si>
    <t>SDVT</t>
  </si>
  <si>
    <t>AIM: Africa, India and Middle East Service</t>
  </si>
  <si>
    <t>133W</t>
  </si>
  <si>
    <t>MOL MARVEL</t>
  </si>
  <si>
    <t>049E</t>
  </si>
  <si>
    <t>005W</t>
  </si>
  <si>
    <t>NYK SWAN</t>
  </si>
  <si>
    <t>011E</t>
  </si>
  <si>
    <t>008W</t>
  </si>
  <si>
    <t>013E</t>
  </si>
  <si>
    <t>018E</t>
  </si>
  <si>
    <t>MOL MAXIM</t>
  </si>
  <si>
    <t>048E</t>
  </si>
  <si>
    <t>040W</t>
  </si>
  <si>
    <t>949W</t>
  </si>
  <si>
    <t>305W</t>
  </si>
  <si>
    <t>MOEN ISLAND</t>
  </si>
  <si>
    <t>952W</t>
  </si>
  <si>
    <t>MOZART</t>
  </si>
  <si>
    <t>001W</t>
  </si>
  <si>
    <t>MOZT</t>
  </si>
  <si>
    <t>YANTIAN EXPRESS</t>
  </si>
  <si>
    <t>111E</t>
  </si>
  <si>
    <t>YM WELLNESS</t>
  </si>
  <si>
    <t>023W</t>
  </si>
  <si>
    <t>009E</t>
  </si>
  <si>
    <t>SOUTHAMPTON EXPRESS</t>
  </si>
  <si>
    <t>074W</t>
  </si>
  <si>
    <t>BAHAMAS</t>
  </si>
  <si>
    <t>110W</t>
  </si>
  <si>
    <t>1910</t>
  </si>
  <si>
    <t>143W</t>
  </si>
  <si>
    <t>181W</t>
  </si>
  <si>
    <t>131W</t>
  </si>
  <si>
    <t>021W</t>
  </si>
  <si>
    <t>014W</t>
  </si>
  <si>
    <t>X-PRESS KARAKORAM</t>
  </si>
  <si>
    <t>MOL MANEUVER</t>
  </si>
  <si>
    <t>050E</t>
  </si>
  <si>
    <t>MOL MISSION</t>
  </si>
  <si>
    <t>054E</t>
  </si>
  <si>
    <t>MOL MOTIVATOR</t>
  </si>
  <si>
    <t>MOL MAESTRO</t>
  </si>
  <si>
    <t>051E</t>
  </si>
  <si>
    <t>DALIAN EXPRESS</t>
  </si>
  <si>
    <t>110E</t>
  </si>
  <si>
    <t>EXPT</t>
  </si>
  <si>
    <t>UNAYZAH</t>
  </si>
  <si>
    <t>016E</t>
  </si>
  <si>
    <t>022E</t>
  </si>
  <si>
    <t>ONE CRANE</t>
  </si>
  <si>
    <t>KTLT</t>
  </si>
  <si>
    <t>KOTA LAYAR</t>
  </si>
  <si>
    <t>101W</t>
  </si>
  <si>
    <t>098W</t>
  </si>
  <si>
    <t>KLWT</t>
  </si>
  <si>
    <t>KOTA LAWA</t>
  </si>
  <si>
    <t>WCHT</t>
  </si>
  <si>
    <t>WIDE CHARLIE</t>
  </si>
  <si>
    <t>059W</t>
  </si>
  <si>
    <t>308W</t>
  </si>
  <si>
    <t>060W</t>
  </si>
  <si>
    <t>146W</t>
  </si>
  <si>
    <t>182W</t>
  </si>
  <si>
    <t>BAMT</t>
  </si>
  <si>
    <t>020W</t>
  </si>
  <si>
    <t>EXPRESS ROME</t>
  </si>
  <si>
    <t>210E</t>
  </si>
  <si>
    <t>102E</t>
  </si>
  <si>
    <t>109E</t>
  </si>
  <si>
    <t>BMRT</t>
  </si>
  <si>
    <t>BEAR MOUNTAIN BRIDGE</t>
  </si>
  <si>
    <t>147W</t>
  </si>
  <si>
    <t>108W</t>
  </si>
  <si>
    <t>CHRISTA SCHULTE</t>
  </si>
  <si>
    <t>ELENI T</t>
  </si>
  <si>
    <t>BROOKLYN BRIDGE</t>
  </si>
  <si>
    <t>117W</t>
  </si>
  <si>
    <t>045W</t>
  </si>
  <si>
    <t>080W</t>
  </si>
  <si>
    <t>090W</t>
  </si>
  <si>
    <t>BKBT</t>
  </si>
  <si>
    <t>CSHT</t>
  </si>
  <si>
    <t>EENT</t>
  </si>
  <si>
    <t>OLGT</t>
  </si>
  <si>
    <t>OOCL NAGOYA</t>
  </si>
  <si>
    <t>112E</t>
  </si>
  <si>
    <t>115E</t>
  </si>
  <si>
    <t>055E</t>
  </si>
  <si>
    <t>2006W</t>
  </si>
  <si>
    <t>2009W</t>
  </si>
  <si>
    <t>2007W</t>
  </si>
  <si>
    <t>2011W</t>
  </si>
  <si>
    <t>2010W</t>
  </si>
  <si>
    <t>2013W</t>
  </si>
  <si>
    <t>2014W</t>
  </si>
  <si>
    <t>009W</t>
  </si>
  <si>
    <t>010E</t>
  </si>
  <si>
    <t>AL QIBLA</t>
  </si>
  <si>
    <t>023E</t>
  </si>
  <si>
    <t xml:space="preserve">COSCO KAWASAKI
</t>
  </si>
  <si>
    <t>056W</t>
  </si>
  <si>
    <t xml:space="preserve">SEASPAN EMINENCE
</t>
  </si>
  <si>
    <t xml:space="preserve">KOTA LAYAR
</t>
  </si>
  <si>
    <t xml:space="preserve">BEAR MOUNTAIN BRIDGE
</t>
  </si>
  <si>
    <t>087W</t>
  </si>
  <si>
    <t xml:space="preserve">ALS FIDES
</t>
  </si>
  <si>
    <t xml:space="preserve">EVER DEVOTE
</t>
  </si>
  <si>
    <t>034E</t>
  </si>
  <si>
    <t>309E</t>
  </si>
  <si>
    <t>041W</t>
  </si>
  <si>
    <t>075W</t>
  </si>
  <si>
    <t>COSCO SURABAYA</t>
  </si>
  <si>
    <t>104W</t>
  </si>
  <si>
    <t>061W</t>
  </si>
  <si>
    <t>042W</t>
  </si>
  <si>
    <t>076W</t>
  </si>
  <si>
    <t>0001W</t>
  </si>
  <si>
    <t>ITAL MELODIA</t>
  </si>
  <si>
    <t>148W</t>
  </si>
  <si>
    <t>122W</t>
  </si>
  <si>
    <t>149W</t>
  </si>
  <si>
    <t>LMFT</t>
  </si>
  <si>
    <t>071W</t>
  </si>
  <si>
    <t>KGBT</t>
  </si>
  <si>
    <t>KOTA GABUNG</t>
  </si>
  <si>
    <t xml:space="preserve">ZIM DALIAN
</t>
  </si>
  <si>
    <t xml:space="preserve">JADRANA
</t>
  </si>
  <si>
    <t xml:space="preserve">RHL CONCORDIA
</t>
  </si>
  <si>
    <t xml:space="preserve">RHL CONSTANTIA
</t>
  </si>
  <si>
    <t xml:space="preserve">RHL CONSCIENTIA
</t>
  </si>
  <si>
    <t xml:space="preserve">SEADREAM
</t>
  </si>
  <si>
    <t>088W</t>
  </si>
  <si>
    <t>NVMT</t>
  </si>
  <si>
    <t>NAVIOS MIAMI</t>
  </si>
  <si>
    <t>ZDLT</t>
  </si>
  <si>
    <t>ZIM DALIAN</t>
  </si>
  <si>
    <t>2015W</t>
  </si>
  <si>
    <t>2017W</t>
  </si>
  <si>
    <t>2021W</t>
  </si>
  <si>
    <t>2022W</t>
  </si>
  <si>
    <t>ALS VENUS</t>
  </si>
  <si>
    <t>ONE MATRIX</t>
  </si>
  <si>
    <t>056E</t>
  </si>
  <si>
    <t>14H00 SAT</t>
  </si>
  <si>
    <t>14H00 SUN</t>
  </si>
  <si>
    <t>MOL MODERN</t>
  </si>
  <si>
    <t>057E</t>
  </si>
  <si>
    <t>ONE MAGNIFICENCE</t>
  </si>
  <si>
    <t>052E</t>
  </si>
  <si>
    <t>AVET</t>
  </si>
  <si>
    <t>ENLT</t>
  </si>
  <si>
    <t>7G9T</t>
  </si>
  <si>
    <t>145W</t>
  </si>
  <si>
    <t>YM WIDTH</t>
  </si>
  <si>
    <t>019W</t>
  </si>
  <si>
    <t>10H00 TUE</t>
  </si>
  <si>
    <t>07H00 THU</t>
  </si>
  <si>
    <t>ONE STORK</t>
  </si>
  <si>
    <t>010W</t>
  </si>
  <si>
    <t>YM WELLHEAD</t>
  </si>
  <si>
    <t>027E</t>
  </si>
  <si>
    <t>YM WITNESS</t>
  </si>
  <si>
    <t>026E</t>
  </si>
  <si>
    <t>YM WELLSPRING</t>
  </si>
  <si>
    <t>MXPT</t>
  </si>
  <si>
    <t>MOL EXPLORER</t>
  </si>
  <si>
    <t>RACT</t>
  </si>
  <si>
    <t>105W</t>
  </si>
  <si>
    <t>062W</t>
  </si>
  <si>
    <t>9K9T</t>
  </si>
  <si>
    <t>ILUT</t>
  </si>
  <si>
    <t>ITAL LUNARE</t>
  </si>
  <si>
    <t>20003W</t>
  </si>
  <si>
    <t>150W</t>
  </si>
  <si>
    <t>KGNT</t>
  </si>
  <si>
    <t>KOTA GANDING</t>
  </si>
  <si>
    <t>KTKT</t>
  </si>
  <si>
    <t>KOTA KASTURI</t>
  </si>
  <si>
    <t>130W</t>
  </si>
  <si>
    <t>927W</t>
  </si>
  <si>
    <t>111W</t>
  </si>
  <si>
    <t>ONE MINATO</t>
  </si>
  <si>
    <t>HYUNDAI PRIDE</t>
  </si>
  <si>
    <t>035E</t>
  </si>
  <si>
    <t>07H00 FRI</t>
  </si>
  <si>
    <t>025W</t>
  </si>
  <si>
    <t>ETA Colombo (LKCMB)</t>
  </si>
  <si>
    <t>ETD Colombo (LKCMB)</t>
  </si>
  <si>
    <t>ETD
SIN</t>
  </si>
  <si>
    <t>COSCO ASHDOD</t>
  </si>
  <si>
    <t>COSCO AQABA</t>
  </si>
  <si>
    <t>054W</t>
  </si>
  <si>
    <t>BAY BRIDGE</t>
  </si>
  <si>
    <t>139W</t>
  </si>
  <si>
    <t>COSCO WELLINGTON</t>
  </si>
  <si>
    <t>068W</t>
  </si>
  <si>
    <t>ZIM SHANGHAI</t>
  </si>
  <si>
    <t>LAS VEGAS</t>
  </si>
  <si>
    <t>ITAL MASSIMA</t>
  </si>
  <si>
    <t>*** Container / Seal number is not allowed to changed after S/I cut off time.</t>
  </si>
  <si>
    <t>YM WINDOW</t>
  </si>
  <si>
    <t>ACX CRYSTAL</t>
  </si>
  <si>
    <t>223N</t>
  </si>
  <si>
    <t>046E</t>
  </si>
  <si>
    <t>ONE EAGLE</t>
  </si>
  <si>
    <t>018W</t>
  </si>
  <si>
    <t>ONE BLUE JAY</t>
  </si>
  <si>
    <t>ONE CYGNUS</t>
  </si>
  <si>
    <t>SEASPAN OSPREY</t>
  </si>
  <si>
    <t>YM UTILITY</t>
  </si>
  <si>
    <t>103E</t>
  </si>
  <si>
    <t>2019W</t>
  </si>
  <si>
    <t>2025W</t>
  </si>
  <si>
    <t>2027W</t>
  </si>
  <si>
    <t>2030W</t>
  </si>
  <si>
    <t>KOTA LIHAT</t>
  </si>
  <si>
    <t>740W</t>
  </si>
  <si>
    <t>093W</t>
  </si>
  <si>
    <t>077W</t>
  </si>
  <si>
    <t>094W</t>
  </si>
  <si>
    <t>112W</t>
  </si>
  <si>
    <t>106W</t>
  </si>
  <si>
    <t>089W</t>
  </si>
  <si>
    <t>151W</t>
  </si>
  <si>
    <t>CMA CGM BLUE WHALE</t>
  </si>
  <si>
    <t>04I6DW1MA</t>
  </si>
  <si>
    <t>20004W</t>
  </si>
  <si>
    <t>2032W</t>
  </si>
  <si>
    <t>063W</t>
  </si>
  <si>
    <t>MIAMI</t>
  </si>
  <si>
    <t>SEAMAX STAMFORD</t>
  </si>
  <si>
    <t>230W</t>
  </si>
  <si>
    <t>23H59 WED</t>
  </si>
  <si>
    <t>23H59 THU</t>
  </si>
  <si>
    <t>067E</t>
  </si>
  <si>
    <t>YM WREATH</t>
  </si>
  <si>
    <t>015W</t>
  </si>
  <si>
    <t>ALS FAUNA</t>
  </si>
  <si>
    <t>075S</t>
  </si>
  <si>
    <t>23H59 MON</t>
  </si>
  <si>
    <t>23H59 TUE</t>
  </si>
  <si>
    <t>10H00 WED</t>
  </si>
  <si>
    <t>120W</t>
  </si>
  <si>
    <t>044W</t>
  </si>
  <si>
    <t>ATHENS BRIDGE</t>
  </si>
  <si>
    <t>109W</t>
  </si>
  <si>
    <t>250W</t>
  </si>
  <si>
    <t>VELA</t>
  </si>
  <si>
    <t>252W</t>
  </si>
  <si>
    <t>WIDE ALPHA</t>
  </si>
  <si>
    <t>260W</t>
  </si>
  <si>
    <t>2034W</t>
  </si>
  <si>
    <t>BANGKOK BRIDGE</t>
  </si>
  <si>
    <t>069W</t>
  </si>
  <si>
    <t>070W</t>
  </si>
  <si>
    <t>095W</t>
  </si>
  <si>
    <t>113W</t>
  </si>
  <si>
    <t>20005W</t>
  </si>
  <si>
    <t>152W</t>
  </si>
  <si>
    <t>VULPECULA</t>
  </si>
  <si>
    <t>NAVIOS DEVOTION</t>
  </si>
  <si>
    <t>301W</t>
  </si>
  <si>
    <t>072W</t>
  </si>
  <si>
    <t>360W</t>
  </si>
  <si>
    <t>019E</t>
  </si>
  <si>
    <t>NYK HAWK</t>
  </si>
  <si>
    <t>025E</t>
  </si>
  <si>
    <t>017W</t>
  </si>
  <si>
    <t>015E</t>
  </si>
  <si>
    <t>058E</t>
  </si>
  <si>
    <t>053E</t>
  </si>
  <si>
    <t>YM WHOLESOME</t>
  </si>
  <si>
    <t>028E</t>
  </si>
  <si>
    <t>KYOTO EXPRESS</t>
  </si>
  <si>
    <t>087E</t>
  </si>
  <si>
    <t>2036W</t>
  </si>
  <si>
    <t>011W</t>
  </si>
  <si>
    <t>NYK OWL</t>
  </si>
  <si>
    <t>KOTA LANGSAR</t>
  </si>
  <si>
    <t>134W</t>
  </si>
  <si>
    <t>RIO GRANDE</t>
  </si>
  <si>
    <t>251W</t>
  </si>
  <si>
    <t>HARPY HUNTER</t>
  </si>
  <si>
    <t>290W</t>
  </si>
  <si>
    <t>046W</t>
  </si>
  <si>
    <t>020E</t>
  </si>
  <si>
    <t>YM UPSURGENCE</t>
  </si>
  <si>
    <t>045E</t>
  </si>
  <si>
    <t>ONE MUNCHEN</t>
  </si>
  <si>
    <t>YM MANDATE</t>
  </si>
  <si>
    <t>068E</t>
  </si>
  <si>
    <t>088E</t>
  </si>
  <si>
    <t>026W</t>
  </si>
  <si>
    <t>2038W</t>
  </si>
  <si>
    <t>2040W</t>
  </si>
  <si>
    <t>2042W</t>
  </si>
  <si>
    <t>2044W</t>
  </si>
  <si>
    <t>20006W</t>
  </si>
  <si>
    <t>153W</t>
  </si>
  <si>
    <t>140W</t>
  </si>
  <si>
    <t>121W</t>
  </si>
  <si>
    <t>064W</t>
  </si>
  <si>
    <t>MAIRA XL</t>
  </si>
  <si>
    <t>ALEXANDRIA BRIDGE</t>
  </si>
  <si>
    <t>125W</t>
  </si>
  <si>
    <t>067W</t>
  </si>
  <si>
    <t>NAVIOS DESTINY</t>
  </si>
  <si>
    <t>066W</t>
  </si>
  <si>
    <t>340W</t>
  </si>
  <si>
    <t>350W</t>
  </si>
  <si>
    <t>390W</t>
  </si>
  <si>
    <t>410W</t>
  </si>
  <si>
    <t>NAVIOS MAGNOLIA</t>
  </si>
  <si>
    <t>2041W</t>
  </si>
  <si>
    <t>2050W</t>
  </si>
  <si>
    <t>2052W</t>
  </si>
  <si>
    <t>ONE MARVEL</t>
  </si>
  <si>
    <t>COSCO IZMIR</t>
  </si>
  <si>
    <t>057W</t>
  </si>
  <si>
    <t>065W</t>
  </si>
  <si>
    <t>00H00 THU</t>
  </si>
  <si>
    <t>00H00 FRI</t>
  </si>
  <si>
    <t>ONE FALCON</t>
  </si>
  <si>
    <t>016W</t>
  </si>
  <si>
    <t>029E</t>
  </si>
  <si>
    <t>AKADIMOS</t>
  </si>
  <si>
    <t>114W</t>
  </si>
  <si>
    <t>VIRGO</t>
  </si>
  <si>
    <t>20007W</t>
  </si>
  <si>
    <t>047W</t>
  </si>
  <si>
    <t>253W</t>
  </si>
  <si>
    <t>381W</t>
  </si>
  <si>
    <t>470W</t>
  </si>
  <si>
    <t>480W</t>
  </si>
  <si>
    <t>510W</t>
  </si>
  <si>
    <t>SEASPAN GANGES</t>
  </si>
  <si>
    <t>ONE MAXIM</t>
  </si>
  <si>
    <t>ARIANA</t>
  </si>
  <si>
    <t>2045W</t>
  </si>
  <si>
    <t>2047W</t>
  </si>
  <si>
    <t>ITAL LIBERA</t>
  </si>
  <si>
    <t>(TZDAR01)</t>
  </si>
  <si>
    <t>Dar Es Salaam</t>
  </si>
  <si>
    <t>AFRICA | EA2: East Africa2 (Dar Es Salaam)</t>
  </si>
  <si>
    <t>WESTERLAND</t>
  </si>
  <si>
    <t>AS CHRISTIANA</t>
  </si>
  <si>
    <t>04G7NW1MA</t>
  </si>
  <si>
    <t>SEOUL TRADER</t>
  </si>
  <si>
    <t>04G7PW1MA</t>
  </si>
  <si>
    <t>CITY OF BEIJING</t>
  </si>
  <si>
    <t>04G7RW1MA</t>
  </si>
  <si>
    <t>04G7TW1MA</t>
  </si>
  <si>
    <t>BUSAN TRADER</t>
  </si>
  <si>
    <t>04G7VW1MA</t>
  </si>
  <si>
    <t>ROSSINI</t>
  </si>
  <si>
    <t>664W</t>
  </si>
  <si>
    <t>069E</t>
  </si>
  <si>
    <t>Updated: 2-NOV-2020</t>
  </si>
  <si>
    <t>116E</t>
  </si>
  <si>
    <t>2053W</t>
  </si>
  <si>
    <t>2101W</t>
  </si>
  <si>
    <t>2102W</t>
  </si>
  <si>
    <t>2103W</t>
  </si>
  <si>
    <t>MOL EARNEST</t>
  </si>
  <si>
    <t>115W</t>
  </si>
  <si>
    <t>530W</t>
  </si>
  <si>
    <t>154W</t>
  </si>
  <si>
    <t>20008W</t>
  </si>
  <si>
    <t>155W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</si>
</sst>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"/>
    <numFmt numFmtId="165" formatCode="dd/mm"/>
    <numFmt numFmtId="166" formatCode="[$-409]dddd\,\ mmmm\ d\,\ yyyy"/>
    <numFmt numFmtId="167" formatCode="[$-409]d\-m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dd/mm/yyyy"/>
    <numFmt numFmtId="174" formatCode="mmm/yyyy"/>
    <numFmt numFmtId="175" formatCode="[$-409]d/mmm;@"/>
    <numFmt numFmtId="176" formatCode="yyyy\-mm\-dd"/>
    <numFmt numFmtId="177" formatCode="hh:mm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0"/>
      <name val="Helv"/>
      <family val="2"/>
    </font>
    <font>
      <b/>
      <sz val="20"/>
      <name val="Calibri"/>
      <family val="2"/>
    </font>
    <font>
      <b/>
      <sz val="22"/>
      <color indexed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b/>
      <sz val="14"/>
      <color indexed="58"/>
      <name val="Arial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63"/>
      <name val="Times New Roman"/>
      <family val="1"/>
    </font>
    <font>
      <sz val="12"/>
      <color indexed="63"/>
      <name val="Times New Roman"/>
      <family val="1"/>
    </font>
    <font>
      <b/>
      <sz val="16"/>
      <color indexed="63"/>
      <name val="Times New Roman"/>
      <family val="1"/>
    </font>
    <font>
      <b/>
      <i/>
      <sz val="16"/>
      <color indexed="63"/>
      <name val="Times New Roman"/>
      <family val="1"/>
    </font>
    <font>
      <b/>
      <sz val="16"/>
      <color indexed="63"/>
      <name val="Arial"/>
      <family val="2"/>
    </font>
    <font>
      <b/>
      <sz val="16"/>
      <color indexed="57"/>
      <name val="Times New Roman"/>
      <family val="1"/>
    </font>
    <font>
      <b/>
      <sz val="40"/>
      <color indexed="63"/>
      <name val="Times New Roman"/>
      <family val="1"/>
    </font>
    <font>
      <b/>
      <sz val="16"/>
      <color indexed="57"/>
      <name val="Arial"/>
      <family val="2"/>
    </font>
    <font>
      <b/>
      <sz val="16"/>
      <color indexed="9"/>
      <name val="Arial"/>
      <family val="2"/>
    </font>
    <font>
      <b/>
      <sz val="10"/>
      <color indexed="63"/>
      <name val="Arial"/>
      <family val="2"/>
    </font>
    <font>
      <sz val="14"/>
      <color indexed="8"/>
      <name val="Calibri"/>
      <family val="2"/>
    </font>
    <font>
      <b/>
      <sz val="14"/>
      <color indexed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Arial"/>
      <family val="2"/>
    </font>
    <font>
      <b/>
      <i/>
      <sz val="14"/>
      <color indexed="63"/>
      <name val="Times New Roman"/>
      <family val="1"/>
    </font>
    <font>
      <b/>
      <sz val="14"/>
      <color indexed="63"/>
      <name val="Arial"/>
      <family val="2"/>
    </font>
    <font>
      <sz val="14"/>
      <color indexed="63"/>
      <name val="Times New Roman"/>
      <family val="1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sz val="16"/>
      <color indexed="8"/>
      <name val="Calibri"/>
      <family val="2"/>
    </font>
    <font>
      <b/>
      <u val="single"/>
      <sz val="11"/>
      <color indexed="30"/>
      <name val="Calibri"/>
      <family val="2"/>
    </font>
    <font>
      <u val="single"/>
      <sz val="16"/>
      <color indexed="30"/>
      <name val="Calibri"/>
      <family val="2"/>
    </font>
    <font>
      <b/>
      <sz val="16"/>
      <color indexed="8"/>
      <name val="Calibri"/>
      <family val="2"/>
    </font>
    <font>
      <b/>
      <sz val="36"/>
      <color indexed="63"/>
      <name val="Times New Roman"/>
      <family val="1"/>
    </font>
    <font>
      <u val="single"/>
      <sz val="14"/>
      <color indexed="3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63"/>
      <name val="Times New Roman"/>
      <family val="1"/>
    </font>
    <font>
      <b/>
      <sz val="15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48"/>
      <color indexed="63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4"/>
      <name val="Times New Roman"/>
      <family val="1"/>
    </font>
    <font>
      <sz val="12"/>
      <color indexed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 tint="0.24998000264167786"/>
      <name val="Times New Roman"/>
      <family val="1"/>
    </font>
    <font>
      <sz val="12"/>
      <color theme="1" tint="0.24998000264167786"/>
      <name val="Times New Roman"/>
      <family val="1"/>
    </font>
    <font>
      <b/>
      <sz val="16"/>
      <color rgb="FFFF3300"/>
      <name val="Times New Roman"/>
      <family val="1"/>
    </font>
    <font>
      <b/>
      <sz val="16"/>
      <color theme="1" tint="0.15000000596046448"/>
      <name val="Times New Roman"/>
      <family val="1"/>
    </font>
    <font>
      <b/>
      <i/>
      <sz val="16"/>
      <color theme="1" tint="0.15000000596046448"/>
      <name val="Times New Roman"/>
      <family val="1"/>
    </font>
    <font>
      <b/>
      <sz val="16"/>
      <color theme="1" tint="0.15000000596046448"/>
      <name val="Arial"/>
      <family val="2"/>
    </font>
    <font>
      <b/>
      <sz val="16"/>
      <color theme="9" tint="-0.4999699890613556"/>
      <name val="Times New Roman"/>
      <family val="1"/>
    </font>
    <font>
      <b/>
      <sz val="40"/>
      <color theme="1" tint="0.24998000264167786"/>
      <name val="Times New Roman"/>
      <family val="1"/>
    </font>
    <font>
      <b/>
      <sz val="16"/>
      <color theme="9" tint="-0.24997000396251678"/>
      <name val="Times New Roman"/>
      <family val="1"/>
    </font>
    <font>
      <b/>
      <sz val="16"/>
      <color theme="9" tint="-0.24997000396251678"/>
      <name val="Arial"/>
      <family val="2"/>
    </font>
    <font>
      <b/>
      <sz val="16"/>
      <color theme="0"/>
      <name val="Arial"/>
      <family val="2"/>
    </font>
    <font>
      <b/>
      <sz val="10"/>
      <color theme="1" tint="0.15000000596046448"/>
      <name val="Arial"/>
      <family val="2"/>
    </font>
    <font>
      <sz val="14"/>
      <color theme="1"/>
      <name val="Calibri"/>
      <family val="2"/>
    </font>
    <font>
      <b/>
      <sz val="14"/>
      <color rgb="FFBD0F72"/>
      <name val="Times New Roman"/>
      <family val="1"/>
    </font>
    <font>
      <b/>
      <sz val="14"/>
      <color theme="1" tint="0.15000000596046448"/>
      <name val="Times New Roman"/>
      <family val="1"/>
    </font>
    <font>
      <sz val="14"/>
      <color theme="1" tint="0.15000000596046448"/>
      <name val="Arial"/>
      <family val="2"/>
    </font>
    <font>
      <b/>
      <i/>
      <sz val="14"/>
      <color theme="1" tint="0.15000000596046448"/>
      <name val="Times New Roman"/>
      <family val="1"/>
    </font>
    <font>
      <b/>
      <sz val="14"/>
      <color theme="1" tint="0.15000000596046448"/>
      <name val="Arial"/>
      <family val="2"/>
    </font>
    <font>
      <sz val="14"/>
      <color theme="1" tint="0.15000000596046448"/>
      <name val="Times New Roman"/>
      <family val="1"/>
    </font>
    <font>
      <sz val="10"/>
      <color rgb="FFFFFFFE"/>
      <name val="Arial"/>
      <family val="2"/>
    </font>
    <font>
      <i/>
      <sz val="10"/>
      <color rgb="FFFFFFFE"/>
      <name val="Arial"/>
      <family val="2"/>
    </font>
    <font>
      <sz val="16"/>
      <color theme="1"/>
      <name val="Calibri"/>
      <family val="2"/>
    </font>
    <font>
      <b/>
      <u val="single"/>
      <sz val="11"/>
      <color theme="10"/>
      <name val="Calibri"/>
      <family val="2"/>
    </font>
    <font>
      <u val="single"/>
      <sz val="16"/>
      <color theme="10"/>
      <name val="Calibri"/>
      <family val="2"/>
    </font>
    <font>
      <b/>
      <sz val="16"/>
      <color theme="1"/>
      <name val="Calibri"/>
      <family val="2"/>
    </font>
    <font>
      <b/>
      <sz val="36"/>
      <color theme="1" tint="0.24998000264167786"/>
      <name val="Times New Roman"/>
      <family val="1"/>
    </font>
    <font>
      <u val="single"/>
      <sz val="14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 tint="0.15000000596046448"/>
      <name val="Times New Roman"/>
      <family val="1"/>
    </font>
    <font>
      <u val="single"/>
      <sz val="14"/>
      <color rgb="FF0070C0"/>
      <name val="Times New Roman"/>
      <family val="1"/>
    </font>
    <font>
      <b/>
      <sz val="15"/>
      <color theme="0"/>
      <name val="Times New Roman"/>
      <family val="1"/>
    </font>
    <font>
      <b/>
      <sz val="16"/>
      <color theme="0"/>
      <name val="Times New Roman"/>
      <family val="1"/>
    </font>
    <font>
      <b/>
      <sz val="48"/>
      <color theme="1" tint="0.24998000264167786"/>
      <name val="Times New Roman"/>
      <family val="1"/>
    </font>
    <font>
      <b/>
      <sz val="16"/>
      <color theme="1"/>
      <name val="Times New Roman"/>
      <family val="1"/>
    </font>
    <font>
      <b/>
      <sz val="16"/>
      <color rgb="FFD60093"/>
      <name val="Times New Roman"/>
      <family val="1"/>
    </font>
    <font>
      <b/>
      <sz val="16"/>
      <color rgb="FFFF3399"/>
      <name val="Times New Roman"/>
      <family val="1"/>
    </font>
    <font>
      <sz val="12"/>
      <color rgb="FFB7098E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7415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009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ck"/>
      <bottom/>
    </border>
    <border>
      <left style="thin"/>
      <right/>
      <top/>
      <bottom style="medium"/>
    </border>
    <border>
      <left style="medium"/>
      <right style="thin"/>
      <top style="thick"/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/>
      <right style="thin"/>
      <top style="thick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3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92" fillId="0" borderId="0" xfId="0" applyFont="1" applyFill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/>
    </xf>
    <xf numFmtId="0" fontId="94" fillId="33" borderId="0" xfId="0" applyFont="1" applyFill="1" applyBorder="1" applyAlignment="1">
      <alignment/>
    </xf>
    <xf numFmtId="0" fontId="95" fillId="33" borderId="0" xfId="64" applyFont="1" applyFill="1" applyBorder="1" applyAlignment="1">
      <alignment horizontal="left"/>
      <protection/>
    </xf>
    <xf numFmtId="0" fontId="96" fillId="33" borderId="0" xfId="64" applyFont="1" applyFill="1" applyBorder="1" applyAlignment="1">
      <alignment horizontal="left"/>
      <protection/>
    </xf>
    <xf numFmtId="0" fontId="7" fillId="33" borderId="0" xfId="0" applyFont="1" applyFill="1" applyAlignment="1">
      <alignment horizontal="left"/>
    </xf>
    <xf numFmtId="0" fontId="95" fillId="33" borderId="0" xfId="0" applyFont="1" applyFill="1" applyBorder="1" applyAlignment="1">
      <alignment horizontal="left"/>
    </xf>
    <xf numFmtId="0" fontId="97" fillId="33" borderId="0" xfId="0" applyFont="1" applyFill="1" applyAlignment="1">
      <alignment/>
    </xf>
    <xf numFmtId="0" fontId="98" fillId="33" borderId="0" xfId="0" applyNumberFormat="1" applyFont="1" applyFill="1" applyBorder="1" applyAlignment="1" quotePrefix="1">
      <alignment vertical="center"/>
    </xf>
    <xf numFmtId="0" fontId="95" fillId="33" borderId="0" xfId="60" applyFont="1" applyFill="1" applyBorder="1">
      <alignment/>
      <protection/>
    </xf>
    <xf numFmtId="0" fontId="98" fillId="33" borderId="0" xfId="0" applyFont="1" applyFill="1" applyAlignment="1">
      <alignment vertical="center"/>
    </xf>
    <xf numFmtId="0" fontId="95" fillId="33" borderId="0" xfId="64" applyFont="1" applyFill="1">
      <alignment/>
      <protection/>
    </xf>
    <xf numFmtId="49" fontId="98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9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/>
    </xf>
    <xf numFmtId="0" fontId="9" fillId="33" borderId="0" xfId="0" applyFont="1" applyFill="1" applyAlignment="1">
      <alignment horizontal="right" vertical="center"/>
    </xf>
    <xf numFmtId="0" fontId="95" fillId="33" borderId="0" xfId="0" applyFont="1" applyFill="1" applyAlignment="1">
      <alignment/>
    </xf>
    <xf numFmtId="0" fontId="11" fillId="34" borderId="10" xfId="0" applyNumberFormat="1" applyFont="1" applyFill="1" applyBorder="1" applyAlignment="1">
      <alignment horizontal="center" vertical="center" wrapText="1"/>
    </xf>
    <xf numFmtId="164" fontId="12" fillId="33" borderId="0" xfId="0" applyNumberFormat="1" applyFont="1" applyFill="1" applyBorder="1" applyAlignment="1">
      <alignment horizontal="center"/>
    </xf>
    <xf numFmtId="164" fontId="12" fillId="33" borderId="0" xfId="0" applyNumberFormat="1" applyFont="1" applyFill="1" applyAlignment="1">
      <alignment horizontal="center"/>
    </xf>
    <xf numFmtId="164" fontId="93" fillId="0" borderId="0" xfId="0" applyNumberFormat="1" applyFont="1" applyFill="1" applyBorder="1" applyAlignment="1">
      <alignment horizontal="left" vertical="center"/>
    </xf>
    <xf numFmtId="164" fontId="93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100" fillId="33" borderId="0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center"/>
    </xf>
    <xf numFmtId="164" fontId="101" fillId="33" borderId="0" xfId="0" applyNumberFormat="1" applyFont="1" applyFill="1" applyBorder="1" applyAlignment="1">
      <alignment horizontal="center"/>
    </xf>
    <xf numFmtId="164" fontId="102" fillId="33" borderId="0" xfId="0" applyNumberFormat="1" applyFont="1" applyFill="1" applyBorder="1" applyAlignment="1" quotePrefix="1">
      <alignment horizontal="center" vertical="center"/>
    </xf>
    <xf numFmtId="0" fontId="103" fillId="33" borderId="0" xfId="0" applyFont="1" applyFill="1" applyAlignment="1">
      <alignment/>
    </xf>
    <xf numFmtId="0" fontId="104" fillId="33" borderId="0" xfId="0" applyFont="1" applyFill="1" applyAlignment="1">
      <alignment/>
    </xf>
    <xf numFmtId="0" fontId="105" fillId="33" borderId="0" xfId="0" applyFont="1" applyFill="1" applyBorder="1" applyAlignment="1">
      <alignment horizontal="left"/>
    </xf>
    <xf numFmtId="164" fontId="13" fillId="33" borderId="0" xfId="0" applyNumberFormat="1" applyFont="1" applyFill="1" applyBorder="1" applyAlignment="1">
      <alignment horizontal="center"/>
    </xf>
    <xf numFmtId="164" fontId="14" fillId="33" borderId="0" xfId="0" applyNumberFormat="1" applyFont="1" applyFill="1" applyBorder="1" applyAlignment="1">
      <alignment horizontal="center"/>
    </xf>
    <xf numFmtId="0" fontId="104" fillId="0" borderId="0" xfId="0" applyFont="1" applyAlignment="1">
      <alignment/>
    </xf>
    <xf numFmtId="0" fontId="15" fillId="33" borderId="0" xfId="0" applyFont="1" applyFill="1" applyAlignment="1">
      <alignment/>
    </xf>
    <xf numFmtId="164" fontId="106" fillId="33" borderId="0" xfId="0" applyNumberFormat="1" applyFont="1" applyFill="1" applyBorder="1" applyAlignment="1">
      <alignment horizontal="left"/>
    </xf>
    <xf numFmtId="0" fontId="105" fillId="33" borderId="0" xfId="0" applyFont="1" applyFill="1" applyBorder="1" applyAlignment="1" quotePrefix="1">
      <alignment horizontal="left"/>
    </xf>
    <xf numFmtId="0" fontId="107" fillId="33" borderId="0" xfId="0" applyFont="1" applyFill="1" applyAlignment="1">
      <alignment/>
    </xf>
    <xf numFmtId="0" fontId="6" fillId="33" borderId="0" xfId="0" applyFont="1" applyFill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left"/>
    </xf>
    <xf numFmtId="0" fontId="108" fillId="33" borderId="0" xfId="64" applyFont="1" applyFill="1" applyBorder="1" applyAlignment="1">
      <alignment horizontal="left"/>
      <protection/>
    </xf>
    <xf numFmtId="0" fontId="16" fillId="33" borderId="0" xfId="0" applyFont="1" applyFill="1" applyAlignment="1">
      <alignment horizontal="right" vertical="center"/>
    </xf>
    <xf numFmtId="164" fontId="107" fillId="33" borderId="0" xfId="0" applyNumberFormat="1" applyFont="1" applyFill="1" applyBorder="1" applyAlignment="1">
      <alignment horizontal="left" vertical="center"/>
    </xf>
    <xf numFmtId="164" fontId="106" fillId="33" borderId="0" xfId="0" applyNumberFormat="1" applyFont="1" applyFill="1" applyBorder="1" applyAlignment="1">
      <alignment/>
    </xf>
    <xf numFmtId="0" fontId="109" fillId="33" borderId="0" xfId="0" applyFont="1" applyFill="1" applyAlignment="1">
      <alignment/>
    </xf>
    <xf numFmtId="0" fontId="106" fillId="33" borderId="0" xfId="0" applyFont="1" applyFill="1" applyAlignment="1">
      <alignment/>
    </xf>
    <xf numFmtId="164" fontId="110" fillId="33" borderId="0" xfId="0" applyNumberFormat="1" applyFont="1" applyFill="1" applyBorder="1" applyAlignment="1">
      <alignment/>
    </xf>
    <xf numFmtId="0" fontId="106" fillId="33" borderId="0" xfId="60" applyFont="1" applyFill="1" applyBorder="1">
      <alignment/>
      <protection/>
    </xf>
    <xf numFmtId="164" fontId="110" fillId="33" borderId="0" xfId="60" applyNumberFormat="1" applyFont="1" applyFill="1" applyBorder="1">
      <alignment/>
      <protection/>
    </xf>
    <xf numFmtId="0" fontId="106" fillId="33" borderId="0" xfId="64" applyFont="1" applyFill="1">
      <alignment/>
      <protection/>
    </xf>
    <xf numFmtId="164" fontId="106" fillId="33" borderId="0" xfId="0" applyNumberFormat="1" applyFont="1" applyFill="1" applyBorder="1" applyAlignment="1">
      <alignment horizontal="center"/>
    </xf>
    <xf numFmtId="49" fontId="111" fillId="35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49" fontId="112" fillId="35" borderId="10" xfId="0" applyNumberFormat="1" applyFont="1" applyFill="1" applyBorder="1" applyAlignment="1">
      <alignment horizontal="center" vertical="center" wrapText="1"/>
    </xf>
    <xf numFmtId="167" fontId="17" fillId="0" borderId="0" xfId="57" applyNumberFormat="1" applyFont="1" applyFill="1" applyBorder="1" applyAlignment="1">
      <alignment vertical="center"/>
      <protection/>
    </xf>
    <xf numFmtId="0" fontId="113" fillId="0" borderId="11" xfId="0" applyFont="1" applyBorder="1" applyAlignment="1">
      <alignment/>
    </xf>
    <xf numFmtId="0" fontId="84" fillId="33" borderId="0" xfId="53" applyFill="1" applyAlignment="1">
      <alignment/>
    </xf>
    <xf numFmtId="0" fontId="114" fillId="33" borderId="0" xfId="53" applyFont="1" applyFill="1" applyAlignment="1">
      <alignment/>
    </xf>
    <xf numFmtId="0" fontId="115" fillId="0" borderId="11" xfId="53" applyFont="1" applyBorder="1" applyAlignment="1">
      <alignment/>
    </xf>
    <xf numFmtId="0" fontId="115" fillId="0" borderId="0" xfId="53" applyFont="1" applyFill="1" applyAlignment="1">
      <alignment/>
    </xf>
    <xf numFmtId="0" fontId="7" fillId="0" borderId="0" xfId="0" applyFont="1" applyFill="1" applyBorder="1" applyAlignment="1" quotePrefix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quotePrefix="1">
      <alignment horizontal="center" vertical="center"/>
    </xf>
    <xf numFmtId="167" fontId="7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 quotePrefix="1">
      <alignment horizontal="center" vertical="center"/>
    </xf>
    <xf numFmtId="167" fontId="7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167" fontId="7" fillId="0" borderId="0" xfId="57" applyNumberFormat="1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 quotePrefix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>
      <alignment horizontal="center" vertical="center"/>
    </xf>
    <xf numFmtId="0" fontId="116" fillId="36" borderId="11" xfId="0" applyFont="1" applyFill="1" applyBorder="1" applyAlignment="1">
      <alignment/>
    </xf>
    <xf numFmtId="0" fontId="116" fillId="36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7" fillId="0" borderId="0" xfId="0" applyFont="1" applyFill="1" applyAlignment="1">
      <alignment horizontal="left" vertical="center"/>
    </xf>
    <xf numFmtId="167" fontId="19" fillId="33" borderId="0" xfId="0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 horizontal="center" vertical="center"/>
    </xf>
    <xf numFmtId="0" fontId="118" fillId="0" borderId="0" xfId="53" applyFont="1" applyAlignment="1">
      <alignment/>
    </xf>
    <xf numFmtId="0" fontId="119" fillId="0" borderId="0" xfId="0" applyFont="1" applyAlignment="1">
      <alignment/>
    </xf>
    <xf numFmtId="0" fontId="119" fillId="33" borderId="0" xfId="0" applyFont="1" applyFill="1" applyAlignment="1">
      <alignment horizontal="center" vertical="center"/>
    </xf>
    <xf numFmtId="0" fontId="95" fillId="0" borderId="0" xfId="0" applyFont="1" applyAlignment="1">
      <alignment/>
    </xf>
    <xf numFmtId="0" fontId="120" fillId="33" borderId="0" xfId="0" applyFont="1" applyFill="1" applyAlignment="1">
      <alignment/>
    </xf>
    <xf numFmtId="0" fontId="119" fillId="33" borderId="0" xfId="0" applyFont="1" applyFill="1" applyAlignment="1">
      <alignment/>
    </xf>
    <xf numFmtId="0" fontId="121" fillId="0" borderId="0" xfId="0" applyFont="1" applyAlignment="1">
      <alignment/>
    </xf>
    <xf numFmtId="0" fontId="121" fillId="33" borderId="0" xfId="0" applyFont="1" applyFill="1" applyAlignment="1">
      <alignment/>
    </xf>
    <xf numFmtId="0" fontId="118" fillId="33" borderId="0" xfId="53" applyFont="1" applyFill="1" applyBorder="1" applyAlignment="1">
      <alignment horizontal="left"/>
    </xf>
    <xf numFmtId="0" fontId="20" fillId="33" borderId="0" xfId="0" applyFont="1" applyFill="1" applyAlignment="1">
      <alignment horizontal="right" vertical="center"/>
    </xf>
    <xf numFmtId="0" fontId="122" fillId="0" borderId="0" xfId="0" applyFont="1" applyAlignment="1">
      <alignment/>
    </xf>
    <xf numFmtId="164" fontId="123" fillId="37" borderId="24" xfId="0" applyNumberFormat="1" applyFont="1" applyFill="1" applyBorder="1" applyAlignment="1">
      <alignment horizontal="center" vertical="center" wrapText="1"/>
    </xf>
    <xf numFmtId="0" fontId="123" fillId="37" borderId="25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0" fontId="123" fillId="37" borderId="27" xfId="0" applyFont="1" applyFill="1" applyBorder="1" applyAlignment="1">
      <alignment horizontal="center" vertical="center" wrapText="1"/>
    </xf>
    <xf numFmtId="164" fontId="123" fillId="37" borderId="28" xfId="0" applyNumberFormat="1" applyFont="1" applyFill="1" applyBorder="1" applyAlignment="1">
      <alignment horizontal="center" vertical="center" wrapText="1"/>
    </xf>
    <xf numFmtId="164" fontId="124" fillId="37" borderId="29" xfId="0" applyNumberFormat="1" applyFont="1" applyFill="1" applyBorder="1" applyAlignment="1">
      <alignment horizontal="center" vertical="center" wrapText="1"/>
    </xf>
    <xf numFmtId="0" fontId="124" fillId="37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/>
    </xf>
    <xf numFmtId="0" fontId="7" fillId="33" borderId="32" xfId="0" applyFont="1" applyFill="1" applyBorder="1" applyAlignment="1">
      <alignment horizontal="center"/>
    </xf>
    <xf numFmtId="167" fontId="7" fillId="0" borderId="32" xfId="0" applyNumberFormat="1" applyFont="1" applyFill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 horizontal="center"/>
    </xf>
    <xf numFmtId="167" fontId="7" fillId="0" borderId="35" xfId="0" applyNumberFormat="1" applyFont="1" applyFill="1" applyBorder="1" applyAlignment="1">
      <alignment horizontal="center" vertical="center"/>
    </xf>
    <xf numFmtId="164" fontId="7" fillId="0" borderId="35" xfId="0" applyNumberFormat="1" applyFont="1" applyFill="1" applyBorder="1" applyAlignment="1">
      <alignment horizontal="center" vertical="center"/>
    </xf>
    <xf numFmtId="164" fontId="7" fillId="0" borderId="36" xfId="0" applyNumberFormat="1" applyFont="1" applyFill="1" applyBorder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/>
    </xf>
    <xf numFmtId="164" fontId="7" fillId="0" borderId="38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4" fontId="7" fillId="0" borderId="31" xfId="0" applyNumberFormat="1" applyFont="1" applyFill="1" applyBorder="1" applyAlignment="1">
      <alignment horizontal="center" vertical="center"/>
    </xf>
    <xf numFmtId="164" fontId="7" fillId="0" borderId="34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34" xfId="0" applyFont="1" applyFill="1" applyBorder="1" applyAlignment="1">
      <alignment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9" xfId="0" applyFont="1" applyFill="1" applyBorder="1" applyAlignment="1" quotePrefix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 quotePrefix="1">
      <alignment horizontal="center" vertical="center"/>
    </xf>
    <xf numFmtId="0" fontId="7" fillId="0" borderId="31" xfId="0" applyNumberFormat="1" applyFont="1" applyFill="1" applyBorder="1" applyAlignment="1">
      <alignment vertical="center" wrapText="1"/>
    </xf>
    <xf numFmtId="0" fontId="7" fillId="0" borderId="41" xfId="0" applyFont="1" applyFill="1" applyBorder="1" applyAlignment="1" quotePrefix="1">
      <alignment horizontal="center" vertical="center"/>
    </xf>
    <xf numFmtId="0" fontId="11" fillId="34" borderId="0" xfId="0" applyNumberFormat="1" applyFont="1" applyFill="1" applyBorder="1" applyAlignment="1">
      <alignment horizontal="center" vertical="center" wrapText="1"/>
    </xf>
    <xf numFmtId="0" fontId="125" fillId="0" borderId="0" xfId="0" applyFont="1" applyFill="1" applyAlignment="1">
      <alignment horizontal="left" vertical="center"/>
    </xf>
    <xf numFmtId="0" fontId="21" fillId="33" borderId="0" xfId="0" applyFont="1" applyFill="1" applyAlignment="1">
      <alignment/>
    </xf>
    <xf numFmtId="164" fontId="123" fillId="37" borderId="42" xfId="0" applyNumberFormat="1" applyFont="1" applyFill="1" applyBorder="1" applyAlignment="1">
      <alignment horizontal="center" vertical="center" wrapText="1"/>
    </xf>
    <xf numFmtId="0" fontId="123" fillId="37" borderId="43" xfId="0" applyFont="1" applyFill="1" applyBorder="1" applyAlignment="1">
      <alignment horizontal="center" vertical="center" wrapText="1"/>
    </xf>
    <xf numFmtId="164" fontId="123" fillId="37" borderId="11" xfId="0" applyNumberFormat="1" applyFont="1" applyFill="1" applyBorder="1" applyAlignment="1">
      <alignment horizontal="center" vertical="center" wrapText="1"/>
    </xf>
    <xf numFmtId="0" fontId="115" fillId="0" borderId="11" xfId="53" applyFont="1" applyFill="1" applyBorder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49" fontId="126" fillId="0" borderId="11" xfId="0" applyNumberFormat="1" applyFont="1" applyFill="1" applyBorder="1" applyAlignment="1">
      <alignment horizontal="center" vertical="center" wrapText="1"/>
    </xf>
    <xf numFmtId="167" fontId="126" fillId="0" borderId="11" xfId="57" applyNumberFormat="1" applyFont="1" applyFill="1" applyBorder="1" applyAlignment="1">
      <alignment horizontal="center" vertical="center"/>
      <protection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left" vertical="center" wrapText="1"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0" fontId="11" fillId="34" borderId="10" xfId="58" applyNumberFormat="1" applyFont="1" applyFill="1" applyBorder="1" applyAlignment="1">
      <alignment horizontal="center" vertical="center" wrapText="1"/>
      <protection/>
    </xf>
    <xf numFmtId="0" fontId="11" fillId="34" borderId="10" xfId="58" applyNumberFormat="1" applyFont="1" applyFill="1" applyBorder="1" applyAlignment="1">
      <alignment horizontal="left" vertical="center" wrapText="1"/>
      <protection/>
    </xf>
    <xf numFmtId="49" fontId="12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28" fillId="0" borderId="11" xfId="0" applyNumberFormat="1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4" fontId="17" fillId="0" borderId="47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164" fontId="17" fillId="0" borderId="48" xfId="0" applyNumberFormat="1" applyFont="1" applyFill="1" applyBorder="1" applyAlignment="1">
      <alignment horizontal="center" vertical="center"/>
    </xf>
    <xf numFmtId="164" fontId="17" fillId="0" borderId="49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vertical="center" wrapText="1"/>
    </xf>
    <xf numFmtId="0" fontId="7" fillId="0" borderId="51" xfId="0" applyFont="1" applyFill="1" applyBorder="1" applyAlignment="1" quotePrefix="1">
      <alignment horizontal="center" vertical="center"/>
    </xf>
    <xf numFmtId="167" fontId="7" fillId="0" borderId="49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4" fontId="7" fillId="0" borderId="53" xfId="0" applyNumberFormat="1" applyFont="1" applyFill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center" vertical="center"/>
    </xf>
    <xf numFmtId="167" fontId="17" fillId="0" borderId="49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16" fillId="36" borderId="11" xfId="0" applyFont="1" applyFill="1" applyBorder="1" applyAlignment="1">
      <alignment horizontal="center"/>
    </xf>
    <xf numFmtId="0" fontId="129" fillId="0" borderId="0" xfId="0" applyFont="1" applyAlignment="1">
      <alignment horizontal="center" wrapText="1"/>
    </xf>
    <xf numFmtId="0" fontId="123" fillId="37" borderId="26" xfId="57" applyFont="1" applyFill="1" applyBorder="1" applyAlignment="1">
      <alignment horizontal="center" vertical="center" wrapText="1"/>
      <protection/>
    </xf>
    <xf numFmtId="0" fontId="123" fillId="37" borderId="54" xfId="57" applyFont="1" applyFill="1" applyBorder="1" applyAlignment="1">
      <alignment horizontal="center" vertical="center" wrapText="1"/>
      <protection/>
    </xf>
    <xf numFmtId="0" fontId="124" fillId="37" borderId="55" xfId="57" applyFont="1" applyFill="1" applyBorder="1" applyAlignment="1">
      <alignment horizontal="center" vertical="center" wrapText="1"/>
      <protection/>
    </xf>
    <xf numFmtId="0" fontId="124" fillId="37" borderId="56" xfId="57" applyFont="1" applyFill="1" applyBorder="1" applyAlignment="1">
      <alignment horizontal="center" vertical="center" wrapText="1"/>
      <protection/>
    </xf>
    <xf numFmtId="0" fontId="124" fillId="37" borderId="57" xfId="57" applyFont="1" applyFill="1" applyBorder="1" applyAlignment="1">
      <alignment horizontal="center" vertical="center" wrapText="1"/>
      <protection/>
    </xf>
    <xf numFmtId="0" fontId="124" fillId="37" borderId="58" xfId="57" applyFont="1" applyFill="1" applyBorder="1" applyAlignment="1">
      <alignment horizontal="center" vertical="center" wrapText="1"/>
      <protection/>
    </xf>
    <xf numFmtId="0" fontId="124" fillId="37" borderId="29" xfId="57" applyFont="1" applyFill="1" applyBorder="1" applyAlignment="1">
      <alignment horizontal="center" vertical="center" wrapText="1"/>
      <protection/>
    </xf>
    <xf numFmtId="0" fontId="124" fillId="37" borderId="30" xfId="57" applyFont="1" applyFill="1" applyBorder="1" applyAlignment="1">
      <alignment horizontal="center" vertical="center" wrapText="1"/>
      <protection/>
    </xf>
    <xf numFmtId="164" fontId="124" fillId="37" borderId="29" xfId="57" applyNumberFormat="1" applyFont="1" applyFill="1" applyBorder="1" applyAlignment="1">
      <alignment horizontal="center" vertical="center" wrapText="1"/>
      <protection/>
    </xf>
    <xf numFmtId="164" fontId="124" fillId="37" borderId="30" xfId="57" applyNumberFormat="1" applyFont="1" applyFill="1" applyBorder="1" applyAlignment="1">
      <alignment horizontal="center" vertical="center" wrapText="1"/>
      <protection/>
    </xf>
    <xf numFmtId="0" fontId="123" fillId="37" borderId="44" xfId="0" applyFont="1" applyFill="1" applyBorder="1" applyAlignment="1">
      <alignment horizontal="center" vertical="center" wrapText="1"/>
    </xf>
    <xf numFmtId="0" fontId="123" fillId="37" borderId="59" xfId="0" applyFont="1" applyFill="1" applyBorder="1" applyAlignment="1">
      <alignment horizontal="center" vertical="center" wrapText="1"/>
    </xf>
    <xf numFmtId="0" fontId="123" fillId="37" borderId="26" xfId="0" applyFont="1" applyFill="1" applyBorder="1" applyAlignment="1">
      <alignment horizontal="center" vertical="center" wrapText="1"/>
    </xf>
    <xf numFmtId="0" fontId="123" fillId="37" borderId="54" xfId="0" applyFont="1" applyFill="1" applyBorder="1" applyAlignment="1">
      <alignment horizontal="center" vertical="center" wrapText="1"/>
    </xf>
    <xf numFmtId="164" fontId="123" fillId="37" borderId="26" xfId="0" applyNumberFormat="1" applyFont="1" applyFill="1" applyBorder="1" applyAlignment="1">
      <alignment horizontal="center" vertical="center" wrapText="1"/>
    </xf>
    <xf numFmtId="164" fontId="123" fillId="37" borderId="54" xfId="0" applyNumberFormat="1" applyFont="1" applyFill="1" applyBorder="1" applyAlignment="1">
      <alignment horizontal="center" vertical="center"/>
    </xf>
    <xf numFmtId="49" fontId="126" fillId="0" borderId="26" xfId="0" applyNumberFormat="1" applyFont="1" applyFill="1" applyBorder="1" applyAlignment="1">
      <alignment horizontal="center" vertical="center" wrapText="1"/>
    </xf>
    <xf numFmtId="49" fontId="126" fillId="0" borderId="27" xfId="0" applyNumberFormat="1" applyFont="1" applyFill="1" applyBorder="1" applyAlignment="1">
      <alignment horizontal="center" vertical="center" wrapText="1"/>
    </xf>
    <xf numFmtId="49" fontId="126" fillId="0" borderId="46" xfId="0" applyNumberFormat="1" applyFont="1" applyFill="1" applyBorder="1" applyAlignment="1">
      <alignment horizontal="center" vertical="center" wrapText="1"/>
    </xf>
    <xf numFmtId="167" fontId="126" fillId="0" borderId="26" xfId="57" applyNumberFormat="1" applyFont="1" applyFill="1" applyBorder="1" applyAlignment="1">
      <alignment horizontal="center" vertical="center"/>
      <protection/>
    </xf>
    <xf numFmtId="167" fontId="126" fillId="0" borderId="27" xfId="57" applyNumberFormat="1" applyFont="1" applyFill="1" applyBorder="1" applyAlignment="1">
      <alignment horizontal="center" vertical="center"/>
      <protection/>
    </xf>
    <xf numFmtId="167" fontId="126" fillId="0" borderId="46" xfId="57" applyNumberFormat="1" applyFont="1" applyFill="1" applyBorder="1" applyAlignment="1">
      <alignment horizontal="center" vertical="center"/>
      <protection/>
    </xf>
    <xf numFmtId="167" fontId="126" fillId="0" borderId="47" xfId="57" applyNumberFormat="1" applyFont="1" applyFill="1" applyBorder="1" applyAlignment="1">
      <alignment horizontal="center" vertical="center"/>
      <protection/>
    </xf>
    <xf numFmtId="167" fontId="126" fillId="0" borderId="30" xfId="57" applyNumberFormat="1" applyFont="1" applyFill="1" applyBorder="1" applyAlignment="1">
      <alignment horizontal="center" vertical="center"/>
      <protection/>
    </xf>
    <xf numFmtId="167" fontId="126" fillId="0" borderId="60" xfId="57" applyNumberFormat="1" applyFont="1" applyFill="1" applyBorder="1" applyAlignment="1">
      <alignment horizontal="center" vertical="center"/>
      <protection/>
    </xf>
    <xf numFmtId="167" fontId="126" fillId="0" borderId="28" xfId="57" applyNumberFormat="1" applyFont="1" applyFill="1" applyBorder="1" applyAlignment="1">
      <alignment horizontal="center" vertical="center"/>
      <protection/>
    </xf>
    <xf numFmtId="167" fontId="126" fillId="0" borderId="61" xfId="57" applyNumberFormat="1" applyFont="1" applyFill="1" applyBorder="1" applyAlignment="1">
      <alignment horizontal="center" vertical="center"/>
      <protection/>
    </xf>
    <xf numFmtId="49" fontId="126" fillId="0" borderId="48" xfId="0" applyNumberFormat="1" applyFont="1" applyFill="1" applyBorder="1" applyAlignment="1">
      <alignment horizontal="center" vertical="center" wrapText="1"/>
    </xf>
    <xf numFmtId="49" fontId="126" fillId="0" borderId="62" xfId="0" applyNumberFormat="1" applyFont="1" applyFill="1" applyBorder="1" applyAlignment="1">
      <alignment horizontal="center" vertical="center" wrapText="1"/>
    </xf>
    <xf numFmtId="49" fontId="126" fillId="0" borderId="58" xfId="0" applyNumberFormat="1" applyFont="1" applyFill="1" applyBorder="1" applyAlignment="1">
      <alignment horizontal="center" vertical="center" wrapText="1"/>
    </xf>
    <xf numFmtId="49" fontId="126" fillId="0" borderId="47" xfId="0" applyNumberFormat="1" applyFont="1" applyFill="1" applyBorder="1" applyAlignment="1">
      <alignment horizontal="center" vertical="center" wrapText="1"/>
    </xf>
    <xf numFmtId="49" fontId="126" fillId="0" borderId="30" xfId="0" applyNumberFormat="1" applyFont="1" applyFill="1" applyBorder="1" applyAlignment="1">
      <alignment horizontal="center" vertical="center" wrapText="1"/>
    </xf>
    <xf numFmtId="0" fontId="123" fillId="37" borderId="63" xfId="0" applyFont="1" applyFill="1" applyBorder="1" applyAlignment="1">
      <alignment horizontal="center" vertical="center" wrapText="1"/>
    </xf>
    <xf numFmtId="0" fontId="123" fillId="37" borderId="46" xfId="0" applyFont="1" applyFill="1" applyBorder="1" applyAlignment="1">
      <alignment horizontal="center" vertical="center" wrapText="1"/>
    </xf>
    <xf numFmtId="164" fontId="123" fillId="37" borderId="46" xfId="0" applyNumberFormat="1" applyFont="1" applyFill="1" applyBorder="1" applyAlignment="1">
      <alignment horizontal="center" vertical="center"/>
    </xf>
    <xf numFmtId="0" fontId="123" fillId="37" borderId="46" xfId="57" applyFont="1" applyFill="1" applyBorder="1" applyAlignment="1">
      <alignment horizontal="center" vertical="center" wrapText="1"/>
      <protection/>
    </xf>
    <xf numFmtId="164" fontId="123" fillId="37" borderId="26" xfId="57" applyNumberFormat="1" applyFont="1" applyFill="1" applyBorder="1" applyAlignment="1">
      <alignment horizontal="center" vertical="center" wrapText="1"/>
      <protection/>
    </xf>
    <xf numFmtId="164" fontId="123" fillId="37" borderId="54" xfId="57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  <xf numFmtId="0" fontId="7" fillId="0" borderId="27" xfId="0" applyFont="1" applyFill="1" applyBorder="1" applyAlignment="1" quotePrefix="1">
      <alignment horizontal="center" vertical="center"/>
    </xf>
    <xf numFmtId="0" fontId="7" fillId="0" borderId="46" xfId="0" applyFont="1" applyFill="1" applyBorder="1" applyAlignment="1" quotePrefix="1">
      <alignment horizontal="center" vertical="center"/>
    </xf>
    <xf numFmtId="167" fontId="7" fillId="0" borderId="47" xfId="57" applyNumberFormat="1" applyFont="1" applyFill="1" applyBorder="1" applyAlignment="1">
      <alignment horizontal="center" vertical="center"/>
      <protection/>
    </xf>
    <xf numFmtId="167" fontId="7" fillId="0" borderId="27" xfId="57" applyNumberFormat="1" applyFont="1" applyFill="1" applyBorder="1" applyAlignment="1">
      <alignment horizontal="center" vertical="center"/>
      <protection/>
    </xf>
    <xf numFmtId="167" fontId="7" fillId="0" borderId="30" xfId="57" applyNumberFormat="1" applyFont="1" applyFill="1" applyBorder="1" applyAlignment="1">
      <alignment horizontal="center" vertical="center"/>
      <protection/>
    </xf>
    <xf numFmtId="16" fontId="7" fillId="0" borderId="60" xfId="57" applyNumberFormat="1" applyFont="1" applyFill="1" applyBorder="1" applyAlignment="1">
      <alignment horizontal="center" vertical="center" wrapText="1"/>
      <protection/>
    </xf>
    <xf numFmtId="16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61" xfId="57" applyFont="1" applyFill="1" applyBorder="1" applyAlignment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47" xfId="0" applyFont="1" applyFill="1" applyBorder="1" applyAlignment="1" quotePrefix="1">
      <alignment horizontal="center" vertical="center"/>
    </xf>
    <xf numFmtId="0" fontId="7" fillId="0" borderId="30" xfId="0" applyFont="1" applyFill="1" applyBorder="1" applyAlignment="1" quotePrefix="1">
      <alignment horizontal="center" vertical="center"/>
    </xf>
    <xf numFmtId="16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164" fontId="123" fillId="37" borderId="24" xfId="0" applyNumberFormat="1" applyFont="1" applyFill="1" applyBorder="1" applyAlignment="1">
      <alignment horizontal="center" vertical="center" wrapText="1"/>
    </xf>
    <xf numFmtId="164" fontId="123" fillId="37" borderId="25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164" fontId="17" fillId="0" borderId="44" xfId="0" applyNumberFormat="1" applyFont="1" applyFill="1" applyBorder="1" applyAlignment="1">
      <alignment horizontal="center" vertical="center"/>
    </xf>
    <xf numFmtId="164" fontId="17" fillId="0" borderId="63" xfId="0" applyNumberFormat="1" applyFont="1" applyFill="1" applyBorder="1" applyAlignment="1">
      <alignment horizontal="center" vertical="center"/>
    </xf>
    <xf numFmtId="164" fontId="17" fillId="0" borderId="45" xfId="0" applyNumberFormat="1" applyFont="1" applyFill="1" applyBorder="1" applyAlignment="1">
      <alignment horizontal="center" vertical="center"/>
    </xf>
    <xf numFmtId="164" fontId="17" fillId="0" borderId="54" xfId="0" applyNumberFormat="1" applyFont="1" applyFill="1" applyBorder="1" applyAlignment="1">
      <alignment horizontal="center" vertical="center"/>
    </xf>
    <xf numFmtId="167" fontId="17" fillId="0" borderId="47" xfId="0" applyNumberFormat="1" applyFont="1" applyFill="1" applyBorder="1" applyAlignment="1">
      <alignment horizontal="center" vertical="center"/>
    </xf>
    <xf numFmtId="167" fontId="17" fillId="0" borderId="30" xfId="0" applyNumberFormat="1" applyFont="1" applyFill="1" applyBorder="1" applyAlignment="1">
      <alignment horizontal="center" vertical="center"/>
    </xf>
    <xf numFmtId="167" fontId="17" fillId="0" borderId="26" xfId="0" applyNumberFormat="1" applyFont="1" applyFill="1" applyBorder="1" applyAlignment="1">
      <alignment horizontal="center" vertical="center"/>
    </xf>
    <xf numFmtId="167" fontId="17" fillId="0" borderId="46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17" fillId="0" borderId="44" xfId="0" applyNumberFormat="1" applyFont="1" applyFill="1" applyBorder="1" applyAlignment="1">
      <alignment horizontal="center" vertical="center" wrapText="1"/>
    </xf>
    <xf numFmtId="164" fontId="17" fillId="0" borderId="45" xfId="0" applyNumberFormat="1" applyFont="1" applyFill="1" applyBorder="1" applyAlignment="1">
      <alignment horizontal="center" vertical="center" wrapText="1"/>
    </xf>
    <xf numFmtId="0" fontId="124" fillId="37" borderId="64" xfId="0" applyFont="1" applyFill="1" applyBorder="1" applyAlignment="1">
      <alignment horizontal="center" vertical="center" wrapText="1"/>
    </xf>
    <xf numFmtId="0" fontId="124" fillId="37" borderId="65" xfId="0" applyFont="1" applyFill="1" applyBorder="1" applyAlignment="1">
      <alignment horizontal="center" vertical="center" wrapText="1"/>
    </xf>
    <xf numFmtId="0" fontId="124" fillId="37" borderId="66" xfId="0" applyFont="1" applyFill="1" applyBorder="1" applyAlignment="1">
      <alignment horizontal="center" vertical="center" wrapText="1"/>
    </xf>
    <xf numFmtId="0" fontId="124" fillId="37" borderId="67" xfId="0" applyFont="1" applyFill="1" applyBorder="1" applyAlignment="1">
      <alignment horizontal="center" vertical="center" wrapText="1"/>
    </xf>
    <xf numFmtId="164" fontId="124" fillId="37" borderId="68" xfId="0" applyNumberFormat="1" applyFont="1" applyFill="1" applyBorder="1" applyAlignment="1">
      <alignment horizontal="center" vertical="center" wrapText="1"/>
    </xf>
    <xf numFmtId="164" fontId="124" fillId="37" borderId="69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30" xfId="0" applyNumberFormat="1" applyFont="1" applyFill="1" applyBorder="1" applyAlignment="1">
      <alignment horizontal="center" vertical="center" wrapText="1"/>
    </xf>
    <xf numFmtId="0" fontId="7" fillId="0" borderId="48" xfId="57" applyFont="1" applyFill="1" applyBorder="1" applyAlignment="1">
      <alignment horizontal="center" vertical="center" wrapText="1"/>
      <protection/>
    </xf>
    <xf numFmtId="0" fontId="7" fillId="0" borderId="62" xfId="57" applyFont="1" applyFill="1" applyBorder="1" applyAlignment="1">
      <alignment horizontal="center" vertical="center" wrapText="1"/>
      <protection/>
    </xf>
    <xf numFmtId="0" fontId="7" fillId="0" borderId="58" xfId="57" applyFont="1" applyFill="1" applyBorder="1" applyAlignment="1">
      <alignment horizontal="center" vertical="center" wrapText="1"/>
      <protection/>
    </xf>
    <xf numFmtId="0" fontId="7" fillId="0" borderId="60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61" xfId="0" applyFont="1" applyFill="1" applyBorder="1" applyAlignment="1" quotePrefix="1">
      <alignment horizontal="center" vertical="center"/>
    </xf>
    <xf numFmtId="167" fontId="7" fillId="0" borderId="70" xfId="57" applyNumberFormat="1" applyFont="1" applyFill="1" applyBorder="1" applyAlignment="1">
      <alignment horizontal="center" vertical="center"/>
      <protection/>
    </xf>
    <xf numFmtId="167" fontId="7" fillId="0" borderId="71" xfId="57" applyNumberFormat="1" applyFont="1" applyFill="1" applyBorder="1" applyAlignment="1">
      <alignment horizontal="center" vertical="center"/>
      <protection/>
    </xf>
    <xf numFmtId="167" fontId="7" fillId="0" borderId="69" xfId="57" applyNumberFormat="1" applyFont="1" applyFill="1" applyBorder="1" applyAlignment="1">
      <alignment horizontal="center" vertical="center"/>
      <protection/>
    </xf>
    <xf numFmtId="167" fontId="7" fillId="0" borderId="28" xfId="57" applyNumberFormat="1" applyFont="1" applyFill="1" applyBorder="1" applyAlignment="1">
      <alignment horizontal="center" vertical="center"/>
      <protection/>
    </xf>
    <xf numFmtId="167" fontId="7" fillId="0" borderId="61" xfId="57" applyNumberFormat="1" applyFont="1" applyFill="1" applyBorder="1" applyAlignment="1">
      <alignment horizontal="center" vertical="center"/>
      <protection/>
    </xf>
    <xf numFmtId="164" fontId="124" fillId="37" borderId="47" xfId="0" applyNumberFormat="1" applyFont="1" applyFill="1" applyBorder="1" applyAlignment="1">
      <alignment horizontal="center" vertical="center" wrapText="1"/>
    </xf>
    <xf numFmtId="164" fontId="124" fillId="37" borderId="45" xfId="0" applyNumberFormat="1" applyFont="1" applyFill="1" applyBorder="1" applyAlignment="1">
      <alignment horizontal="center" vertical="center" wrapText="1"/>
    </xf>
    <xf numFmtId="164" fontId="124" fillId="37" borderId="60" xfId="0" applyNumberFormat="1" applyFont="1" applyFill="1" applyBorder="1" applyAlignment="1">
      <alignment horizontal="center" vertical="center" wrapText="1"/>
    </xf>
    <xf numFmtId="164" fontId="124" fillId="37" borderId="72" xfId="0" applyNumberFormat="1" applyFont="1" applyFill="1" applyBorder="1" applyAlignment="1">
      <alignment horizontal="center" vertical="center" wrapText="1"/>
    </xf>
    <xf numFmtId="0" fontId="124" fillId="37" borderId="73" xfId="0" applyFont="1" applyFill="1" applyBorder="1" applyAlignment="1">
      <alignment horizontal="center" vertical="center" wrapText="1"/>
    </xf>
    <xf numFmtId="0" fontId="124" fillId="37" borderId="54" xfId="0" applyFont="1" applyFill="1" applyBorder="1" applyAlignment="1">
      <alignment horizontal="center" vertical="center" wrapText="1"/>
    </xf>
    <xf numFmtId="0" fontId="124" fillId="37" borderId="24" xfId="57" applyFont="1" applyFill="1" applyBorder="1" applyAlignment="1">
      <alignment horizontal="center" vertical="center" wrapText="1"/>
      <protection/>
    </xf>
    <xf numFmtId="0" fontId="124" fillId="37" borderId="25" xfId="57" applyFont="1" applyFill="1" applyBorder="1" applyAlignment="1">
      <alignment horizontal="center" vertical="center" wrapText="1"/>
      <protection/>
    </xf>
    <xf numFmtId="164" fontId="124" fillId="37" borderId="74" xfId="57" applyNumberFormat="1" applyFont="1" applyFill="1" applyBorder="1" applyAlignment="1">
      <alignment horizontal="center" vertical="center" wrapText="1"/>
      <protection/>
    </xf>
    <xf numFmtId="164" fontId="124" fillId="37" borderId="75" xfId="57" applyNumberFormat="1" applyFont="1" applyFill="1" applyBorder="1" applyAlignment="1">
      <alignment horizontal="center" vertical="center"/>
      <protection/>
    </xf>
    <xf numFmtId="0" fontId="124" fillId="37" borderId="29" xfId="0" applyFont="1" applyFill="1" applyBorder="1" applyAlignment="1">
      <alignment horizontal="center" vertical="center" wrapText="1"/>
    </xf>
    <xf numFmtId="0" fontId="124" fillId="37" borderId="27" xfId="0" applyFont="1" applyFill="1" applyBorder="1" applyAlignment="1">
      <alignment horizontal="center" vertical="center" wrapText="1"/>
    </xf>
    <xf numFmtId="0" fontId="124" fillId="37" borderId="26" xfId="0" applyFont="1" applyFill="1" applyBorder="1" applyAlignment="1">
      <alignment horizontal="center" vertical="center" wrapText="1"/>
    </xf>
    <xf numFmtId="0" fontId="17" fillId="0" borderId="49" xfId="57" applyFont="1" applyFill="1" applyBorder="1" applyAlignment="1">
      <alignment horizontal="center" vertical="center" wrapText="1"/>
      <protection/>
    </xf>
    <xf numFmtId="0" fontId="17" fillId="0" borderId="49" xfId="0" applyFont="1" applyFill="1" applyBorder="1" applyAlignment="1" quotePrefix="1">
      <alignment horizontal="center" vertical="center"/>
    </xf>
    <xf numFmtId="167" fontId="17" fillId="0" borderId="49" xfId="57" applyNumberFormat="1" applyFont="1" applyFill="1" applyBorder="1" applyAlignment="1">
      <alignment horizontal="center" vertical="center"/>
      <protection/>
    </xf>
    <xf numFmtId="167" fontId="17" fillId="0" borderId="76" xfId="57" applyNumberFormat="1" applyFont="1" applyFill="1" applyBorder="1" applyAlignment="1">
      <alignment horizontal="center" vertical="center"/>
      <protection/>
    </xf>
    <xf numFmtId="164" fontId="124" fillId="37" borderId="30" xfId="0" applyNumberFormat="1" applyFont="1" applyFill="1" applyBorder="1" applyAlignment="1">
      <alignment horizontal="center" vertical="center" wrapText="1"/>
    </xf>
    <xf numFmtId="164" fontId="124" fillId="37" borderId="61" xfId="0" applyNumberFormat="1" applyFont="1" applyFill="1" applyBorder="1" applyAlignment="1">
      <alignment horizontal="center" vertical="center" wrapText="1"/>
    </xf>
    <xf numFmtId="164" fontId="124" fillId="37" borderId="26" xfId="57" applyNumberFormat="1" applyFont="1" applyFill="1" applyBorder="1" applyAlignment="1">
      <alignment horizontal="center" vertical="center" wrapText="1"/>
      <protection/>
    </xf>
    <xf numFmtId="164" fontId="124" fillId="37" borderId="46" xfId="57" applyNumberFormat="1" applyFont="1" applyFill="1" applyBorder="1" applyAlignment="1">
      <alignment horizontal="center" vertical="center"/>
      <protection/>
    </xf>
    <xf numFmtId="0" fontId="124" fillId="37" borderId="26" xfId="57" applyFont="1" applyFill="1" applyBorder="1" applyAlignment="1">
      <alignment horizontal="center" vertical="center" wrapText="1"/>
      <protection/>
    </xf>
    <xf numFmtId="0" fontId="124" fillId="37" borderId="46" xfId="57" applyFont="1" applyFill="1" applyBorder="1" applyAlignment="1">
      <alignment horizontal="center" vertical="center" wrapText="1"/>
      <protection/>
    </xf>
    <xf numFmtId="164" fontId="7" fillId="0" borderId="4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7" fontId="18" fillId="0" borderId="47" xfId="0" applyNumberFormat="1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167" fontId="18" fillId="0" borderId="30" xfId="0" applyNumberFormat="1" applyFont="1" applyFill="1" applyBorder="1" applyAlignment="1">
      <alignment horizontal="center" vertical="center"/>
    </xf>
    <xf numFmtId="167" fontId="18" fillId="0" borderId="77" xfId="0" applyNumberFormat="1" applyFont="1" applyFill="1" applyBorder="1" applyAlignment="1">
      <alignment horizontal="center" vertical="center"/>
    </xf>
    <xf numFmtId="167" fontId="18" fillId="0" borderId="78" xfId="0" applyNumberFormat="1" applyFont="1" applyFill="1" applyBorder="1" applyAlignment="1">
      <alignment horizontal="center" vertical="center"/>
    </xf>
    <xf numFmtId="167" fontId="18" fillId="0" borderId="79" xfId="0" applyNumberFormat="1" applyFont="1" applyFill="1" applyBorder="1" applyAlignment="1">
      <alignment horizontal="center" vertical="center"/>
    </xf>
    <xf numFmtId="164" fontId="124" fillId="37" borderId="29" xfId="0" applyNumberFormat="1" applyFont="1" applyFill="1" applyBorder="1" applyAlignment="1">
      <alignment horizontal="center" vertical="center" wrapText="1"/>
    </xf>
    <xf numFmtId="164" fontId="124" fillId="37" borderId="80" xfId="0" applyNumberFormat="1" applyFont="1" applyFill="1" applyBorder="1" applyAlignment="1">
      <alignment horizontal="center" vertical="center" wrapText="1"/>
    </xf>
    <xf numFmtId="164" fontId="124" fillId="37" borderId="79" xfId="0" applyNumberFormat="1" applyFont="1" applyFill="1" applyBorder="1" applyAlignment="1">
      <alignment horizontal="center" vertical="center" wrapText="1"/>
    </xf>
    <xf numFmtId="167" fontId="17" fillId="0" borderId="27" xfId="0" applyNumberFormat="1" applyFont="1" applyFill="1" applyBorder="1" applyAlignment="1">
      <alignment horizontal="center" vertical="center"/>
    </xf>
    <xf numFmtId="167" fontId="17" fillId="0" borderId="81" xfId="0" applyNumberFormat="1" applyFont="1" applyFill="1" applyBorder="1" applyAlignment="1">
      <alignment horizontal="center" vertical="center"/>
    </xf>
    <xf numFmtId="167" fontId="17" fillId="0" borderId="78" xfId="0" applyNumberFormat="1" applyFont="1" applyFill="1" applyBorder="1" applyAlignment="1">
      <alignment horizontal="center" vertical="center"/>
    </xf>
    <xf numFmtId="167" fontId="17" fillId="0" borderId="82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NTRA ASIA SERVICE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895350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18192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161925</xdr:rowOff>
    </xdr:from>
    <xdr:to>
      <xdr:col>1</xdr:col>
      <xdr:colOff>876300</xdr:colOff>
      <xdr:row>2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3724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161925</xdr:rowOff>
    </xdr:from>
    <xdr:to>
      <xdr:col>2</xdr:col>
      <xdr:colOff>95250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866775</xdr:colOff>
      <xdr:row>2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3714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180975</xdr:rowOff>
    </xdr:from>
    <xdr:to>
      <xdr:col>2</xdr:col>
      <xdr:colOff>285750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80975"/>
          <a:ext cx="3486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</xdr:rowOff>
    </xdr:from>
    <xdr:to>
      <xdr:col>1</xdr:col>
      <xdr:colOff>685800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0025"/>
          <a:ext cx="2971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142875</xdr:rowOff>
    </xdr:from>
    <xdr:to>
      <xdr:col>2</xdr:col>
      <xdr:colOff>457200</xdr:colOff>
      <xdr:row>2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3686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0</xdr:rowOff>
    </xdr:from>
    <xdr:to>
      <xdr:col>1</xdr:col>
      <xdr:colOff>914400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0"/>
          <a:ext cx="3752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s://ecomm.one-line.com/ecom/CUP_HOM_3005.do?sessLocale=en" TargetMode="External" /><Relationship Id="rId4" Type="http://schemas.openxmlformats.org/officeDocument/2006/relationships/hyperlink" Target="https://www.one-line.com/en/vessels" TargetMode="External" /><Relationship Id="rId5" Type="http://schemas.openxmlformats.org/officeDocument/2006/relationships/hyperlink" Target="http://www.vn.one-line.com/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10.xm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4.xml" /><Relationship Id="rId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5.x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6.xml" /><Relationship Id="rId9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https://ecomm.one-line.com/ecom/CUP_HOM_3005.do?sessLocale=en" TargetMode="External" /><Relationship Id="rId5" Type="http://schemas.openxmlformats.org/officeDocument/2006/relationships/hyperlink" Target="https://www.one-line.com/en/vessels" TargetMode="External" /><Relationship Id="rId6" Type="http://schemas.openxmlformats.org/officeDocument/2006/relationships/hyperlink" Target="mailto:vn.sgn.exdoc@one-line.com" TargetMode="External" /><Relationship Id="rId7" Type="http://schemas.openxmlformats.org/officeDocument/2006/relationships/hyperlink" Target="mailto:vn.sgn.ofs.si@one-line.com" TargetMode="External" /><Relationship Id="rId8" Type="http://schemas.openxmlformats.org/officeDocument/2006/relationships/drawing" Target="../drawings/drawing7.xml" /><Relationship Id="rId9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n.one-line.com/" TargetMode="External" /><Relationship Id="rId2" Type="http://schemas.openxmlformats.org/officeDocument/2006/relationships/hyperlink" Target="mailto:vn.sgn.exdoc@one-line.com" TargetMode="External" /><Relationship Id="rId3" Type="http://schemas.openxmlformats.org/officeDocument/2006/relationships/hyperlink" Target="mailto:vn.sgn.ofs.si@one-line.com" TargetMode="External" /><Relationship Id="rId4" Type="http://schemas.openxmlformats.org/officeDocument/2006/relationships/hyperlink" Target="https://vn.one-line.com/standard-page/demurrage-and-detention-free-time-and-charges" TargetMode="External" /><Relationship Id="rId5" Type="http://schemas.openxmlformats.org/officeDocument/2006/relationships/hyperlink" Target="https://vn.one-line.com/standard-page/local-charges-and-tariff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8.x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vn.one-line.com/standard-page/demurrage-and-detention-free-time-and-charges" TargetMode="External" /><Relationship Id="rId2" Type="http://schemas.openxmlformats.org/officeDocument/2006/relationships/hyperlink" Target="https://vn.one-line.com/standard-page/local-charges-and-tariff" TargetMode="External" /><Relationship Id="rId3" Type="http://schemas.openxmlformats.org/officeDocument/2006/relationships/hyperlink" Target="http://www.vn.one-line.com/" TargetMode="External" /><Relationship Id="rId4" Type="http://schemas.openxmlformats.org/officeDocument/2006/relationships/hyperlink" Target="mailto:vn.sgn.exdoc@one-line.com" TargetMode="External" /><Relationship Id="rId5" Type="http://schemas.openxmlformats.org/officeDocument/2006/relationships/hyperlink" Target="mailto:vn.sgn.ofs.si@one-line.com" TargetMode="External" /><Relationship Id="rId6" Type="http://schemas.openxmlformats.org/officeDocument/2006/relationships/hyperlink" Target="https://www.one-line.com/en/vessels" TargetMode="External" /><Relationship Id="rId7" Type="http://schemas.openxmlformats.org/officeDocument/2006/relationships/hyperlink" Target="https://ecomm.one-line.com/ecom/CUP_HOM_3005.do?sessLocale=en" TargetMode="External" /><Relationship Id="rId8" Type="http://schemas.openxmlformats.org/officeDocument/2006/relationships/drawing" Target="../drawings/drawing9.xml" /><Relationship Id="rId9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G17"/>
  <sheetViews>
    <sheetView showGridLines="0" tabSelected="1" zoomScale="90" zoomScaleNormal="90" zoomScaleSheetLayoutView="78" zoomScalePageLayoutView="0" workbookViewId="0" topLeftCell="A1">
      <selection activeCell="C24" sqref="C24:C25"/>
    </sheetView>
  </sheetViews>
  <sheetFormatPr defaultColWidth="9.140625" defaultRowHeight="15"/>
  <cols>
    <col min="2" max="2" width="13.8515625" style="0" customWidth="1"/>
    <col min="3" max="3" width="18.8515625" style="0" customWidth="1"/>
    <col min="4" max="4" width="17.57421875" style="0" customWidth="1"/>
    <col min="5" max="5" width="16.421875" style="0" bestFit="1" customWidth="1"/>
    <col min="6" max="6" width="14.8515625" style="0" customWidth="1"/>
    <col min="7" max="7" width="12.7109375" style="0" customWidth="1"/>
  </cols>
  <sheetData>
    <row r="6" spans="2:7" ht="21">
      <c r="B6" s="102" t="s">
        <v>100</v>
      </c>
      <c r="C6" s="103" t="s">
        <v>98</v>
      </c>
      <c r="D6" s="203" t="s">
        <v>101</v>
      </c>
      <c r="E6" s="203"/>
      <c r="F6" s="203"/>
      <c r="G6" s="203"/>
    </row>
    <row r="7" spans="2:7" ht="21">
      <c r="B7" s="74" t="s">
        <v>70</v>
      </c>
      <c r="C7" s="71" t="s">
        <v>99</v>
      </c>
      <c r="D7" s="71" t="s">
        <v>45</v>
      </c>
      <c r="E7" s="71" t="s">
        <v>46</v>
      </c>
      <c r="F7" s="71"/>
      <c r="G7" s="71"/>
    </row>
    <row r="8" spans="2:7" ht="21">
      <c r="B8" s="74" t="s">
        <v>71</v>
      </c>
      <c r="C8" s="71" t="s">
        <v>99</v>
      </c>
      <c r="D8" s="71" t="s">
        <v>45</v>
      </c>
      <c r="E8" s="71"/>
      <c r="F8" s="71"/>
      <c r="G8" s="71"/>
    </row>
    <row r="9" spans="2:7" ht="21">
      <c r="B9" s="75" t="s">
        <v>114</v>
      </c>
      <c r="C9" s="71" t="s">
        <v>78</v>
      </c>
      <c r="D9" s="71" t="s">
        <v>57</v>
      </c>
      <c r="E9" s="71"/>
      <c r="F9" s="71"/>
      <c r="G9" s="71"/>
    </row>
    <row r="10" spans="2:7" ht="21">
      <c r="B10" s="74" t="s">
        <v>80</v>
      </c>
      <c r="C10" s="71" t="s">
        <v>99</v>
      </c>
      <c r="D10" s="71" t="s">
        <v>102</v>
      </c>
      <c r="E10" s="71" t="s">
        <v>103</v>
      </c>
      <c r="F10" s="71" t="s">
        <v>104</v>
      </c>
      <c r="G10" s="71"/>
    </row>
    <row r="11" spans="2:7" ht="21">
      <c r="B11" s="74" t="s">
        <v>79</v>
      </c>
      <c r="C11" s="71" t="s">
        <v>99</v>
      </c>
      <c r="D11" s="71" t="s">
        <v>106</v>
      </c>
      <c r="E11" s="71" t="s">
        <v>102</v>
      </c>
      <c r="F11" s="71" t="s">
        <v>107</v>
      </c>
      <c r="G11" s="71" t="s">
        <v>103</v>
      </c>
    </row>
    <row r="12" spans="2:7" ht="21">
      <c r="B12" s="74" t="s">
        <v>91</v>
      </c>
      <c r="C12" s="71" t="s">
        <v>105</v>
      </c>
      <c r="D12" s="71" t="s">
        <v>107</v>
      </c>
      <c r="E12" s="71" t="s">
        <v>106</v>
      </c>
      <c r="F12" s="71" t="s">
        <v>102</v>
      </c>
      <c r="G12" s="71" t="s">
        <v>103</v>
      </c>
    </row>
    <row r="13" spans="2:7" ht="21">
      <c r="B13" s="74" t="s">
        <v>97</v>
      </c>
      <c r="C13" s="71" t="s">
        <v>105</v>
      </c>
      <c r="D13" s="71" t="s">
        <v>108</v>
      </c>
      <c r="E13" s="71" t="s">
        <v>103</v>
      </c>
      <c r="F13" s="71" t="s">
        <v>104</v>
      </c>
      <c r="G13" s="71"/>
    </row>
    <row r="14" spans="2:7" ht="21">
      <c r="B14" s="162" t="s">
        <v>253</v>
      </c>
      <c r="C14" s="71" t="s">
        <v>45</v>
      </c>
      <c r="D14" s="71" t="s">
        <v>46</v>
      </c>
      <c r="E14" s="71" t="s">
        <v>77</v>
      </c>
      <c r="F14" s="71" t="s">
        <v>257</v>
      </c>
      <c r="G14" s="71" t="s">
        <v>258</v>
      </c>
    </row>
    <row r="17" spans="2:6" ht="15">
      <c r="B17" s="204" t="s">
        <v>486</v>
      </c>
      <c r="C17" s="204"/>
      <c r="D17" s="204"/>
      <c r="E17" s="204"/>
      <c r="F17" s="204"/>
    </row>
  </sheetData>
  <sheetProtection/>
  <mergeCells count="2">
    <mergeCell ref="D6:G6"/>
    <mergeCell ref="B17:F17"/>
  </mergeCells>
  <hyperlinks>
    <hyperlink ref="B7" location="SAS!A1" display="SAS"/>
    <hyperlink ref="B8" location="SAC!A1" display="SAC"/>
    <hyperlink ref="B10" location="SW2!A1" display="SW2"/>
    <hyperlink ref="B11" location="WA1!A1" display="WA1"/>
    <hyperlink ref="B12" location="ARB!A1" display="ARB"/>
    <hyperlink ref="B13" location="ARS!A1" display="ARS"/>
    <hyperlink ref="B9" location="'EA1 (MOMBASA)'!A1" display="AE1"/>
    <hyperlink ref="B14" location="AIM!Print_Area" display="AIM"/>
  </hyperlink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showGridLines="0" view="pageBreakPreview" zoomScale="55" zoomScaleNormal="50" zoomScaleSheetLayoutView="55" zoomScalePageLayoutView="0" workbookViewId="0" topLeftCell="A1">
      <selection activeCell="G46" sqref="G46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4.140625" style="0" customWidth="1"/>
    <col min="10" max="10" width="19.8515625" style="0" bestFit="1" customWidth="1"/>
    <col min="11" max="11" width="20.8515625" style="0" bestFit="1" customWidth="1"/>
    <col min="12" max="12" width="18.00390625" style="0" bestFit="1" customWidth="1"/>
  </cols>
  <sheetData>
    <row r="1" spans="1:12" ht="15.75">
      <c r="A1" s="1"/>
      <c r="B1" s="1"/>
      <c r="C1" s="1"/>
      <c r="D1" s="1"/>
      <c r="E1" s="1"/>
      <c r="F1" s="1"/>
      <c r="G1" s="1"/>
      <c r="H1" s="1"/>
      <c r="I1" s="91"/>
      <c r="J1" s="10"/>
      <c r="K1" s="1"/>
      <c r="L1" s="1"/>
    </row>
    <row r="2" spans="1:12" ht="15.75">
      <c r="A2" s="2"/>
      <c r="B2" s="2"/>
      <c r="C2" s="3"/>
      <c r="D2" s="3"/>
      <c r="E2" s="73"/>
      <c r="F2" s="3"/>
      <c r="G2" s="3"/>
      <c r="H2" s="3"/>
      <c r="I2" s="3"/>
      <c r="J2" s="10" t="s">
        <v>644</v>
      </c>
      <c r="K2" s="5"/>
      <c r="L2" s="5"/>
    </row>
    <row r="3" spans="1:12" ht="49.5">
      <c r="A3" s="2"/>
      <c r="B3" s="2"/>
      <c r="D3" s="29" t="s">
        <v>42</v>
      </c>
      <c r="F3" s="6"/>
      <c r="H3" s="6"/>
      <c r="J3" s="1"/>
      <c r="K3" s="1"/>
      <c r="L3" s="1"/>
    </row>
    <row r="4" spans="1:12" ht="27.75" thickBot="1">
      <c r="A4" s="2"/>
      <c r="B4" s="2"/>
      <c r="C4" s="5"/>
      <c r="D4" s="5"/>
      <c r="E4" s="8"/>
      <c r="F4" s="8"/>
      <c r="G4" s="8"/>
      <c r="H4" s="8"/>
      <c r="I4" s="8"/>
      <c r="J4" s="4"/>
      <c r="K4" s="30"/>
      <c r="L4" s="30"/>
    </row>
    <row r="5" spans="1:12" ht="37.5" customHeight="1" thickTop="1">
      <c r="A5" s="302" t="s">
        <v>51</v>
      </c>
      <c r="B5" s="302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19" t="s">
        <v>63</v>
      </c>
      <c r="I5" s="219" t="s">
        <v>118</v>
      </c>
      <c r="J5" s="330" t="s">
        <v>43</v>
      </c>
      <c r="K5" s="330" t="s">
        <v>8</v>
      </c>
      <c r="L5" s="331" t="s">
        <v>9</v>
      </c>
    </row>
    <row r="6" spans="1:12" ht="27.75" customHeight="1" thickBot="1">
      <c r="A6" s="303"/>
      <c r="B6" s="303"/>
      <c r="C6" s="220"/>
      <c r="D6" s="206"/>
      <c r="E6" s="206"/>
      <c r="F6" s="206"/>
      <c r="G6" s="206"/>
      <c r="H6" s="220"/>
      <c r="I6" s="220"/>
      <c r="J6" s="315"/>
      <c r="K6" s="315"/>
      <c r="L6" s="332"/>
    </row>
    <row r="7" spans="1:12" ht="22.5" customHeight="1">
      <c r="A7" s="79" t="s">
        <v>448</v>
      </c>
      <c r="B7" s="80" t="s">
        <v>559</v>
      </c>
      <c r="C7" s="81">
        <v>44142</v>
      </c>
      <c r="D7" s="82" t="s">
        <v>607</v>
      </c>
      <c r="E7" s="82" t="s">
        <v>608</v>
      </c>
      <c r="F7" s="82" t="s">
        <v>6</v>
      </c>
      <c r="G7" s="83" t="s">
        <v>125</v>
      </c>
      <c r="H7" s="84">
        <v>44144</v>
      </c>
      <c r="I7" s="321"/>
      <c r="J7" s="274">
        <f>C9+37</f>
        <v>44182</v>
      </c>
      <c r="K7" s="274">
        <f>C9+42</f>
        <v>44187</v>
      </c>
      <c r="L7" s="334">
        <f>C9+48</f>
        <v>44193</v>
      </c>
    </row>
    <row r="8" spans="1:12" ht="22.5" customHeight="1">
      <c r="A8" s="152" t="s">
        <v>150</v>
      </c>
      <c r="B8" s="153" t="s">
        <v>290</v>
      </c>
      <c r="C8" s="133">
        <v>44144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44146</v>
      </c>
      <c r="I8" s="322"/>
      <c r="J8" s="333"/>
      <c r="K8" s="333"/>
      <c r="L8" s="335"/>
    </row>
    <row r="9" spans="1:12" ht="22.5" customHeight="1" thickBot="1">
      <c r="A9" s="85" t="s">
        <v>491</v>
      </c>
      <c r="B9" s="86" t="s">
        <v>441</v>
      </c>
      <c r="C9" s="87">
        <v>44145</v>
      </c>
      <c r="D9" s="88" t="s">
        <v>146</v>
      </c>
      <c r="E9" s="88" t="s">
        <v>147</v>
      </c>
      <c r="F9" s="138" t="s">
        <v>59</v>
      </c>
      <c r="G9" s="138" t="s">
        <v>442</v>
      </c>
      <c r="H9" s="90">
        <v>44147</v>
      </c>
      <c r="I9" s="323"/>
      <c r="J9" s="275"/>
      <c r="K9" s="275"/>
      <c r="L9" s="336"/>
    </row>
    <row r="10" spans="1:12" ht="22.5" customHeight="1">
      <c r="A10" s="79" t="s">
        <v>267</v>
      </c>
      <c r="B10" s="80" t="s">
        <v>196</v>
      </c>
      <c r="C10" s="81">
        <v>44149</v>
      </c>
      <c r="D10" s="82" t="s">
        <v>607</v>
      </c>
      <c r="E10" s="82" t="s">
        <v>608</v>
      </c>
      <c r="F10" s="82" t="s">
        <v>6</v>
      </c>
      <c r="G10" s="83" t="s">
        <v>125</v>
      </c>
      <c r="H10" s="84">
        <v>44151</v>
      </c>
      <c r="I10" s="321"/>
      <c r="J10" s="274">
        <f>C12+37</f>
        <v>44189</v>
      </c>
      <c r="K10" s="274">
        <f>C12+42</f>
        <v>44194</v>
      </c>
      <c r="L10" s="334">
        <f>C12+48</f>
        <v>44200</v>
      </c>
    </row>
    <row r="11" spans="1:12" ht="22.5" customHeight="1">
      <c r="A11" s="152" t="s">
        <v>65</v>
      </c>
      <c r="B11" s="153"/>
      <c r="C11" s="133">
        <v>44151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44153</v>
      </c>
      <c r="I11" s="322"/>
      <c r="J11" s="333"/>
      <c r="K11" s="333"/>
      <c r="L11" s="335"/>
    </row>
    <row r="12" spans="1:12" ht="22.5" customHeight="1" thickBot="1">
      <c r="A12" s="85" t="s">
        <v>493</v>
      </c>
      <c r="B12" s="86" t="s">
        <v>320</v>
      </c>
      <c r="C12" s="87">
        <v>44152</v>
      </c>
      <c r="D12" s="88" t="s">
        <v>146</v>
      </c>
      <c r="E12" s="88" t="s">
        <v>147</v>
      </c>
      <c r="F12" s="138" t="s">
        <v>59</v>
      </c>
      <c r="G12" s="138" t="s">
        <v>442</v>
      </c>
      <c r="H12" s="90">
        <v>44154</v>
      </c>
      <c r="I12" s="323"/>
      <c r="J12" s="275"/>
      <c r="K12" s="275"/>
      <c r="L12" s="336"/>
    </row>
    <row r="13" spans="1:12" ht="22.5" customHeight="1">
      <c r="A13" s="79" t="s">
        <v>158</v>
      </c>
      <c r="B13" s="80" t="s">
        <v>334</v>
      </c>
      <c r="C13" s="81">
        <v>44156</v>
      </c>
      <c r="D13" s="82" t="s">
        <v>607</v>
      </c>
      <c r="E13" s="82" t="s">
        <v>608</v>
      </c>
      <c r="F13" s="82" t="s">
        <v>6</v>
      </c>
      <c r="G13" s="83" t="s">
        <v>125</v>
      </c>
      <c r="H13" s="84">
        <v>44158</v>
      </c>
      <c r="I13" s="321"/>
      <c r="J13" s="274">
        <f>C15+37</f>
        <v>44196</v>
      </c>
      <c r="K13" s="274">
        <f>C15+42</f>
        <v>44201</v>
      </c>
      <c r="L13" s="334">
        <f>C15+48</f>
        <v>44207</v>
      </c>
    </row>
    <row r="14" spans="1:12" ht="22.5" customHeight="1">
      <c r="A14" s="152" t="s">
        <v>323</v>
      </c>
      <c r="B14" s="153" t="s">
        <v>326</v>
      </c>
      <c r="C14" s="133">
        <v>44158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44160</v>
      </c>
      <c r="I14" s="322"/>
      <c r="J14" s="333"/>
      <c r="K14" s="333"/>
      <c r="L14" s="335"/>
    </row>
    <row r="15" spans="1:12" ht="22.5" customHeight="1" thickBot="1">
      <c r="A15" s="85" t="s">
        <v>494</v>
      </c>
      <c r="B15" s="86" t="s">
        <v>129</v>
      </c>
      <c r="C15" s="87">
        <v>44159</v>
      </c>
      <c r="D15" s="88" t="s">
        <v>146</v>
      </c>
      <c r="E15" s="88" t="s">
        <v>147</v>
      </c>
      <c r="F15" s="138" t="s">
        <v>59</v>
      </c>
      <c r="G15" s="138" t="s">
        <v>442</v>
      </c>
      <c r="H15" s="90">
        <v>44161</v>
      </c>
      <c r="I15" s="323"/>
      <c r="J15" s="275"/>
      <c r="K15" s="275"/>
      <c r="L15" s="336"/>
    </row>
    <row r="16" spans="1:12" ht="19.5">
      <c r="A16" s="79" t="s">
        <v>109</v>
      </c>
      <c r="B16" s="80" t="s">
        <v>196</v>
      </c>
      <c r="C16" s="81">
        <v>44163</v>
      </c>
      <c r="D16" s="82" t="s">
        <v>607</v>
      </c>
      <c r="E16" s="82" t="s">
        <v>608</v>
      </c>
      <c r="F16" s="82" t="s">
        <v>6</v>
      </c>
      <c r="G16" s="83" t="s">
        <v>125</v>
      </c>
      <c r="H16" s="84">
        <v>44165</v>
      </c>
      <c r="I16" s="321"/>
      <c r="J16" s="274">
        <f>C18+37</f>
        <v>44203</v>
      </c>
      <c r="K16" s="274">
        <f>C18+42</f>
        <v>44208</v>
      </c>
      <c r="L16" s="334">
        <f>C18+48</f>
        <v>44214</v>
      </c>
    </row>
    <row r="17" spans="1:12" ht="19.5">
      <c r="A17" s="152" t="s">
        <v>327</v>
      </c>
      <c r="B17" s="153" t="s">
        <v>326</v>
      </c>
      <c r="C17" s="133">
        <v>44165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44167</v>
      </c>
      <c r="I17" s="322"/>
      <c r="J17" s="333"/>
      <c r="K17" s="333"/>
      <c r="L17" s="335"/>
    </row>
    <row r="18" spans="1:12" ht="20.25" thickBot="1">
      <c r="A18" s="85" t="s">
        <v>522</v>
      </c>
      <c r="B18" s="86" t="s">
        <v>610</v>
      </c>
      <c r="C18" s="87">
        <v>44166</v>
      </c>
      <c r="D18" s="88" t="s">
        <v>146</v>
      </c>
      <c r="E18" s="88" t="s">
        <v>147</v>
      </c>
      <c r="F18" s="138" t="s">
        <v>59</v>
      </c>
      <c r="G18" s="138" t="s">
        <v>442</v>
      </c>
      <c r="H18" s="90">
        <v>44168</v>
      </c>
      <c r="I18" s="323"/>
      <c r="J18" s="275"/>
      <c r="K18" s="275"/>
      <c r="L18" s="336"/>
    </row>
    <row r="19" spans="1:12" ht="19.5">
      <c r="A19" s="79" t="s">
        <v>446</v>
      </c>
      <c r="B19" s="80" t="s">
        <v>611</v>
      </c>
      <c r="C19" s="81">
        <v>44170</v>
      </c>
      <c r="D19" s="82" t="s">
        <v>607</v>
      </c>
      <c r="E19" s="82" t="s">
        <v>608</v>
      </c>
      <c r="F19" s="82" t="s">
        <v>6</v>
      </c>
      <c r="G19" s="83" t="s">
        <v>125</v>
      </c>
      <c r="H19" s="84">
        <v>44172</v>
      </c>
      <c r="I19" s="321"/>
      <c r="J19" s="274">
        <f>C21+37</f>
        <v>44210</v>
      </c>
      <c r="K19" s="274">
        <f>C21+42</f>
        <v>44215</v>
      </c>
      <c r="L19" s="334">
        <f>C21+48</f>
        <v>44221</v>
      </c>
    </row>
    <row r="20" spans="1:12" ht="19.5">
      <c r="A20" s="152" t="s">
        <v>603</v>
      </c>
      <c r="B20" s="153" t="s">
        <v>557</v>
      </c>
      <c r="C20" s="133">
        <v>44172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44174</v>
      </c>
      <c r="I20" s="322"/>
      <c r="J20" s="333"/>
      <c r="K20" s="333"/>
      <c r="L20" s="335"/>
    </row>
    <row r="21" spans="1:12" ht="20.25" thickBot="1">
      <c r="A21" s="85" t="s">
        <v>142</v>
      </c>
      <c r="B21" s="86" t="s">
        <v>563</v>
      </c>
      <c r="C21" s="87">
        <v>44173</v>
      </c>
      <c r="D21" s="88" t="s">
        <v>146</v>
      </c>
      <c r="E21" s="88" t="s">
        <v>147</v>
      </c>
      <c r="F21" s="138" t="s">
        <v>59</v>
      </c>
      <c r="G21" s="138" t="s">
        <v>442</v>
      </c>
      <c r="H21" s="90">
        <v>44175</v>
      </c>
      <c r="I21" s="323"/>
      <c r="J21" s="275"/>
      <c r="K21" s="275"/>
      <c r="L21" s="336"/>
    </row>
    <row r="22" spans="1:12" ht="22.5" customHeight="1">
      <c r="A22" s="79" t="s">
        <v>61</v>
      </c>
      <c r="B22" s="80" t="s">
        <v>295</v>
      </c>
      <c r="C22" s="81">
        <v>44177</v>
      </c>
      <c r="D22" s="82" t="s">
        <v>607</v>
      </c>
      <c r="E22" s="82" t="s">
        <v>608</v>
      </c>
      <c r="F22" s="82" t="s">
        <v>6</v>
      </c>
      <c r="G22" s="83" t="s">
        <v>125</v>
      </c>
      <c r="H22" s="84">
        <v>44179</v>
      </c>
      <c r="I22" s="321"/>
      <c r="J22" s="274">
        <f>C24+37</f>
        <v>44217</v>
      </c>
      <c r="K22" s="274">
        <f>C24+42</f>
        <v>44222</v>
      </c>
      <c r="L22" s="334">
        <f>C24+48</f>
        <v>44228</v>
      </c>
    </row>
    <row r="23" spans="1:12" ht="22.5" customHeight="1">
      <c r="A23" s="152" t="s">
        <v>325</v>
      </c>
      <c r="B23" s="153" t="s">
        <v>556</v>
      </c>
      <c r="C23" s="133">
        <v>44179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44181</v>
      </c>
      <c r="I23" s="322"/>
      <c r="J23" s="333"/>
      <c r="K23" s="333"/>
      <c r="L23" s="335"/>
    </row>
    <row r="24" spans="1:12" ht="22.5" customHeight="1" thickBot="1">
      <c r="A24" s="85" t="s">
        <v>232</v>
      </c>
      <c r="B24" s="86" t="s">
        <v>320</v>
      </c>
      <c r="C24" s="87">
        <v>44180</v>
      </c>
      <c r="D24" s="88" t="s">
        <v>146</v>
      </c>
      <c r="E24" s="88" t="s">
        <v>147</v>
      </c>
      <c r="F24" s="138" t="s">
        <v>59</v>
      </c>
      <c r="G24" s="138" t="s">
        <v>442</v>
      </c>
      <c r="H24" s="90">
        <v>44182</v>
      </c>
      <c r="I24" s="323"/>
      <c r="J24" s="275"/>
      <c r="K24" s="275"/>
      <c r="L24" s="336"/>
    </row>
    <row r="25" spans="1:12" ht="22.5" customHeight="1">
      <c r="A25" s="79" t="s">
        <v>440</v>
      </c>
      <c r="B25" s="80" t="s">
        <v>236</v>
      </c>
      <c r="C25" s="81">
        <v>44184</v>
      </c>
      <c r="D25" s="82" t="s">
        <v>607</v>
      </c>
      <c r="E25" s="82" t="s">
        <v>608</v>
      </c>
      <c r="F25" s="82" t="s">
        <v>6</v>
      </c>
      <c r="G25" s="83" t="s">
        <v>125</v>
      </c>
      <c r="H25" s="84">
        <v>44186</v>
      </c>
      <c r="I25" s="321"/>
      <c r="J25" s="274">
        <f>C27+37</f>
        <v>44224</v>
      </c>
      <c r="K25" s="274">
        <f>C27+42</f>
        <v>44229</v>
      </c>
      <c r="L25" s="334">
        <f>C27+48</f>
        <v>44235</v>
      </c>
    </row>
    <row r="26" spans="1:12" ht="22.5" customHeight="1">
      <c r="A26" s="152" t="s">
        <v>576</v>
      </c>
      <c r="B26" s="153" t="s">
        <v>643</v>
      </c>
      <c r="C26" s="133">
        <v>44186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44188</v>
      </c>
      <c r="I26" s="322"/>
      <c r="J26" s="333"/>
      <c r="K26" s="333"/>
      <c r="L26" s="335"/>
    </row>
    <row r="27" spans="1:12" ht="22.5" customHeight="1" thickBot="1">
      <c r="A27" s="85" t="s">
        <v>444</v>
      </c>
      <c r="B27" s="86" t="s">
        <v>445</v>
      </c>
      <c r="C27" s="87">
        <v>44187</v>
      </c>
      <c r="D27" s="88" t="s">
        <v>146</v>
      </c>
      <c r="E27" s="88" t="s">
        <v>147</v>
      </c>
      <c r="F27" s="138" t="s">
        <v>59</v>
      </c>
      <c r="G27" s="138" t="s">
        <v>442</v>
      </c>
      <c r="H27" s="90">
        <v>44189</v>
      </c>
      <c r="I27" s="323"/>
      <c r="J27" s="275"/>
      <c r="K27" s="275"/>
      <c r="L27" s="336"/>
    </row>
    <row r="28" spans="1:12" ht="22.5" customHeight="1">
      <c r="A28" s="79" t="s">
        <v>384</v>
      </c>
      <c r="B28" s="80" t="s">
        <v>572</v>
      </c>
      <c r="C28" s="81">
        <v>44191</v>
      </c>
      <c r="D28" s="82" t="s">
        <v>607</v>
      </c>
      <c r="E28" s="82" t="s">
        <v>608</v>
      </c>
      <c r="F28" s="82" t="s">
        <v>6</v>
      </c>
      <c r="G28" s="83" t="s">
        <v>125</v>
      </c>
      <c r="H28" s="84">
        <v>44193</v>
      </c>
      <c r="I28" s="321"/>
      <c r="J28" s="274">
        <f>C30+37</f>
        <v>44231</v>
      </c>
      <c r="K28" s="274">
        <f>C30+42</f>
        <v>44236</v>
      </c>
      <c r="L28" s="334">
        <f>C30+48</f>
        <v>44242</v>
      </c>
    </row>
    <row r="29" spans="1:12" ht="22.5" customHeight="1">
      <c r="A29" s="152" t="s">
        <v>330</v>
      </c>
      <c r="B29" s="153" t="s">
        <v>268</v>
      </c>
      <c r="C29" s="133">
        <v>44193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44195</v>
      </c>
      <c r="I29" s="322"/>
      <c r="J29" s="333"/>
      <c r="K29" s="333"/>
      <c r="L29" s="335"/>
    </row>
    <row r="30" spans="1:12" ht="22.5" customHeight="1" thickBot="1">
      <c r="A30" s="85" t="s">
        <v>336</v>
      </c>
      <c r="B30" s="86" t="s">
        <v>492</v>
      </c>
      <c r="C30" s="87">
        <v>44194</v>
      </c>
      <c r="D30" s="88" t="s">
        <v>146</v>
      </c>
      <c r="E30" s="88" t="s">
        <v>147</v>
      </c>
      <c r="F30" s="138" t="s">
        <v>59</v>
      </c>
      <c r="G30" s="138" t="s">
        <v>442</v>
      </c>
      <c r="H30" s="90">
        <v>44196</v>
      </c>
      <c r="I30" s="323"/>
      <c r="J30" s="275"/>
      <c r="K30" s="275"/>
      <c r="L30" s="336"/>
    </row>
    <row r="31" spans="1:12" ht="22.5" customHeight="1">
      <c r="A31" s="79" t="s">
        <v>235</v>
      </c>
      <c r="B31" s="80" t="s">
        <v>449</v>
      </c>
      <c r="C31" s="81">
        <v>44198</v>
      </c>
      <c r="D31" s="82" t="s">
        <v>607</v>
      </c>
      <c r="E31" s="82" t="s">
        <v>608</v>
      </c>
      <c r="F31" s="82" t="s">
        <v>6</v>
      </c>
      <c r="G31" s="83" t="s">
        <v>125</v>
      </c>
      <c r="H31" s="84">
        <v>44200</v>
      </c>
      <c r="I31" s="321"/>
      <c r="J31" s="274">
        <f>C33+37</f>
        <v>44238</v>
      </c>
      <c r="K31" s="274">
        <f>C33+42</f>
        <v>44243</v>
      </c>
      <c r="L31" s="334">
        <f>C33+48</f>
        <v>44249</v>
      </c>
    </row>
    <row r="32" spans="1:12" ht="22.5" customHeight="1">
      <c r="A32" s="152" t="s">
        <v>623</v>
      </c>
      <c r="B32" s="153" t="s">
        <v>557</v>
      </c>
      <c r="C32" s="133">
        <v>44200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44202</v>
      </c>
      <c r="I32" s="322"/>
      <c r="J32" s="333"/>
      <c r="K32" s="333"/>
      <c r="L32" s="335"/>
    </row>
    <row r="33" spans="1:12" ht="22.5" customHeight="1" thickBot="1">
      <c r="A33" s="85" t="s">
        <v>204</v>
      </c>
      <c r="B33" s="86" t="s">
        <v>129</v>
      </c>
      <c r="C33" s="87">
        <v>44201</v>
      </c>
      <c r="D33" s="88" t="s">
        <v>146</v>
      </c>
      <c r="E33" s="88" t="s">
        <v>147</v>
      </c>
      <c r="F33" s="138" t="s">
        <v>59</v>
      </c>
      <c r="G33" s="138" t="s">
        <v>442</v>
      </c>
      <c r="H33" s="90">
        <v>44203</v>
      </c>
      <c r="I33" s="323"/>
      <c r="J33" s="275"/>
      <c r="K33" s="275"/>
      <c r="L33" s="336"/>
    </row>
    <row r="34" spans="1:12" ht="22.5" customHeight="1">
      <c r="A34" s="79" t="s">
        <v>622</v>
      </c>
      <c r="B34" s="80" t="s">
        <v>236</v>
      </c>
      <c r="C34" s="81">
        <v>44205</v>
      </c>
      <c r="D34" s="82" t="s">
        <v>607</v>
      </c>
      <c r="E34" s="82" t="s">
        <v>608</v>
      </c>
      <c r="F34" s="82" t="s">
        <v>6</v>
      </c>
      <c r="G34" s="83" t="s">
        <v>125</v>
      </c>
      <c r="H34" s="84">
        <v>44207</v>
      </c>
      <c r="I34" s="321"/>
      <c r="J34" s="274">
        <f>C36+37</f>
        <v>44245</v>
      </c>
      <c r="K34" s="274">
        <f>C36+42</f>
        <v>44250</v>
      </c>
      <c r="L34" s="334">
        <f>C36+48</f>
        <v>44256</v>
      </c>
    </row>
    <row r="35" spans="1:12" ht="22.5" customHeight="1">
      <c r="A35" s="152" t="s">
        <v>307</v>
      </c>
      <c r="B35" s="153" t="s">
        <v>645</v>
      </c>
      <c r="C35" s="133">
        <v>44207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44209</v>
      </c>
      <c r="I35" s="322"/>
      <c r="J35" s="333"/>
      <c r="K35" s="333"/>
      <c r="L35" s="335"/>
    </row>
    <row r="36" spans="1:12" ht="22.5" customHeight="1" thickBot="1">
      <c r="A36" s="85" t="s">
        <v>558</v>
      </c>
      <c r="B36" s="86" t="s">
        <v>579</v>
      </c>
      <c r="C36" s="87">
        <v>44208</v>
      </c>
      <c r="D36" s="88" t="s">
        <v>146</v>
      </c>
      <c r="E36" s="88" t="s">
        <v>147</v>
      </c>
      <c r="F36" s="138" t="s">
        <v>59</v>
      </c>
      <c r="G36" s="138" t="s">
        <v>442</v>
      </c>
      <c r="H36" s="90">
        <v>44210</v>
      </c>
      <c r="I36" s="323"/>
      <c r="J36" s="275"/>
      <c r="K36" s="275"/>
      <c r="L36" s="336"/>
    </row>
    <row r="37" spans="1:12" ht="22.5" customHeight="1">
      <c r="A37" s="79" t="s">
        <v>468</v>
      </c>
      <c r="B37" s="80" t="s">
        <v>196</v>
      </c>
      <c r="C37" s="81">
        <v>44212</v>
      </c>
      <c r="D37" s="82" t="s">
        <v>607</v>
      </c>
      <c r="E37" s="82" t="s">
        <v>608</v>
      </c>
      <c r="F37" s="82" t="s">
        <v>6</v>
      </c>
      <c r="G37" s="83" t="s">
        <v>125</v>
      </c>
      <c r="H37" s="84">
        <v>44214</v>
      </c>
      <c r="I37" s="321"/>
      <c r="J37" s="274">
        <f>C39+37</f>
        <v>44252</v>
      </c>
      <c r="K37" s="274">
        <f>C39+42</f>
        <v>44257</v>
      </c>
      <c r="L37" s="334">
        <f>C39+48</f>
        <v>44263</v>
      </c>
    </row>
    <row r="38" spans="1:12" ht="22.5" customHeight="1">
      <c r="A38" s="152" t="s">
        <v>328</v>
      </c>
      <c r="B38" s="153" t="s">
        <v>429</v>
      </c>
      <c r="C38" s="133">
        <v>44214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44216</v>
      </c>
      <c r="I38" s="322"/>
      <c r="J38" s="333"/>
      <c r="K38" s="333"/>
      <c r="L38" s="335"/>
    </row>
    <row r="39" spans="1:12" ht="22.5" customHeight="1" thickBot="1">
      <c r="A39" s="85" t="s">
        <v>144</v>
      </c>
      <c r="B39" s="86" t="s">
        <v>294</v>
      </c>
      <c r="C39" s="87">
        <v>44215</v>
      </c>
      <c r="D39" s="88" t="s">
        <v>146</v>
      </c>
      <c r="E39" s="88" t="s">
        <v>147</v>
      </c>
      <c r="F39" s="138" t="s">
        <v>59</v>
      </c>
      <c r="G39" s="138" t="s">
        <v>442</v>
      </c>
      <c r="H39" s="90">
        <v>44217</v>
      </c>
      <c r="I39" s="323"/>
      <c r="J39" s="275"/>
      <c r="K39" s="275"/>
      <c r="L39" s="336"/>
    </row>
    <row r="40" spans="1:12" ht="22.5" customHeight="1">
      <c r="A40" s="79" t="s">
        <v>575</v>
      </c>
      <c r="B40" s="80" t="s">
        <v>447</v>
      </c>
      <c r="C40" s="81">
        <v>44219</v>
      </c>
      <c r="D40" s="82" t="s">
        <v>607</v>
      </c>
      <c r="E40" s="82" t="s">
        <v>608</v>
      </c>
      <c r="F40" s="82" t="s">
        <v>6</v>
      </c>
      <c r="G40" s="83" t="s">
        <v>125</v>
      </c>
      <c r="H40" s="84">
        <v>44221</v>
      </c>
      <c r="I40" s="321"/>
      <c r="J40" s="274">
        <f>C42+37</f>
        <v>44259</v>
      </c>
      <c r="K40" s="274">
        <f>C42+42</f>
        <v>44264</v>
      </c>
      <c r="L40" s="334">
        <f>C42+48</f>
        <v>44270</v>
      </c>
    </row>
    <row r="41" spans="1:12" ht="22.5" customHeight="1">
      <c r="A41" s="152" t="s">
        <v>150</v>
      </c>
      <c r="B41" s="153" t="s">
        <v>324</v>
      </c>
      <c r="C41" s="133">
        <v>44221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44223</v>
      </c>
      <c r="I41" s="322"/>
      <c r="J41" s="333"/>
      <c r="K41" s="333"/>
      <c r="L41" s="335"/>
    </row>
    <row r="42" spans="1:12" ht="22.5" customHeight="1" thickBot="1">
      <c r="A42" s="85" t="s">
        <v>81</v>
      </c>
      <c r="B42" s="86" t="s">
        <v>305</v>
      </c>
      <c r="C42" s="87">
        <v>44222</v>
      </c>
      <c r="D42" s="88" t="s">
        <v>146</v>
      </c>
      <c r="E42" s="88" t="s">
        <v>147</v>
      </c>
      <c r="F42" s="138" t="s">
        <v>59</v>
      </c>
      <c r="G42" s="138" t="s">
        <v>442</v>
      </c>
      <c r="H42" s="90">
        <v>44224</v>
      </c>
      <c r="I42" s="323"/>
      <c r="J42" s="275"/>
      <c r="K42" s="275"/>
      <c r="L42" s="336"/>
    </row>
    <row r="44" spans="7:10" ht="19.5">
      <c r="G44" s="158"/>
      <c r="H44" s="11" t="s">
        <v>13</v>
      </c>
      <c r="J44" s="108" t="s">
        <v>37</v>
      </c>
    </row>
    <row r="45" spans="1:12" ht="19.5">
      <c r="A45" s="45" t="s">
        <v>12</v>
      </c>
      <c r="B45" s="45"/>
      <c r="C45" s="106"/>
      <c r="D45" s="106"/>
      <c r="E45" s="106"/>
      <c r="F45" s="106"/>
      <c r="G45" s="158"/>
      <c r="H45" s="111" t="s">
        <v>15</v>
      </c>
      <c r="I45" s="109"/>
      <c r="J45" s="109"/>
      <c r="L45" s="1"/>
    </row>
    <row r="46" spans="1:12" ht="20.25">
      <c r="A46" s="45" t="s">
        <v>14</v>
      </c>
      <c r="B46" s="45"/>
      <c r="C46" s="106"/>
      <c r="D46" s="106"/>
      <c r="E46" s="106"/>
      <c r="F46" s="106"/>
      <c r="G46" s="158"/>
      <c r="H46" s="114" t="s">
        <v>220</v>
      </c>
      <c r="I46" s="109"/>
      <c r="J46" s="109"/>
      <c r="L46" s="1"/>
    </row>
    <row r="47" spans="1:12" ht="20.25">
      <c r="A47" s="112"/>
      <c r="B47" s="112"/>
      <c r="C47" s="113"/>
      <c r="D47" s="113"/>
      <c r="E47" s="113"/>
      <c r="F47" s="113"/>
      <c r="G47" s="158"/>
      <c r="H47" s="115" t="s">
        <v>221</v>
      </c>
      <c r="I47" s="109"/>
      <c r="J47" s="109"/>
      <c r="L47" s="1"/>
    </row>
    <row r="48" spans="1:12" ht="19.5">
      <c r="A48" s="51" t="s">
        <v>16</v>
      </c>
      <c r="B48" s="45"/>
      <c r="C48" s="12"/>
      <c r="D48" s="106"/>
      <c r="E48" s="106"/>
      <c r="F48" s="106"/>
      <c r="G48" s="158"/>
      <c r="H48" s="158"/>
      <c r="I48" s="109"/>
      <c r="J48" s="109"/>
      <c r="L48" s="1"/>
    </row>
    <row r="49" spans="1:12" ht="24.75">
      <c r="A49" s="56" t="s">
        <v>17</v>
      </c>
      <c r="B49" s="116" t="s">
        <v>18</v>
      </c>
      <c r="C49" s="13"/>
      <c r="D49" s="14"/>
      <c r="E49" s="14"/>
      <c r="F49" s="14"/>
      <c r="G49" s="117" t="s">
        <v>21</v>
      </c>
      <c r="H49" s="17" t="s">
        <v>49</v>
      </c>
      <c r="I49" s="109"/>
      <c r="J49" s="109"/>
      <c r="L49" s="1"/>
    </row>
    <row r="50" spans="1:12" ht="24.75">
      <c r="A50" s="56" t="s">
        <v>19</v>
      </c>
      <c r="B50" s="116" t="s">
        <v>20</v>
      </c>
      <c r="C50" s="13"/>
      <c r="D50" s="15"/>
      <c r="E50" s="15"/>
      <c r="F50" s="15"/>
      <c r="G50" s="117" t="s">
        <v>21</v>
      </c>
      <c r="H50" s="19" t="s">
        <v>50</v>
      </c>
      <c r="I50" s="109"/>
      <c r="J50" s="109"/>
      <c r="L50" s="1"/>
    </row>
    <row r="51" spans="1:12" ht="24.75">
      <c r="A51" s="56" t="s">
        <v>31</v>
      </c>
      <c r="B51" s="118" t="s">
        <v>32</v>
      </c>
      <c r="C51" s="32"/>
      <c r="D51" s="32"/>
      <c r="E51" s="32"/>
      <c r="F51" s="32"/>
      <c r="G51" s="117" t="s">
        <v>21</v>
      </c>
      <c r="H51" s="21" t="s">
        <v>22</v>
      </c>
      <c r="I51" s="109"/>
      <c r="J51" s="109"/>
      <c r="L51" s="1"/>
    </row>
    <row r="52" spans="1:12" ht="24.75">
      <c r="A52" s="56" t="s">
        <v>33</v>
      </c>
      <c r="B52" s="108" t="s">
        <v>34</v>
      </c>
      <c r="C52" s="113"/>
      <c r="D52" s="18"/>
      <c r="E52" s="18"/>
      <c r="F52" s="18"/>
      <c r="G52" s="117" t="s">
        <v>21</v>
      </c>
      <c r="H52" s="21" t="s">
        <v>23</v>
      </c>
      <c r="I52" s="109"/>
      <c r="J52" s="109"/>
      <c r="L52" s="1"/>
    </row>
    <row r="53" spans="1:12" ht="24.75">
      <c r="A53" s="56" t="s">
        <v>35</v>
      </c>
      <c r="B53" s="108" t="s">
        <v>36</v>
      </c>
      <c r="C53" s="113"/>
      <c r="D53" s="20"/>
      <c r="E53" s="20"/>
      <c r="F53" s="20"/>
      <c r="G53" s="117" t="s">
        <v>21</v>
      </c>
      <c r="H53" s="21" t="s">
        <v>222</v>
      </c>
      <c r="I53" s="26"/>
      <c r="L53" s="1"/>
    </row>
    <row r="54" spans="1:12" ht="24.75">
      <c r="A54" s="1"/>
      <c r="B54" s="1"/>
      <c r="C54" s="1"/>
      <c r="D54" s="13"/>
      <c r="E54" s="12"/>
      <c r="F54" s="12"/>
      <c r="G54" s="117" t="s">
        <v>21</v>
      </c>
      <c r="H54" s="21" t="s">
        <v>223</v>
      </c>
      <c r="I54" s="26"/>
      <c r="L54" s="1"/>
    </row>
  </sheetData>
  <sheetProtection/>
  <mergeCells count="60">
    <mergeCell ref="I28:I30"/>
    <mergeCell ref="J28:J30"/>
    <mergeCell ref="K28:K30"/>
    <mergeCell ref="L28:L30"/>
    <mergeCell ref="I31:I33"/>
    <mergeCell ref="J31:J33"/>
    <mergeCell ref="J37:J39"/>
    <mergeCell ref="K37:K39"/>
    <mergeCell ref="L37:L39"/>
    <mergeCell ref="I34:I36"/>
    <mergeCell ref="J34:J36"/>
    <mergeCell ref="I37:I39"/>
    <mergeCell ref="L16:L18"/>
    <mergeCell ref="J22:J24"/>
    <mergeCell ref="L25:L27"/>
    <mergeCell ref="K22:K24"/>
    <mergeCell ref="L22:L24"/>
    <mergeCell ref="K34:K36"/>
    <mergeCell ref="L34:L36"/>
    <mergeCell ref="K31:K33"/>
    <mergeCell ref="L31:L33"/>
    <mergeCell ref="K13:K15"/>
    <mergeCell ref="L13:L15"/>
    <mergeCell ref="J19:J21"/>
    <mergeCell ref="K19:K21"/>
    <mergeCell ref="I19:I21"/>
    <mergeCell ref="J25:J27"/>
    <mergeCell ref="K25:K27"/>
    <mergeCell ref="I25:I27"/>
    <mergeCell ref="J16:J18"/>
    <mergeCell ref="K16:K18"/>
    <mergeCell ref="A5:A6"/>
    <mergeCell ref="B5:B6"/>
    <mergeCell ref="C5:C6"/>
    <mergeCell ref="D5:D6"/>
    <mergeCell ref="E5:E6"/>
    <mergeCell ref="L7:L9"/>
    <mergeCell ref="J5:J6"/>
    <mergeCell ref="I5:I6"/>
    <mergeCell ref="J7:J9"/>
    <mergeCell ref="I7:I9"/>
    <mergeCell ref="F5:F6"/>
    <mergeCell ref="G5:G6"/>
    <mergeCell ref="H5:H6"/>
    <mergeCell ref="K5:K6"/>
    <mergeCell ref="L5:L6"/>
    <mergeCell ref="K10:K12"/>
    <mergeCell ref="J10:J12"/>
    <mergeCell ref="K7:K9"/>
    <mergeCell ref="L10:L12"/>
    <mergeCell ref="I40:I42"/>
    <mergeCell ref="J40:J42"/>
    <mergeCell ref="K40:K42"/>
    <mergeCell ref="L40:L42"/>
    <mergeCell ref="I22:I24"/>
    <mergeCell ref="I10:I12"/>
    <mergeCell ref="I13:I15"/>
    <mergeCell ref="I16:I18"/>
    <mergeCell ref="L19:L21"/>
    <mergeCell ref="J13:J15"/>
  </mergeCells>
  <hyperlinks>
    <hyperlink ref="B52" r:id="rId1" display="https://vn.one-line.com/standard-page/demurrage-and-detention-free-time-and-charges"/>
    <hyperlink ref="B53" r:id="rId2" display="https://vn.one-line.com/standard-page/local-charges-and-tariff"/>
    <hyperlink ref="B50" r:id="rId3" display="https://ecomm.one-line.com/ecom/CUP_HOM_3005.do?sessLocale=en"/>
    <hyperlink ref="B49" r:id="rId4" display="https://www.one-line.com/en/vessels "/>
    <hyperlink ref="J44" r:id="rId5" display="http://www.vn.one-line.com/"/>
    <hyperlink ref="H52" r:id="rId6" display="mailto:vn.sgn.exdoc@one-line.com"/>
    <hyperlink ref="H51" r:id="rId7" display="mailto:vn.sgn.ofs.si@one-line.com"/>
  </hyperlinks>
  <printOptions horizontalCentered="1"/>
  <pageMargins left="0" right="0" top="1.5" bottom="0" header="0" footer="0"/>
  <pageSetup horizontalDpi="600" verticalDpi="600" orientation="landscape" paperSize="9" scale="31" r:id="rId9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5"/>
  <sheetViews>
    <sheetView showGridLines="0" view="pageBreakPreview" zoomScale="90" zoomScaleNormal="85" zoomScaleSheetLayoutView="90" zoomScalePageLayoutView="0" workbookViewId="0" topLeftCell="A1">
      <selection activeCell="H22" sqref="H22"/>
    </sheetView>
  </sheetViews>
  <sheetFormatPr defaultColWidth="9.140625" defaultRowHeight="15"/>
  <cols>
    <col min="1" max="1" width="9.7109375" style="0" customWidth="1"/>
    <col min="2" max="2" width="21.7109375" style="0" customWidth="1"/>
    <col min="3" max="3" width="2.57421875" style="0" customWidth="1"/>
    <col min="5" max="5" width="27.00390625" style="0" customWidth="1"/>
    <col min="6" max="6" width="2.28125" style="0" customWidth="1"/>
    <col min="8" max="8" width="18.421875" style="0" customWidth="1"/>
    <col min="9" max="9" width="1.8515625" style="0" customWidth="1"/>
    <col min="10" max="10" width="9.421875" style="0" customWidth="1"/>
    <col min="11" max="11" width="16.28125" style="0" customWidth="1"/>
    <col min="12" max="12" width="2.28125" style="0" customWidth="1"/>
    <col min="14" max="14" width="15.421875" style="0" customWidth="1"/>
    <col min="15" max="15" width="3.57421875" style="0" customWidth="1"/>
  </cols>
  <sheetData>
    <row r="2" spans="1:16" ht="14.25">
      <c r="A2" s="104" t="s">
        <v>70</v>
      </c>
      <c r="B2" s="104"/>
      <c r="C2" s="104"/>
      <c r="D2" s="104" t="s">
        <v>71</v>
      </c>
      <c r="E2" s="104"/>
      <c r="F2" s="104"/>
      <c r="G2" s="104" t="s">
        <v>80</v>
      </c>
      <c r="H2" s="104"/>
      <c r="I2" s="104"/>
      <c r="J2" s="104" t="s">
        <v>79</v>
      </c>
      <c r="K2" s="104"/>
      <c r="L2" s="104"/>
      <c r="M2" s="104" t="s">
        <v>91</v>
      </c>
      <c r="N2" s="104"/>
      <c r="O2" s="104"/>
      <c r="P2" s="104" t="s">
        <v>97</v>
      </c>
    </row>
    <row r="3" spans="1:17" ht="25.5">
      <c r="A3" s="69" t="s">
        <v>68</v>
      </c>
      <c r="B3" s="67" t="s">
        <v>69</v>
      </c>
      <c r="D3" s="67" t="s">
        <v>68</v>
      </c>
      <c r="E3" s="67" t="s">
        <v>69</v>
      </c>
      <c r="G3" s="67" t="s">
        <v>68</v>
      </c>
      <c r="H3" s="67" t="s">
        <v>69</v>
      </c>
      <c r="J3" s="67" t="s">
        <v>68</v>
      </c>
      <c r="K3" s="67" t="s">
        <v>69</v>
      </c>
      <c r="M3" s="67" t="s">
        <v>68</v>
      </c>
      <c r="N3" s="67" t="s">
        <v>69</v>
      </c>
      <c r="P3" s="67" t="s">
        <v>72</v>
      </c>
      <c r="Q3" s="67" t="s">
        <v>73</v>
      </c>
    </row>
    <row r="4" spans="1:17" ht="24.75">
      <c r="A4" s="171" t="s">
        <v>438</v>
      </c>
      <c r="B4" s="172" t="s">
        <v>81</v>
      </c>
      <c r="D4" s="171" t="s">
        <v>159</v>
      </c>
      <c r="E4" s="172" t="s">
        <v>160</v>
      </c>
      <c r="G4" s="177" t="s">
        <v>186</v>
      </c>
      <c r="H4" s="178" t="s">
        <v>179</v>
      </c>
      <c r="J4" s="173" t="s">
        <v>367</v>
      </c>
      <c r="K4" s="174" t="s">
        <v>362</v>
      </c>
      <c r="M4" s="33" t="s">
        <v>87</v>
      </c>
      <c r="N4" s="68" t="s">
        <v>40</v>
      </c>
      <c r="P4" s="33" t="s">
        <v>74</v>
      </c>
      <c r="Q4" s="33" t="s">
        <v>75</v>
      </c>
    </row>
    <row r="5" spans="1:17" ht="24.75">
      <c r="A5" s="171" t="s">
        <v>356</v>
      </c>
      <c r="B5" s="172" t="s">
        <v>357</v>
      </c>
      <c r="D5" s="171" t="s">
        <v>161</v>
      </c>
      <c r="E5" s="172" t="s">
        <v>162</v>
      </c>
      <c r="G5" s="177" t="s">
        <v>188</v>
      </c>
      <c r="H5" s="178" t="s">
        <v>132</v>
      </c>
      <c r="J5" s="173" t="s">
        <v>368</v>
      </c>
      <c r="K5" s="174" t="s">
        <v>360</v>
      </c>
      <c r="M5" s="33" t="s">
        <v>88</v>
      </c>
      <c r="N5" s="68" t="s">
        <v>41</v>
      </c>
      <c r="P5" s="33" t="s">
        <v>76</v>
      </c>
      <c r="Q5" s="33" t="s">
        <v>77</v>
      </c>
    </row>
    <row r="6" spans="1:17" ht="14.25">
      <c r="A6" s="171" t="s">
        <v>187</v>
      </c>
      <c r="B6" s="172" t="s">
        <v>117</v>
      </c>
      <c r="D6" s="171" t="s">
        <v>200</v>
      </c>
      <c r="E6" s="172" t="s">
        <v>201</v>
      </c>
      <c r="G6" s="177" t="s">
        <v>410</v>
      </c>
      <c r="H6" s="178" t="s">
        <v>411</v>
      </c>
      <c r="J6" s="173" t="s">
        <v>369</v>
      </c>
      <c r="K6" s="174" t="s">
        <v>361</v>
      </c>
      <c r="M6" s="33" t="s">
        <v>89</v>
      </c>
      <c r="N6" s="68" t="s">
        <v>38</v>
      </c>
      <c r="P6" s="33" t="s">
        <v>93</v>
      </c>
      <c r="Q6" s="33" t="s">
        <v>94</v>
      </c>
    </row>
    <row r="7" spans="1:17" ht="24.75">
      <c r="A7" s="171" t="s">
        <v>127</v>
      </c>
      <c r="B7" s="172" t="s">
        <v>121</v>
      </c>
      <c r="D7" s="171" t="s">
        <v>341</v>
      </c>
      <c r="E7" s="172" t="s">
        <v>342</v>
      </c>
      <c r="G7" s="177" t="s">
        <v>461</v>
      </c>
      <c r="H7" s="178" t="s">
        <v>462</v>
      </c>
      <c r="J7" s="173" t="s">
        <v>82</v>
      </c>
      <c r="K7" s="174" t="s">
        <v>83</v>
      </c>
      <c r="M7" s="33" t="s">
        <v>90</v>
      </c>
      <c r="N7" s="68" t="s">
        <v>39</v>
      </c>
      <c r="P7" s="33" t="s">
        <v>95</v>
      </c>
      <c r="Q7" s="33" t="s">
        <v>96</v>
      </c>
    </row>
    <row r="8" spans="1:11" ht="14.25">
      <c r="A8" s="171" t="s">
        <v>226</v>
      </c>
      <c r="B8" s="172" t="s">
        <v>227</v>
      </c>
      <c r="D8" s="171" t="s">
        <v>451</v>
      </c>
      <c r="E8" s="172" t="s">
        <v>452</v>
      </c>
      <c r="G8" s="177" t="s">
        <v>189</v>
      </c>
      <c r="H8" s="178" t="s">
        <v>112</v>
      </c>
      <c r="J8" s="173" t="s">
        <v>284</v>
      </c>
      <c r="K8" s="174" t="s">
        <v>279</v>
      </c>
    </row>
    <row r="9" spans="1:13" ht="14.25">
      <c r="A9" s="171" t="s">
        <v>337</v>
      </c>
      <c r="B9" s="172" t="s">
        <v>338</v>
      </c>
      <c r="D9" s="171" t="s">
        <v>453</v>
      </c>
      <c r="E9" s="172" t="s">
        <v>398</v>
      </c>
      <c r="G9" s="177" t="s">
        <v>84</v>
      </c>
      <c r="H9" s="178" t="s">
        <v>30</v>
      </c>
      <c r="J9" s="173" t="s">
        <v>84</v>
      </c>
      <c r="K9" s="174" t="s">
        <v>30</v>
      </c>
      <c r="M9" s="156" t="s">
        <v>114</v>
      </c>
    </row>
    <row r="10" spans="1:14" ht="24.75">
      <c r="A10" s="171" t="s">
        <v>185</v>
      </c>
      <c r="B10" s="172" t="s">
        <v>176</v>
      </c>
      <c r="D10" s="171" t="s">
        <v>343</v>
      </c>
      <c r="E10" s="172" t="s">
        <v>344</v>
      </c>
      <c r="G10" s="177" t="s">
        <v>190</v>
      </c>
      <c r="H10" s="178" t="s">
        <v>28</v>
      </c>
      <c r="J10" s="173" t="s">
        <v>419</v>
      </c>
      <c r="K10" s="174" t="s">
        <v>420</v>
      </c>
      <c r="M10" s="67" t="s">
        <v>68</v>
      </c>
      <c r="N10" s="67" t="s">
        <v>69</v>
      </c>
    </row>
    <row r="11" spans="1:14" ht="24.75">
      <c r="A11" s="169"/>
      <c r="B11" s="170"/>
      <c r="G11" s="177" t="s">
        <v>463</v>
      </c>
      <c r="H11" s="178" t="s">
        <v>464</v>
      </c>
      <c r="J11" s="173" t="s">
        <v>370</v>
      </c>
      <c r="K11" s="174" t="s">
        <v>371</v>
      </c>
      <c r="M11" s="175" t="s">
        <v>456</v>
      </c>
      <c r="N11" s="176" t="s">
        <v>81</v>
      </c>
    </row>
    <row r="12" spans="1:14" ht="14.25">
      <c r="A12" s="169"/>
      <c r="B12" s="170"/>
      <c r="G12" s="177" t="s">
        <v>192</v>
      </c>
      <c r="H12" s="178" t="s">
        <v>193</v>
      </c>
      <c r="J12" s="173" t="s">
        <v>191</v>
      </c>
      <c r="K12" s="174" t="s">
        <v>111</v>
      </c>
      <c r="M12" s="175" t="s">
        <v>350</v>
      </c>
      <c r="N12" s="176" t="s">
        <v>314</v>
      </c>
    </row>
    <row r="13" spans="1:14" ht="24.75">
      <c r="A13" s="169"/>
      <c r="B13" s="170"/>
      <c r="G13" s="177" t="s">
        <v>167</v>
      </c>
      <c r="H13" s="178" t="s">
        <v>27</v>
      </c>
      <c r="J13" s="173" t="s">
        <v>85</v>
      </c>
      <c r="K13" s="174" t="s">
        <v>86</v>
      </c>
      <c r="M13" s="175" t="s">
        <v>165</v>
      </c>
      <c r="N13" s="176" t="s">
        <v>67</v>
      </c>
    </row>
    <row r="14" spans="1:14" ht="14.25">
      <c r="A14" s="156" t="s">
        <v>253</v>
      </c>
      <c r="G14" s="169"/>
      <c r="H14" s="170"/>
      <c r="J14" s="173" t="s">
        <v>170</v>
      </c>
      <c r="K14" s="174" t="s">
        <v>134</v>
      </c>
      <c r="M14" s="175" t="s">
        <v>166</v>
      </c>
      <c r="N14" s="176" t="s">
        <v>115</v>
      </c>
    </row>
    <row r="15" spans="1:14" ht="24.75">
      <c r="A15" s="67" t="s">
        <v>68</v>
      </c>
      <c r="B15" s="67" t="s">
        <v>69</v>
      </c>
      <c r="J15" s="173" t="s">
        <v>285</v>
      </c>
      <c r="K15" s="174" t="s">
        <v>241</v>
      </c>
      <c r="M15" s="175" t="s">
        <v>457</v>
      </c>
      <c r="N15" s="176" t="s">
        <v>458</v>
      </c>
    </row>
    <row r="16" spans="1:14" ht="14.25">
      <c r="A16" s="171" t="s">
        <v>436</v>
      </c>
      <c r="B16" s="172" t="s">
        <v>427</v>
      </c>
      <c r="J16" s="173" t="s">
        <v>286</v>
      </c>
      <c r="K16" s="174" t="s">
        <v>131</v>
      </c>
      <c r="M16" s="175" t="s">
        <v>408</v>
      </c>
      <c r="N16" s="176" t="s">
        <v>404</v>
      </c>
    </row>
    <row r="17" spans="1:14" ht="24.75">
      <c r="A17" s="171" t="s">
        <v>437</v>
      </c>
      <c r="B17" s="172" t="s">
        <v>302</v>
      </c>
      <c r="J17" s="173" t="s">
        <v>171</v>
      </c>
      <c r="K17" s="174" t="s">
        <v>133</v>
      </c>
      <c r="M17" s="175" t="s">
        <v>286</v>
      </c>
      <c r="N17" s="176" t="s">
        <v>131</v>
      </c>
    </row>
    <row r="18" spans="1:14" ht="24.75">
      <c r="A18" s="171" t="s">
        <v>332</v>
      </c>
      <c r="B18" s="172" t="s">
        <v>322</v>
      </c>
      <c r="J18" s="173" t="s">
        <v>215</v>
      </c>
      <c r="K18" s="174" t="s">
        <v>216</v>
      </c>
      <c r="M18" s="175" t="s">
        <v>168</v>
      </c>
      <c r="N18" s="176" t="s">
        <v>130</v>
      </c>
    </row>
    <row r="19" spans="1:11" ht="24.75">
      <c r="A19" s="171" t="s">
        <v>243</v>
      </c>
      <c r="B19" s="172" t="s">
        <v>244</v>
      </c>
      <c r="J19" s="173" t="s">
        <v>172</v>
      </c>
      <c r="K19" s="174" t="s">
        <v>169</v>
      </c>
    </row>
    <row r="20" spans="1:11" ht="14.25">
      <c r="A20" s="171" t="s">
        <v>245</v>
      </c>
      <c r="B20" s="172" t="s">
        <v>246</v>
      </c>
      <c r="J20" s="173" t="s">
        <v>173</v>
      </c>
      <c r="K20" s="174" t="s">
        <v>174</v>
      </c>
    </row>
    <row r="21" spans="1:11" ht="14.25">
      <c r="A21" s="171" t="s">
        <v>306</v>
      </c>
      <c r="B21" s="172" t="s">
        <v>304</v>
      </c>
      <c r="J21" s="173" t="s">
        <v>421</v>
      </c>
      <c r="K21" s="174" t="s">
        <v>422</v>
      </c>
    </row>
    <row r="22" spans="1:11" ht="14.25">
      <c r="A22" s="171" t="s">
        <v>247</v>
      </c>
      <c r="B22" s="172" t="s">
        <v>248</v>
      </c>
      <c r="J22" s="173" t="s">
        <v>175</v>
      </c>
      <c r="K22" s="174" t="s">
        <v>135</v>
      </c>
    </row>
    <row r="23" spans="1:2" ht="14.25">
      <c r="A23" s="171" t="s">
        <v>249</v>
      </c>
      <c r="B23" s="172" t="s">
        <v>250</v>
      </c>
    </row>
    <row r="24" spans="1:2" ht="14.25">
      <c r="A24" s="171" t="s">
        <v>251</v>
      </c>
      <c r="B24" s="172" t="s">
        <v>252</v>
      </c>
    </row>
    <row r="25" spans="1:2" ht="14.25">
      <c r="A25" s="171" t="s">
        <v>178</v>
      </c>
      <c r="B25" s="172" t="s">
        <v>177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showGridLines="0" view="pageBreakPreview" zoomScale="55" zoomScaleNormal="55" zoomScaleSheetLayoutView="55" zoomScalePageLayoutView="0" workbookViewId="0" topLeftCell="A1">
      <pane ySplit="6" topLeftCell="A73" activePane="bottomLeft" state="frozen"/>
      <selection pane="topLeft" activeCell="A1" sqref="A1"/>
      <selection pane="bottomLeft" activeCell="F62" sqref="F62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3" width="18.00390625" style="0" customWidth="1"/>
    <col min="14" max="14" width="19.140625" style="0" customWidth="1"/>
  </cols>
  <sheetData>
    <row r="1" ht="15">
      <c r="J1" s="26"/>
    </row>
    <row r="2" spans="1:20" ht="16.5" customHeight="1">
      <c r="A2" s="1"/>
      <c r="B2" s="1"/>
      <c r="C2" s="1"/>
      <c r="D2" s="72"/>
      <c r="G2" s="1"/>
      <c r="H2" s="1"/>
      <c r="I2" s="1"/>
      <c r="J2" s="10" t="s">
        <v>644</v>
      </c>
      <c r="K2" s="91"/>
      <c r="L2" s="1"/>
      <c r="M2" s="1"/>
      <c r="N2" s="10"/>
      <c r="O2" s="1"/>
      <c r="P2" s="1"/>
      <c r="Q2" s="1"/>
      <c r="R2" s="1"/>
      <c r="S2" s="1"/>
      <c r="T2" s="1"/>
    </row>
    <row r="3" spans="1:20" ht="51.75" customHeight="1">
      <c r="A3" s="1"/>
      <c r="B3" s="1"/>
      <c r="C3" s="1"/>
      <c r="D3" s="105" t="s">
        <v>287</v>
      </c>
      <c r="F3" s="1"/>
      <c r="G3" s="1"/>
      <c r="H3" s="1"/>
      <c r="I3" s="1"/>
      <c r="J3" s="22"/>
      <c r="K3" s="1"/>
      <c r="O3" s="1"/>
      <c r="P3" s="1"/>
      <c r="Q3" s="1"/>
      <c r="R3" s="1"/>
      <c r="S3" s="1"/>
      <c r="T3" s="1"/>
    </row>
    <row r="4" spans="1:20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</row>
    <row r="5" spans="1:20" ht="34.5" customHeight="1" thickTop="1">
      <c r="A5" s="215" t="s">
        <v>10</v>
      </c>
      <c r="B5" s="217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07" t="s">
        <v>473</v>
      </c>
      <c r="I5" s="209" t="s">
        <v>4</v>
      </c>
      <c r="J5" s="211" t="s">
        <v>5</v>
      </c>
      <c r="K5" s="213" t="s">
        <v>474</v>
      </c>
      <c r="L5" s="161" t="s">
        <v>77</v>
      </c>
      <c r="M5" s="159" t="s">
        <v>257</v>
      </c>
      <c r="N5" s="119" t="s">
        <v>258</v>
      </c>
      <c r="O5" s="9"/>
      <c r="P5" s="9"/>
      <c r="Q5" s="9"/>
      <c r="R5" s="9"/>
      <c r="S5" s="9"/>
      <c r="T5" s="9"/>
    </row>
    <row r="6" spans="1:20" ht="34.5" customHeight="1" thickBot="1">
      <c r="A6" s="216"/>
      <c r="B6" s="218"/>
      <c r="C6" s="220"/>
      <c r="D6" s="206"/>
      <c r="E6" s="206"/>
      <c r="F6" s="206"/>
      <c r="G6" s="206"/>
      <c r="H6" s="208"/>
      <c r="I6" s="210"/>
      <c r="J6" s="212"/>
      <c r="K6" s="214"/>
      <c r="L6" s="160" t="s">
        <v>254</v>
      </c>
      <c r="M6" s="160" t="s">
        <v>255</v>
      </c>
      <c r="N6" s="123" t="s">
        <v>256</v>
      </c>
      <c r="O6" s="9"/>
      <c r="P6" s="9"/>
      <c r="Q6" s="9"/>
      <c r="R6" s="9"/>
      <c r="S6" s="9"/>
      <c r="T6" s="9"/>
    </row>
    <row r="7" spans="1:14" s="144" customFormat="1" ht="55.5" customHeight="1" hidden="1">
      <c r="A7" s="163" t="s">
        <v>151</v>
      </c>
      <c r="B7" s="164" t="s">
        <v>214</v>
      </c>
      <c r="C7" s="165">
        <v>43759</v>
      </c>
      <c r="D7" s="166" t="s">
        <v>146</v>
      </c>
      <c r="E7" s="166" t="s">
        <v>147</v>
      </c>
      <c r="F7" s="166" t="s">
        <v>6</v>
      </c>
      <c r="G7" s="166" t="s">
        <v>59</v>
      </c>
      <c r="H7" s="166">
        <f aca="true" t="shared" si="0" ref="H7:H15">C7+6</f>
        <v>43765</v>
      </c>
      <c r="I7" s="167" t="s">
        <v>250</v>
      </c>
      <c r="J7" s="167" t="s">
        <v>259</v>
      </c>
      <c r="K7" s="168">
        <v>43767</v>
      </c>
      <c r="L7" s="168">
        <f aca="true" t="shared" si="1" ref="L7:L13">K7+23</f>
        <v>43790</v>
      </c>
      <c r="M7" s="168">
        <f aca="true" t="shared" si="2" ref="M7:M13">K7+25</f>
        <v>43792</v>
      </c>
      <c r="N7" s="168">
        <f aca="true" t="shared" si="3" ref="N7:N13">K7+26</f>
        <v>43793</v>
      </c>
    </row>
    <row r="8" spans="1:14" s="144" customFormat="1" ht="55.5" customHeight="1" hidden="1">
      <c r="A8" s="163" t="s">
        <v>152</v>
      </c>
      <c r="B8" s="164" t="s">
        <v>225</v>
      </c>
      <c r="C8" s="165">
        <v>43766</v>
      </c>
      <c r="D8" s="166" t="s">
        <v>146</v>
      </c>
      <c r="E8" s="166" t="s">
        <v>147</v>
      </c>
      <c r="F8" s="166" t="s">
        <v>6</v>
      </c>
      <c r="G8" s="166" t="s">
        <v>59</v>
      </c>
      <c r="H8" s="166">
        <f t="shared" si="0"/>
        <v>43772</v>
      </c>
      <c r="I8" s="167" t="s">
        <v>252</v>
      </c>
      <c r="J8" s="167" t="s">
        <v>261</v>
      </c>
      <c r="K8" s="168">
        <f aca="true" t="shared" si="4" ref="K8:K71">K7+7</f>
        <v>43774</v>
      </c>
      <c r="L8" s="168">
        <f t="shared" si="1"/>
        <v>43797</v>
      </c>
      <c r="M8" s="168">
        <f t="shared" si="2"/>
        <v>43799</v>
      </c>
      <c r="N8" s="168">
        <f t="shared" si="3"/>
        <v>43800</v>
      </c>
    </row>
    <row r="9" spans="1:14" s="144" customFormat="1" ht="55.5" customHeight="1" hidden="1">
      <c r="A9" s="163" t="s">
        <v>153</v>
      </c>
      <c r="B9" s="164" t="s">
        <v>195</v>
      </c>
      <c r="C9" s="165">
        <v>43773</v>
      </c>
      <c r="D9" s="166" t="s">
        <v>146</v>
      </c>
      <c r="E9" s="166" t="s">
        <v>147</v>
      </c>
      <c r="F9" s="166" t="s">
        <v>6</v>
      </c>
      <c r="G9" s="166" t="s">
        <v>59</v>
      </c>
      <c r="H9" s="166">
        <f t="shared" si="0"/>
        <v>43779</v>
      </c>
      <c r="I9" s="167" t="s">
        <v>244</v>
      </c>
      <c r="J9" s="167" t="s">
        <v>260</v>
      </c>
      <c r="K9" s="168">
        <f t="shared" si="4"/>
        <v>43781</v>
      </c>
      <c r="L9" s="168">
        <f t="shared" si="1"/>
        <v>43804</v>
      </c>
      <c r="M9" s="168">
        <f t="shared" si="2"/>
        <v>43806</v>
      </c>
      <c r="N9" s="168">
        <f t="shared" si="3"/>
        <v>43807</v>
      </c>
    </row>
    <row r="10" spans="1:14" s="144" customFormat="1" ht="55.5" customHeight="1" hidden="1">
      <c r="A10" s="163" t="s">
        <v>148</v>
      </c>
      <c r="B10" s="164" t="s">
        <v>234</v>
      </c>
      <c r="C10" s="165">
        <f>C9+7</f>
        <v>43780</v>
      </c>
      <c r="D10" s="166" t="s">
        <v>146</v>
      </c>
      <c r="E10" s="166" t="s">
        <v>147</v>
      </c>
      <c r="F10" s="166" t="s">
        <v>6</v>
      </c>
      <c r="G10" s="166" t="s">
        <v>59</v>
      </c>
      <c r="H10" s="166">
        <f t="shared" si="0"/>
        <v>43786</v>
      </c>
      <c r="I10" s="167" t="s">
        <v>246</v>
      </c>
      <c r="J10" s="167" t="s">
        <v>264</v>
      </c>
      <c r="K10" s="168">
        <f t="shared" si="4"/>
        <v>43788</v>
      </c>
      <c r="L10" s="168">
        <f t="shared" si="1"/>
        <v>43811</v>
      </c>
      <c r="M10" s="168">
        <f t="shared" si="2"/>
        <v>43813</v>
      </c>
      <c r="N10" s="168">
        <f t="shared" si="3"/>
        <v>43814</v>
      </c>
    </row>
    <row r="11" spans="1:14" s="144" customFormat="1" ht="55.5" customHeight="1" hidden="1">
      <c r="A11" s="163" t="s">
        <v>65</v>
      </c>
      <c r="B11" s="164"/>
      <c r="C11" s="165">
        <f>C10+7</f>
        <v>43787</v>
      </c>
      <c r="D11" s="166" t="s">
        <v>146</v>
      </c>
      <c r="E11" s="166" t="s">
        <v>147</v>
      </c>
      <c r="F11" s="166" t="s">
        <v>6</v>
      </c>
      <c r="G11" s="166" t="s">
        <v>59</v>
      </c>
      <c r="H11" s="166">
        <f t="shared" si="0"/>
        <v>43793</v>
      </c>
      <c r="I11" s="167" t="s">
        <v>302</v>
      </c>
      <c r="J11" s="167" t="s">
        <v>282</v>
      </c>
      <c r="K11" s="168">
        <f t="shared" si="4"/>
        <v>43795</v>
      </c>
      <c r="L11" s="168">
        <f t="shared" si="1"/>
        <v>43818</v>
      </c>
      <c r="M11" s="168">
        <f t="shared" si="2"/>
        <v>43820</v>
      </c>
      <c r="N11" s="168">
        <f t="shared" si="3"/>
        <v>43821</v>
      </c>
    </row>
    <row r="12" spans="1:14" s="144" customFormat="1" ht="55.5" customHeight="1" hidden="1">
      <c r="A12" s="163" t="s">
        <v>289</v>
      </c>
      <c r="B12" s="164" t="s">
        <v>290</v>
      </c>
      <c r="C12" s="165">
        <f>C11+7</f>
        <v>43794</v>
      </c>
      <c r="D12" s="166" t="s">
        <v>146</v>
      </c>
      <c r="E12" s="166" t="s">
        <v>147</v>
      </c>
      <c r="F12" s="166" t="s">
        <v>6</v>
      </c>
      <c r="G12" s="166" t="s">
        <v>59</v>
      </c>
      <c r="H12" s="166">
        <f t="shared" si="0"/>
        <v>43800</v>
      </c>
      <c r="I12" s="167" t="s">
        <v>304</v>
      </c>
      <c r="J12" s="167" t="s">
        <v>283</v>
      </c>
      <c r="K12" s="168">
        <f t="shared" si="4"/>
        <v>43802</v>
      </c>
      <c r="L12" s="168">
        <f t="shared" si="1"/>
        <v>43825</v>
      </c>
      <c r="M12" s="168">
        <f t="shared" si="2"/>
        <v>43827</v>
      </c>
      <c r="N12" s="168">
        <f t="shared" si="3"/>
        <v>43828</v>
      </c>
    </row>
    <row r="13" spans="1:14" s="144" customFormat="1" ht="55.5" customHeight="1" hidden="1">
      <c r="A13" s="163" t="s">
        <v>155</v>
      </c>
      <c r="B13" s="164" t="s">
        <v>265</v>
      </c>
      <c r="C13" s="165">
        <f>C12+7</f>
        <v>43801</v>
      </c>
      <c r="D13" s="166" t="s">
        <v>146</v>
      </c>
      <c r="E13" s="166" t="s">
        <v>147</v>
      </c>
      <c r="F13" s="166" t="s">
        <v>6</v>
      </c>
      <c r="G13" s="166" t="s">
        <v>59</v>
      </c>
      <c r="H13" s="166">
        <f t="shared" si="0"/>
        <v>43807</v>
      </c>
      <c r="I13" s="167" t="s">
        <v>177</v>
      </c>
      <c r="J13" s="167" t="s">
        <v>262</v>
      </c>
      <c r="K13" s="168">
        <f t="shared" si="4"/>
        <v>43809</v>
      </c>
      <c r="L13" s="168">
        <f t="shared" si="1"/>
        <v>43832</v>
      </c>
      <c r="M13" s="168">
        <f t="shared" si="2"/>
        <v>43834</v>
      </c>
      <c r="N13" s="168">
        <f t="shared" si="3"/>
        <v>43835</v>
      </c>
    </row>
    <row r="14" spans="1:14" s="144" customFormat="1" ht="55.5" customHeight="1" hidden="1">
      <c r="A14" s="163" t="s">
        <v>145</v>
      </c>
      <c r="B14" s="164" t="s">
        <v>266</v>
      </c>
      <c r="C14" s="165">
        <v>43808</v>
      </c>
      <c r="D14" s="166" t="s">
        <v>146</v>
      </c>
      <c r="E14" s="166" t="s">
        <v>147</v>
      </c>
      <c r="F14" s="166" t="s">
        <v>6</v>
      </c>
      <c r="G14" s="166" t="s">
        <v>59</v>
      </c>
      <c r="H14" s="166">
        <f t="shared" si="0"/>
        <v>43814</v>
      </c>
      <c r="I14" s="167" t="s">
        <v>322</v>
      </c>
      <c r="J14" s="167" t="s">
        <v>300</v>
      </c>
      <c r="K14" s="168">
        <f t="shared" si="4"/>
        <v>43816</v>
      </c>
      <c r="L14" s="168">
        <f>K14+24</f>
        <v>43840</v>
      </c>
      <c r="M14" s="168">
        <f>K14+26</f>
        <v>43842</v>
      </c>
      <c r="N14" s="168">
        <f>K14+27</f>
        <v>43843</v>
      </c>
    </row>
    <row r="15" spans="1:14" s="144" customFormat="1" ht="55.5" customHeight="1" hidden="1">
      <c r="A15" s="163" t="s">
        <v>307</v>
      </c>
      <c r="B15" s="164" t="s">
        <v>308</v>
      </c>
      <c r="C15" s="165">
        <v>43815</v>
      </c>
      <c r="D15" s="166" t="s">
        <v>146</v>
      </c>
      <c r="E15" s="166" t="s">
        <v>147</v>
      </c>
      <c r="F15" s="166" t="s">
        <v>6</v>
      </c>
      <c r="G15" s="166" t="s">
        <v>59</v>
      </c>
      <c r="H15" s="166">
        <f t="shared" si="0"/>
        <v>43821</v>
      </c>
      <c r="I15" s="167" t="s">
        <v>65</v>
      </c>
      <c r="J15" s="167"/>
      <c r="K15" s="168">
        <f t="shared" si="4"/>
        <v>43823</v>
      </c>
      <c r="L15" s="168">
        <f aca="true" t="shared" si="5" ref="L15:L23">K15+24</f>
        <v>43847</v>
      </c>
      <c r="M15" s="168">
        <f aca="true" t="shared" si="6" ref="M15:M23">K15+26</f>
        <v>43849</v>
      </c>
      <c r="N15" s="168">
        <f aca="true" t="shared" si="7" ref="N15:N23">K15+27</f>
        <v>43850</v>
      </c>
    </row>
    <row r="16" spans="1:14" s="144" customFormat="1" ht="55.5" customHeight="1" hidden="1">
      <c r="A16" s="163" t="s">
        <v>149</v>
      </c>
      <c r="B16" s="164" t="s">
        <v>268</v>
      </c>
      <c r="C16" s="165">
        <v>43822</v>
      </c>
      <c r="D16" s="166" t="s">
        <v>146</v>
      </c>
      <c r="E16" s="166" t="s">
        <v>147</v>
      </c>
      <c r="F16" s="166" t="s">
        <v>6</v>
      </c>
      <c r="G16" s="166" t="s">
        <v>59</v>
      </c>
      <c r="H16" s="166">
        <f aca="true" t="shared" si="8" ref="H16:H23">C16+6</f>
        <v>43828</v>
      </c>
      <c r="I16" s="167" t="s">
        <v>248</v>
      </c>
      <c r="J16" s="167" t="s">
        <v>263</v>
      </c>
      <c r="K16" s="168">
        <f t="shared" si="4"/>
        <v>43830</v>
      </c>
      <c r="L16" s="168">
        <f t="shared" si="5"/>
        <v>43854</v>
      </c>
      <c r="M16" s="168">
        <f t="shared" si="6"/>
        <v>43856</v>
      </c>
      <c r="N16" s="168">
        <f t="shared" si="7"/>
        <v>43857</v>
      </c>
    </row>
    <row r="17" spans="1:14" s="144" customFormat="1" ht="55.5" customHeight="1" hidden="1">
      <c r="A17" s="163" t="s">
        <v>323</v>
      </c>
      <c r="B17" s="164" t="s">
        <v>324</v>
      </c>
      <c r="C17" s="165">
        <v>43829</v>
      </c>
      <c r="D17" s="166" t="s">
        <v>146</v>
      </c>
      <c r="E17" s="166" t="s">
        <v>147</v>
      </c>
      <c r="F17" s="166" t="s">
        <v>6</v>
      </c>
      <c r="G17" s="166" t="s">
        <v>59</v>
      </c>
      <c r="H17" s="166">
        <f t="shared" si="8"/>
        <v>43835</v>
      </c>
      <c r="I17" s="167" t="s">
        <v>250</v>
      </c>
      <c r="J17" s="167" t="s">
        <v>303</v>
      </c>
      <c r="K17" s="168">
        <f t="shared" si="4"/>
        <v>43837</v>
      </c>
      <c r="L17" s="168">
        <f t="shared" si="5"/>
        <v>43861</v>
      </c>
      <c r="M17" s="168">
        <f t="shared" si="6"/>
        <v>43863</v>
      </c>
      <c r="N17" s="168">
        <f t="shared" si="7"/>
        <v>43864</v>
      </c>
    </row>
    <row r="18" spans="1:14" s="144" customFormat="1" ht="55.5" customHeight="1" hidden="1">
      <c r="A18" s="163" t="s">
        <v>297</v>
      </c>
      <c r="B18" s="164" t="s">
        <v>298</v>
      </c>
      <c r="C18" s="165">
        <v>43836</v>
      </c>
      <c r="D18" s="166" t="s">
        <v>146</v>
      </c>
      <c r="E18" s="166" t="s">
        <v>147</v>
      </c>
      <c r="F18" s="166" t="s">
        <v>6</v>
      </c>
      <c r="G18" s="166" t="s">
        <v>59</v>
      </c>
      <c r="H18" s="166">
        <f t="shared" si="8"/>
        <v>43842</v>
      </c>
      <c r="I18" s="167" t="s">
        <v>252</v>
      </c>
      <c r="J18" s="167" t="s">
        <v>305</v>
      </c>
      <c r="K18" s="168">
        <f t="shared" si="4"/>
        <v>43844</v>
      </c>
      <c r="L18" s="168">
        <f t="shared" si="5"/>
        <v>43868</v>
      </c>
      <c r="M18" s="168">
        <f t="shared" si="6"/>
        <v>43870</v>
      </c>
      <c r="N18" s="168">
        <f t="shared" si="7"/>
        <v>43871</v>
      </c>
    </row>
    <row r="19" spans="1:14" s="144" customFormat="1" ht="55.5" customHeight="1" hidden="1">
      <c r="A19" s="163" t="s">
        <v>325</v>
      </c>
      <c r="B19" s="164" t="s">
        <v>326</v>
      </c>
      <c r="C19" s="165">
        <v>43843</v>
      </c>
      <c r="D19" s="166" t="s">
        <v>146</v>
      </c>
      <c r="E19" s="166" t="s">
        <v>147</v>
      </c>
      <c r="F19" s="166" t="s">
        <v>6</v>
      </c>
      <c r="G19" s="166" t="s">
        <v>59</v>
      </c>
      <c r="H19" s="166">
        <f t="shared" si="8"/>
        <v>43849</v>
      </c>
      <c r="I19" s="167" t="s">
        <v>244</v>
      </c>
      <c r="J19" s="167" t="s">
        <v>229</v>
      </c>
      <c r="K19" s="168">
        <f t="shared" si="4"/>
        <v>43851</v>
      </c>
      <c r="L19" s="168">
        <f t="shared" si="5"/>
        <v>43875</v>
      </c>
      <c r="M19" s="168">
        <f t="shared" si="6"/>
        <v>43877</v>
      </c>
      <c r="N19" s="168">
        <f t="shared" si="7"/>
        <v>43878</v>
      </c>
    </row>
    <row r="20" spans="1:14" s="144" customFormat="1" ht="55.5" customHeight="1" hidden="1">
      <c r="A20" s="163" t="s">
        <v>327</v>
      </c>
      <c r="B20" s="164" t="s">
        <v>324</v>
      </c>
      <c r="C20" s="165">
        <v>43850</v>
      </c>
      <c r="D20" s="166" t="s">
        <v>146</v>
      </c>
      <c r="E20" s="166" t="s">
        <v>147</v>
      </c>
      <c r="F20" s="166" t="s">
        <v>6</v>
      </c>
      <c r="G20" s="166" t="s">
        <v>59</v>
      </c>
      <c r="H20" s="166">
        <f t="shared" si="8"/>
        <v>43856</v>
      </c>
      <c r="I20" s="167" t="s">
        <v>246</v>
      </c>
      <c r="J20" s="167" t="s">
        <v>126</v>
      </c>
      <c r="K20" s="168">
        <f t="shared" si="4"/>
        <v>43858</v>
      </c>
      <c r="L20" s="168">
        <f t="shared" si="5"/>
        <v>43882</v>
      </c>
      <c r="M20" s="168">
        <f t="shared" si="6"/>
        <v>43884</v>
      </c>
      <c r="N20" s="168">
        <f t="shared" si="7"/>
        <v>43885</v>
      </c>
    </row>
    <row r="21" spans="1:14" s="144" customFormat="1" ht="55.5" customHeight="1" hidden="1">
      <c r="A21" s="163" t="s">
        <v>328</v>
      </c>
      <c r="B21" s="164" t="s">
        <v>329</v>
      </c>
      <c r="C21" s="165">
        <v>43857</v>
      </c>
      <c r="D21" s="166" t="s">
        <v>146</v>
      </c>
      <c r="E21" s="166" t="s">
        <v>147</v>
      </c>
      <c r="F21" s="166" t="s">
        <v>6</v>
      </c>
      <c r="G21" s="166" t="s">
        <v>59</v>
      </c>
      <c r="H21" s="166">
        <f t="shared" si="8"/>
        <v>43863</v>
      </c>
      <c r="I21" s="167" t="s">
        <v>302</v>
      </c>
      <c r="J21" s="167" t="s">
        <v>128</v>
      </c>
      <c r="K21" s="168">
        <f t="shared" si="4"/>
        <v>43865</v>
      </c>
      <c r="L21" s="168">
        <f t="shared" si="5"/>
        <v>43889</v>
      </c>
      <c r="M21" s="168">
        <f t="shared" si="6"/>
        <v>43891</v>
      </c>
      <c r="N21" s="168">
        <f t="shared" si="7"/>
        <v>43892</v>
      </c>
    </row>
    <row r="22" spans="1:14" s="144" customFormat="1" ht="55.5" customHeight="1" hidden="1">
      <c r="A22" s="163" t="s">
        <v>330</v>
      </c>
      <c r="B22" s="164" t="s">
        <v>331</v>
      </c>
      <c r="C22" s="165">
        <v>43864</v>
      </c>
      <c r="D22" s="166" t="s">
        <v>146</v>
      </c>
      <c r="E22" s="166" t="s">
        <v>147</v>
      </c>
      <c r="F22" s="166" t="s">
        <v>6</v>
      </c>
      <c r="G22" s="166" t="s">
        <v>59</v>
      </c>
      <c r="H22" s="166">
        <f t="shared" si="8"/>
        <v>43870</v>
      </c>
      <c r="I22" s="167" t="s">
        <v>304</v>
      </c>
      <c r="J22" s="167" t="s">
        <v>291</v>
      </c>
      <c r="K22" s="168">
        <f t="shared" si="4"/>
        <v>43872</v>
      </c>
      <c r="L22" s="168">
        <f t="shared" si="5"/>
        <v>43896</v>
      </c>
      <c r="M22" s="168">
        <f t="shared" si="6"/>
        <v>43898</v>
      </c>
      <c r="N22" s="168">
        <f t="shared" si="7"/>
        <v>43899</v>
      </c>
    </row>
    <row r="23" spans="1:14" s="144" customFormat="1" ht="55.5" customHeight="1" hidden="1">
      <c r="A23" s="163" t="s">
        <v>330</v>
      </c>
      <c r="B23" s="164" t="s">
        <v>331</v>
      </c>
      <c r="C23" s="165">
        <v>43871</v>
      </c>
      <c r="D23" s="166" t="s">
        <v>146</v>
      </c>
      <c r="E23" s="166" t="s">
        <v>147</v>
      </c>
      <c r="F23" s="166" t="s">
        <v>6</v>
      </c>
      <c r="G23" s="166" t="s">
        <v>59</v>
      </c>
      <c r="H23" s="166">
        <f t="shared" si="8"/>
        <v>43877</v>
      </c>
      <c r="I23" s="167" t="s">
        <v>304</v>
      </c>
      <c r="J23" s="167" t="s">
        <v>375</v>
      </c>
      <c r="K23" s="168">
        <f t="shared" si="4"/>
        <v>43879</v>
      </c>
      <c r="L23" s="168">
        <f t="shared" si="5"/>
        <v>43903</v>
      </c>
      <c r="M23" s="168">
        <f t="shared" si="6"/>
        <v>43905</v>
      </c>
      <c r="N23" s="168">
        <f t="shared" si="7"/>
        <v>43906</v>
      </c>
    </row>
    <row r="24" spans="1:14" s="144" customFormat="1" ht="55.5" customHeight="1" hidden="1">
      <c r="A24" s="163" t="s">
        <v>289</v>
      </c>
      <c r="B24" s="164" t="s">
        <v>324</v>
      </c>
      <c r="C24" s="165">
        <v>43878</v>
      </c>
      <c r="D24" s="166" t="s">
        <v>146</v>
      </c>
      <c r="E24" s="166" t="s">
        <v>147</v>
      </c>
      <c r="F24" s="166" t="s">
        <v>6</v>
      </c>
      <c r="G24" s="166" t="s">
        <v>59</v>
      </c>
      <c r="H24" s="166">
        <f aca="true" t="shared" si="9" ref="H24:H32">C24+6</f>
        <v>43884</v>
      </c>
      <c r="I24" s="167" t="s">
        <v>177</v>
      </c>
      <c r="J24" s="167" t="s">
        <v>377</v>
      </c>
      <c r="K24" s="168">
        <f t="shared" si="4"/>
        <v>43886</v>
      </c>
      <c r="L24" s="168">
        <f aca="true" t="shared" si="10" ref="L24:L31">K24+24</f>
        <v>43910</v>
      </c>
      <c r="M24" s="168">
        <f aca="true" t="shared" si="11" ref="M24:M32">K24+26</f>
        <v>43912</v>
      </c>
      <c r="N24" s="168">
        <f aca="true" t="shared" si="12" ref="N24:N32">K24+27</f>
        <v>43913</v>
      </c>
    </row>
    <row r="25" spans="1:14" s="144" customFormat="1" ht="55.5" customHeight="1" hidden="1">
      <c r="A25" s="163" t="s">
        <v>145</v>
      </c>
      <c r="B25" s="164" t="s">
        <v>355</v>
      </c>
      <c r="C25" s="165">
        <f>C24+7</f>
        <v>43885</v>
      </c>
      <c r="D25" s="166" t="s">
        <v>146</v>
      </c>
      <c r="E25" s="166" t="s">
        <v>147</v>
      </c>
      <c r="F25" s="166" t="s">
        <v>6</v>
      </c>
      <c r="G25" s="166" t="s">
        <v>59</v>
      </c>
      <c r="H25" s="166">
        <f t="shared" si="9"/>
        <v>43891</v>
      </c>
      <c r="I25" s="167" t="s">
        <v>322</v>
      </c>
      <c r="J25" s="167" t="s">
        <v>212</v>
      </c>
      <c r="K25" s="168">
        <f t="shared" si="4"/>
        <v>43893</v>
      </c>
      <c r="L25" s="168">
        <f t="shared" si="10"/>
        <v>43917</v>
      </c>
      <c r="M25" s="168">
        <f t="shared" si="11"/>
        <v>43919</v>
      </c>
      <c r="N25" s="168">
        <f t="shared" si="12"/>
        <v>43920</v>
      </c>
    </row>
    <row r="26" spans="1:14" s="144" customFormat="1" ht="55.5" customHeight="1" hidden="1">
      <c r="A26" s="163" t="s">
        <v>307</v>
      </c>
      <c r="B26" s="164" t="s">
        <v>372</v>
      </c>
      <c r="C26" s="165">
        <f>C25+7</f>
        <v>43892</v>
      </c>
      <c r="D26" s="166" t="s">
        <v>146</v>
      </c>
      <c r="E26" s="166" t="s">
        <v>147</v>
      </c>
      <c r="F26" s="166" t="s">
        <v>6</v>
      </c>
      <c r="G26" s="166" t="s">
        <v>59</v>
      </c>
      <c r="H26" s="166">
        <f t="shared" si="9"/>
        <v>43898</v>
      </c>
      <c r="I26" s="167" t="s">
        <v>248</v>
      </c>
      <c r="J26" s="167" t="s">
        <v>376</v>
      </c>
      <c r="K26" s="168">
        <f t="shared" si="4"/>
        <v>43900</v>
      </c>
      <c r="L26" s="168">
        <f t="shared" si="10"/>
        <v>43924</v>
      </c>
      <c r="M26" s="168">
        <f t="shared" si="11"/>
        <v>43926</v>
      </c>
      <c r="N26" s="168">
        <f t="shared" si="12"/>
        <v>43927</v>
      </c>
    </row>
    <row r="27" spans="1:14" s="144" customFormat="1" ht="55.5" customHeight="1" hidden="1">
      <c r="A27" s="163" t="s">
        <v>149</v>
      </c>
      <c r="B27" s="164" t="s">
        <v>373</v>
      </c>
      <c r="C27" s="165">
        <f>C26+7</f>
        <v>43899</v>
      </c>
      <c r="D27" s="166" t="s">
        <v>146</v>
      </c>
      <c r="E27" s="166" t="s">
        <v>147</v>
      </c>
      <c r="F27" s="166" t="s">
        <v>6</v>
      </c>
      <c r="G27" s="166" t="s">
        <v>59</v>
      </c>
      <c r="H27" s="166">
        <f t="shared" si="9"/>
        <v>43905</v>
      </c>
      <c r="I27" s="167" t="s">
        <v>65</v>
      </c>
      <c r="J27" s="167"/>
      <c r="K27" s="168">
        <f t="shared" si="4"/>
        <v>43907</v>
      </c>
      <c r="L27" s="168">
        <f t="shared" si="10"/>
        <v>43931</v>
      </c>
      <c r="M27" s="168">
        <f t="shared" si="11"/>
        <v>43933</v>
      </c>
      <c r="N27" s="168">
        <f t="shared" si="12"/>
        <v>43934</v>
      </c>
    </row>
    <row r="28" spans="1:14" s="144" customFormat="1" ht="55.5" customHeight="1" hidden="1">
      <c r="A28" s="163" t="s">
        <v>323</v>
      </c>
      <c r="B28" s="164" t="s">
        <v>329</v>
      </c>
      <c r="C28" s="165">
        <f>C27+7</f>
        <v>43906</v>
      </c>
      <c r="D28" s="166" t="s">
        <v>146</v>
      </c>
      <c r="E28" s="166" t="s">
        <v>147</v>
      </c>
      <c r="F28" s="166" t="s">
        <v>6</v>
      </c>
      <c r="G28" s="166" t="s">
        <v>59</v>
      </c>
      <c r="H28" s="166">
        <f t="shared" si="9"/>
        <v>43912</v>
      </c>
      <c r="I28" s="167" t="s">
        <v>252</v>
      </c>
      <c r="J28" s="167" t="s">
        <v>378</v>
      </c>
      <c r="K28" s="168">
        <f t="shared" si="4"/>
        <v>43914</v>
      </c>
      <c r="L28" s="168">
        <f t="shared" si="10"/>
        <v>43938</v>
      </c>
      <c r="M28" s="168">
        <f t="shared" si="11"/>
        <v>43940</v>
      </c>
      <c r="N28" s="168">
        <f t="shared" si="12"/>
        <v>43941</v>
      </c>
    </row>
    <row r="29" spans="1:14" s="144" customFormat="1" ht="55.5" customHeight="1" hidden="1">
      <c r="A29" s="163" t="s">
        <v>297</v>
      </c>
      <c r="B29" s="164" t="s">
        <v>290</v>
      </c>
      <c r="C29" s="165">
        <f>C28+7</f>
        <v>43913</v>
      </c>
      <c r="D29" s="166" t="s">
        <v>146</v>
      </c>
      <c r="E29" s="166" t="s">
        <v>147</v>
      </c>
      <c r="F29" s="166" t="s">
        <v>6</v>
      </c>
      <c r="G29" s="166" t="s">
        <v>59</v>
      </c>
      <c r="H29" s="166">
        <f t="shared" si="9"/>
        <v>43919</v>
      </c>
      <c r="I29" s="167" t="s">
        <v>250</v>
      </c>
      <c r="J29" s="167" t="s">
        <v>379</v>
      </c>
      <c r="K29" s="168">
        <f t="shared" si="4"/>
        <v>43921</v>
      </c>
      <c r="L29" s="168">
        <f t="shared" si="10"/>
        <v>43945</v>
      </c>
      <c r="M29" s="168">
        <f t="shared" si="11"/>
        <v>43947</v>
      </c>
      <c r="N29" s="168">
        <f t="shared" si="12"/>
        <v>43948</v>
      </c>
    </row>
    <row r="30" spans="1:14" s="144" customFormat="1" ht="55.5" customHeight="1" hidden="1">
      <c r="A30" s="163" t="s">
        <v>428</v>
      </c>
      <c r="B30" s="164" t="s">
        <v>429</v>
      </c>
      <c r="C30" s="165">
        <v>43920</v>
      </c>
      <c r="D30" s="166" t="s">
        <v>430</v>
      </c>
      <c r="E30" s="166" t="s">
        <v>431</v>
      </c>
      <c r="F30" s="166" t="s">
        <v>6</v>
      </c>
      <c r="G30" s="166" t="s">
        <v>59</v>
      </c>
      <c r="H30" s="166">
        <f t="shared" si="9"/>
        <v>43926</v>
      </c>
      <c r="I30" s="167" t="s">
        <v>246</v>
      </c>
      <c r="J30" s="167" t="s">
        <v>380</v>
      </c>
      <c r="K30" s="168">
        <f t="shared" si="4"/>
        <v>43928</v>
      </c>
      <c r="L30" s="168">
        <f t="shared" si="10"/>
        <v>43952</v>
      </c>
      <c r="M30" s="168">
        <f t="shared" si="11"/>
        <v>43954</v>
      </c>
      <c r="N30" s="168">
        <f t="shared" si="12"/>
        <v>43955</v>
      </c>
    </row>
    <row r="31" spans="1:14" s="144" customFormat="1" ht="55.5" customHeight="1" hidden="1">
      <c r="A31" s="163" t="s">
        <v>325</v>
      </c>
      <c r="B31" s="164" t="s">
        <v>374</v>
      </c>
      <c r="C31" s="165">
        <v>43927</v>
      </c>
      <c r="D31" s="166" t="s">
        <v>430</v>
      </c>
      <c r="E31" s="166" t="s">
        <v>431</v>
      </c>
      <c r="F31" s="166" t="s">
        <v>6</v>
      </c>
      <c r="G31" s="166" t="s">
        <v>59</v>
      </c>
      <c r="H31" s="166">
        <f t="shared" si="9"/>
        <v>43933</v>
      </c>
      <c r="I31" s="167" t="s">
        <v>244</v>
      </c>
      <c r="J31" s="167" t="s">
        <v>381</v>
      </c>
      <c r="K31" s="168">
        <f t="shared" si="4"/>
        <v>43935</v>
      </c>
      <c r="L31" s="168">
        <f t="shared" si="10"/>
        <v>43959</v>
      </c>
      <c r="M31" s="168">
        <f t="shared" si="11"/>
        <v>43961</v>
      </c>
      <c r="N31" s="168">
        <f t="shared" si="12"/>
        <v>43962</v>
      </c>
    </row>
    <row r="32" spans="1:14" s="144" customFormat="1" ht="55.5" customHeight="1" hidden="1">
      <c r="A32" s="163" t="s">
        <v>327</v>
      </c>
      <c r="B32" s="164" t="s">
        <v>329</v>
      </c>
      <c r="C32" s="165">
        <v>43934</v>
      </c>
      <c r="D32" s="166" t="s">
        <v>430</v>
      </c>
      <c r="E32" s="166" t="s">
        <v>431</v>
      </c>
      <c r="F32" s="166" t="s">
        <v>6</v>
      </c>
      <c r="G32" s="166" t="s">
        <v>59</v>
      </c>
      <c r="H32" s="166">
        <f t="shared" si="9"/>
        <v>43940</v>
      </c>
      <c r="I32" s="167" t="s">
        <v>244</v>
      </c>
      <c r="J32" s="167" t="s">
        <v>423</v>
      </c>
      <c r="K32" s="168">
        <v>43944</v>
      </c>
      <c r="L32" s="168">
        <v>43966</v>
      </c>
      <c r="M32" s="168">
        <f t="shared" si="11"/>
        <v>43970</v>
      </c>
      <c r="N32" s="168">
        <f t="shared" si="12"/>
        <v>43971</v>
      </c>
    </row>
    <row r="33" spans="1:14" s="144" customFormat="1" ht="55.5" customHeight="1" hidden="1">
      <c r="A33" s="163" t="s">
        <v>432</v>
      </c>
      <c r="B33" s="164" t="s">
        <v>329</v>
      </c>
      <c r="C33" s="165">
        <v>43941</v>
      </c>
      <c r="D33" s="166" t="s">
        <v>430</v>
      </c>
      <c r="E33" s="166" t="s">
        <v>431</v>
      </c>
      <c r="F33" s="166" t="s">
        <v>6</v>
      </c>
      <c r="G33" s="166" t="s">
        <v>59</v>
      </c>
      <c r="H33" s="166">
        <f aca="true" t="shared" si="13" ref="H33:H42">C33+6</f>
        <v>43947</v>
      </c>
      <c r="I33" s="167" t="s">
        <v>246</v>
      </c>
      <c r="J33" s="167" t="s">
        <v>423</v>
      </c>
      <c r="K33" s="168">
        <v>43954</v>
      </c>
      <c r="L33" s="168">
        <f>L32+7</f>
        <v>43973</v>
      </c>
      <c r="M33" s="168">
        <f aca="true" t="shared" si="14" ref="M33:M42">K33+26</f>
        <v>43980</v>
      </c>
      <c r="N33" s="168">
        <f aca="true" t="shared" si="15" ref="N33:N42">K33+27</f>
        <v>43981</v>
      </c>
    </row>
    <row r="34" spans="1:14" s="144" customFormat="1" ht="55.5" customHeight="1" hidden="1">
      <c r="A34" s="163" t="s">
        <v>330</v>
      </c>
      <c r="B34" s="164" t="s">
        <v>308</v>
      </c>
      <c r="C34" s="165">
        <v>43948</v>
      </c>
      <c r="D34" s="166" t="s">
        <v>430</v>
      </c>
      <c r="E34" s="166" t="s">
        <v>431</v>
      </c>
      <c r="F34" s="166" t="s">
        <v>6</v>
      </c>
      <c r="G34" s="166" t="s">
        <v>59</v>
      </c>
      <c r="H34" s="166">
        <f t="shared" si="13"/>
        <v>43954</v>
      </c>
      <c r="I34" s="167" t="s">
        <v>302</v>
      </c>
      <c r="J34" s="167" t="s">
        <v>424</v>
      </c>
      <c r="K34" s="168">
        <f t="shared" si="4"/>
        <v>43961</v>
      </c>
      <c r="L34" s="168">
        <f aca="true" t="shared" si="16" ref="L34:L42">K34+24</f>
        <v>43985</v>
      </c>
      <c r="M34" s="168">
        <f t="shared" si="14"/>
        <v>43987</v>
      </c>
      <c r="N34" s="168">
        <f t="shared" si="15"/>
        <v>43988</v>
      </c>
    </row>
    <row r="35" spans="1:14" s="144" customFormat="1" ht="55.5" customHeight="1" hidden="1">
      <c r="A35" s="163" t="s">
        <v>330</v>
      </c>
      <c r="B35" s="164" t="s">
        <v>308</v>
      </c>
      <c r="C35" s="165">
        <v>43955</v>
      </c>
      <c r="D35" s="166" t="s">
        <v>430</v>
      </c>
      <c r="E35" s="166" t="s">
        <v>431</v>
      </c>
      <c r="F35" s="166" t="s">
        <v>6</v>
      </c>
      <c r="G35" s="166" t="s">
        <v>59</v>
      </c>
      <c r="H35" s="166">
        <f t="shared" si="13"/>
        <v>43961</v>
      </c>
      <c r="I35" s="167" t="s">
        <v>65</v>
      </c>
      <c r="J35" s="167"/>
      <c r="K35" s="168">
        <v>43963</v>
      </c>
      <c r="L35" s="168">
        <f t="shared" si="16"/>
        <v>43987</v>
      </c>
      <c r="M35" s="168">
        <f t="shared" si="14"/>
        <v>43989</v>
      </c>
      <c r="N35" s="168">
        <f t="shared" si="15"/>
        <v>43990</v>
      </c>
    </row>
    <row r="36" spans="1:14" s="144" customFormat="1" ht="55.5" customHeight="1" hidden="1">
      <c r="A36" s="163" t="s">
        <v>65</v>
      </c>
      <c r="B36" s="164"/>
      <c r="C36" s="165">
        <v>43962</v>
      </c>
      <c r="D36" s="166" t="s">
        <v>430</v>
      </c>
      <c r="E36" s="166" t="s">
        <v>431</v>
      </c>
      <c r="F36" s="166" t="s">
        <v>6</v>
      </c>
      <c r="G36" s="166" t="s">
        <v>59</v>
      </c>
      <c r="H36" s="166">
        <f t="shared" si="13"/>
        <v>43968</v>
      </c>
      <c r="I36" s="167" t="s">
        <v>304</v>
      </c>
      <c r="J36" s="167" t="s">
        <v>498</v>
      </c>
      <c r="K36" s="168">
        <v>43974</v>
      </c>
      <c r="L36" s="168">
        <f t="shared" si="16"/>
        <v>43998</v>
      </c>
      <c r="M36" s="168">
        <f t="shared" si="14"/>
        <v>44000</v>
      </c>
      <c r="N36" s="168">
        <f t="shared" si="15"/>
        <v>44001</v>
      </c>
    </row>
    <row r="37" spans="1:14" s="144" customFormat="1" ht="55.5" customHeight="1" hidden="1">
      <c r="A37" s="163" t="s">
        <v>307</v>
      </c>
      <c r="B37" s="164" t="s">
        <v>208</v>
      </c>
      <c r="C37" s="165">
        <v>43969</v>
      </c>
      <c r="D37" s="166" t="s">
        <v>430</v>
      </c>
      <c r="E37" s="166" t="s">
        <v>431</v>
      </c>
      <c r="F37" s="166" t="s">
        <v>6</v>
      </c>
      <c r="G37" s="166" t="s">
        <v>59</v>
      </c>
      <c r="H37" s="166">
        <f t="shared" si="13"/>
        <v>43975</v>
      </c>
      <c r="I37" s="167" t="s">
        <v>65</v>
      </c>
      <c r="J37" s="167"/>
      <c r="K37" s="168">
        <f t="shared" si="4"/>
        <v>43981</v>
      </c>
      <c r="L37" s="168">
        <f t="shared" si="16"/>
        <v>44005</v>
      </c>
      <c r="M37" s="168">
        <f t="shared" si="14"/>
        <v>44007</v>
      </c>
      <c r="N37" s="168">
        <f t="shared" si="15"/>
        <v>44008</v>
      </c>
    </row>
    <row r="38" spans="1:14" s="144" customFormat="1" ht="55.5" customHeight="1" hidden="1">
      <c r="A38" s="163" t="s">
        <v>307</v>
      </c>
      <c r="B38" s="164" t="s">
        <v>208</v>
      </c>
      <c r="C38" s="165">
        <v>43976</v>
      </c>
      <c r="D38" s="166" t="s">
        <v>430</v>
      </c>
      <c r="E38" s="166" t="s">
        <v>431</v>
      </c>
      <c r="F38" s="166" t="s">
        <v>6</v>
      </c>
      <c r="G38" s="166" t="s">
        <v>59</v>
      </c>
      <c r="H38" s="166">
        <f t="shared" si="13"/>
        <v>43982</v>
      </c>
      <c r="I38" s="167" t="s">
        <v>65</v>
      </c>
      <c r="J38" s="167"/>
      <c r="K38" s="168">
        <v>43984</v>
      </c>
      <c r="L38" s="168">
        <f t="shared" si="16"/>
        <v>44008</v>
      </c>
      <c r="M38" s="168">
        <f t="shared" si="14"/>
        <v>44010</v>
      </c>
      <c r="N38" s="168">
        <f t="shared" si="15"/>
        <v>44011</v>
      </c>
    </row>
    <row r="39" spans="1:14" s="144" customFormat="1" ht="55.5" customHeight="1" hidden="1">
      <c r="A39" s="163" t="s">
        <v>150</v>
      </c>
      <c r="B39" s="164" t="s">
        <v>490</v>
      </c>
      <c r="C39" s="165">
        <v>43983</v>
      </c>
      <c r="D39" s="166" t="s">
        <v>430</v>
      </c>
      <c r="E39" s="166" t="s">
        <v>431</v>
      </c>
      <c r="F39" s="166" t="s">
        <v>6</v>
      </c>
      <c r="G39" s="166" t="s">
        <v>59</v>
      </c>
      <c r="H39" s="166">
        <f t="shared" si="13"/>
        <v>43989</v>
      </c>
      <c r="I39" s="167" t="s">
        <v>177</v>
      </c>
      <c r="J39" s="167" t="s">
        <v>425</v>
      </c>
      <c r="K39" s="168">
        <f t="shared" si="4"/>
        <v>43991</v>
      </c>
      <c r="L39" s="168">
        <f t="shared" si="16"/>
        <v>44015</v>
      </c>
      <c r="M39" s="168">
        <f t="shared" si="14"/>
        <v>44017</v>
      </c>
      <c r="N39" s="168">
        <f t="shared" si="15"/>
        <v>44018</v>
      </c>
    </row>
    <row r="40" spans="1:14" s="144" customFormat="1" ht="55.5" customHeight="1" hidden="1">
      <c r="A40" s="163" t="s">
        <v>65</v>
      </c>
      <c r="B40" s="164"/>
      <c r="C40" s="165">
        <v>43990</v>
      </c>
      <c r="D40" s="166" t="s">
        <v>430</v>
      </c>
      <c r="E40" s="166" t="s">
        <v>431</v>
      </c>
      <c r="F40" s="166" t="s">
        <v>6</v>
      </c>
      <c r="G40" s="166" t="s">
        <v>59</v>
      </c>
      <c r="H40" s="166">
        <f t="shared" si="13"/>
        <v>43996</v>
      </c>
      <c r="I40" s="167" t="s">
        <v>65</v>
      </c>
      <c r="J40" s="167"/>
      <c r="K40" s="168">
        <f t="shared" si="4"/>
        <v>43998</v>
      </c>
      <c r="L40" s="168">
        <f t="shared" si="16"/>
        <v>44022</v>
      </c>
      <c r="M40" s="168">
        <f t="shared" si="14"/>
        <v>44024</v>
      </c>
      <c r="N40" s="168">
        <f t="shared" si="15"/>
        <v>44025</v>
      </c>
    </row>
    <row r="41" spans="1:14" s="144" customFormat="1" ht="55.5" customHeight="1" hidden="1">
      <c r="A41" s="163" t="s">
        <v>323</v>
      </c>
      <c r="B41" s="164" t="s">
        <v>435</v>
      </c>
      <c r="C41" s="165">
        <v>44004</v>
      </c>
      <c r="D41" s="166" t="s">
        <v>430</v>
      </c>
      <c r="E41" s="166" t="s">
        <v>431</v>
      </c>
      <c r="F41" s="166" t="s">
        <v>6</v>
      </c>
      <c r="G41" s="166" t="s">
        <v>59</v>
      </c>
      <c r="H41" s="166">
        <f t="shared" si="13"/>
        <v>44010</v>
      </c>
      <c r="I41" s="167" t="s">
        <v>322</v>
      </c>
      <c r="J41" s="167" t="s">
        <v>426</v>
      </c>
      <c r="K41" s="168">
        <f t="shared" si="4"/>
        <v>44005</v>
      </c>
      <c r="L41" s="168">
        <f t="shared" si="16"/>
        <v>44029</v>
      </c>
      <c r="M41" s="168">
        <f t="shared" si="14"/>
        <v>44031</v>
      </c>
      <c r="N41" s="168">
        <f t="shared" si="15"/>
        <v>44032</v>
      </c>
    </row>
    <row r="42" spans="1:14" s="144" customFormat="1" ht="55.5" customHeight="1" hidden="1">
      <c r="A42" s="163" t="s">
        <v>327</v>
      </c>
      <c r="B42" s="164" t="s">
        <v>435</v>
      </c>
      <c r="C42" s="165">
        <v>44011</v>
      </c>
      <c r="D42" s="166" t="s">
        <v>430</v>
      </c>
      <c r="E42" s="166" t="s">
        <v>431</v>
      </c>
      <c r="F42" s="166" t="s">
        <v>6</v>
      </c>
      <c r="G42" s="166" t="s">
        <v>59</v>
      </c>
      <c r="H42" s="166">
        <f t="shared" si="13"/>
        <v>44017</v>
      </c>
      <c r="I42" s="167" t="s">
        <v>65</v>
      </c>
      <c r="J42" s="167"/>
      <c r="K42" s="168">
        <f t="shared" si="4"/>
        <v>44012</v>
      </c>
      <c r="L42" s="168">
        <f t="shared" si="16"/>
        <v>44036</v>
      </c>
      <c r="M42" s="168">
        <f t="shared" si="14"/>
        <v>44038</v>
      </c>
      <c r="N42" s="168">
        <f t="shared" si="15"/>
        <v>44039</v>
      </c>
    </row>
    <row r="43" spans="1:14" s="144" customFormat="1" ht="55.5" customHeight="1" hidden="1">
      <c r="A43" s="163" t="s">
        <v>432</v>
      </c>
      <c r="B43" s="164" t="s">
        <v>435</v>
      </c>
      <c r="C43" s="165">
        <v>44018</v>
      </c>
      <c r="D43" s="166" t="s">
        <v>430</v>
      </c>
      <c r="E43" s="166" t="s">
        <v>431</v>
      </c>
      <c r="F43" s="166" t="s">
        <v>6</v>
      </c>
      <c r="G43" s="166" t="s">
        <v>59</v>
      </c>
      <c r="H43" s="166">
        <f aca="true" t="shared" si="17" ref="H43:H48">C43+6</f>
        <v>44024</v>
      </c>
      <c r="I43" s="167" t="s">
        <v>427</v>
      </c>
      <c r="J43" s="167" t="s">
        <v>499</v>
      </c>
      <c r="K43" s="168">
        <f t="shared" si="4"/>
        <v>44019</v>
      </c>
      <c r="L43" s="168">
        <f aca="true" t="shared" si="18" ref="L43:L48">K43+24</f>
        <v>44043</v>
      </c>
      <c r="M43" s="168">
        <f aca="true" t="shared" si="19" ref="M43:M48">K43+26</f>
        <v>44045</v>
      </c>
      <c r="N43" s="168">
        <f aca="true" t="shared" si="20" ref="N43:N48">K43+27</f>
        <v>44046</v>
      </c>
    </row>
    <row r="44" spans="1:14" s="144" customFormat="1" ht="55.5" customHeight="1" hidden="1">
      <c r="A44" s="163" t="s">
        <v>432</v>
      </c>
      <c r="B44" s="164" t="s">
        <v>435</v>
      </c>
      <c r="C44" s="165">
        <v>44018</v>
      </c>
      <c r="D44" s="166" t="s">
        <v>430</v>
      </c>
      <c r="E44" s="166" t="s">
        <v>431</v>
      </c>
      <c r="F44" s="166" t="s">
        <v>6</v>
      </c>
      <c r="G44" s="166" t="s">
        <v>59</v>
      </c>
      <c r="H44" s="166">
        <f t="shared" si="17"/>
        <v>44024</v>
      </c>
      <c r="I44" s="179" t="s">
        <v>65</v>
      </c>
      <c r="J44" s="167"/>
      <c r="K44" s="168">
        <f t="shared" si="4"/>
        <v>44026</v>
      </c>
      <c r="L44" s="168">
        <f t="shared" si="18"/>
        <v>44050</v>
      </c>
      <c r="M44" s="168">
        <f t="shared" si="19"/>
        <v>44052</v>
      </c>
      <c r="N44" s="168">
        <f t="shared" si="20"/>
        <v>44053</v>
      </c>
    </row>
    <row r="45" spans="1:14" s="144" customFormat="1" ht="55.5" customHeight="1" hidden="1">
      <c r="A45" s="163" t="s">
        <v>325</v>
      </c>
      <c r="B45" s="164" t="s">
        <v>429</v>
      </c>
      <c r="C45" s="165">
        <v>44025</v>
      </c>
      <c r="D45" s="166" t="s">
        <v>430</v>
      </c>
      <c r="E45" s="166" t="s">
        <v>431</v>
      </c>
      <c r="F45" s="166" t="s">
        <v>6</v>
      </c>
      <c r="G45" s="166" t="s">
        <v>59</v>
      </c>
      <c r="H45" s="166">
        <f t="shared" si="17"/>
        <v>44031</v>
      </c>
      <c r="I45" s="167" t="s">
        <v>252</v>
      </c>
      <c r="J45" s="167" t="s">
        <v>500</v>
      </c>
      <c r="K45" s="168">
        <f t="shared" si="4"/>
        <v>44033</v>
      </c>
      <c r="L45" s="168">
        <f t="shared" si="18"/>
        <v>44057</v>
      </c>
      <c r="M45" s="168">
        <f t="shared" si="19"/>
        <v>44059</v>
      </c>
      <c r="N45" s="168">
        <f t="shared" si="20"/>
        <v>44060</v>
      </c>
    </row>
    <row r="46" spans="1:14" s="144" customFormat="1" ht="55.5" customHeight="1" hidden="1">
      <c r="A46" s="163" t="s">
        <v>560</v>
      </c>
      <c r="B46" s="164" t="s">
        <v>561</v>
      </c>
      <c r="C46" s="165">
        <v>44032</v>
      </c>
      <c r="D46" s="166" t="s">
        <v>430</v>
      </c>
      <c r="E46" s="166" t="s">
        <v>431</v>
      </c>
      <c r="F46" s="166" t="s">
        <v>6</v>
      </c>
      <c r="G46" s="166" t="s">
        <v>59</v>
      </c>
      <c r="H46" s="166">
        <f t="shared" si="17"/>
        <v>44038</v>
      </c>
      <c r="I46" s="179" t="s">
        <v>65</v>
      </c>
      <c r="J46" s="167"/>
      <c r="K46" s="168">
        <f t="shared" si="4"/>
        <v>44040</v>
      </c>
      <c r="L46" s="168">
        <f t="shared" si="18"/>
        <v>44064</v>
      </c>
      <c r="M46" s="168">
        <f t="shared" si="19"/>
        <v>44066</v>
      </c>
      <c r="N46" s="168">
        <f t="shared" si="20"/>
        <v>44067</v>
      </c>
    </row>
    <row r="47" spans="1:14" s="144" customFormat="1" ht="55.5" customHeight="1" hidden="1">
      <c r="A47" s="163" t="s">
        <v>330</v>
      </c>
      <c r="B47" s="164" t="s">
        <v>372</v>
      </c>
      <c r="C47" s="165">
        <v>44039</v>
      </c>
      <c r="D47" s="166" t="s">
        <v>430</v>
      </c>
      <c r="E47" s="166" t="s">
        <v>431</v>
      </c>
      <c r="F47" s="166" t="s">
        <v>6</v>
      </c>
      <c r="G47" s="166" t="s">
        <v>59</v>
      </c>
      <c r="H47" s="166">
        <f t="shared" si="17"/>
        <v>44045</v>
      </c>
      <c r="I47" s="167" t="s">
        <v>248</v>
      </c>
      <c r="J47" s="167" t="s">
        <v>501</v>
      </c>
      <c r="K47" s="168">
        <f t="shared" si="4"/>
        <v>44047</v>
      </c>
      <c r="L47" s="168">
        <f t="shared" si="18"/>
        <v>44071</v>
      </c>
      <c r="M47" s="168">
        <f t="shared" si="19"/>
        <v>44073</v>
      </c>
      <c r="N47" s="168">
        <f t="shared" si="20"/>
        <v>44074</v>
      </c>
    </row>
    <row r="48" spans="1:14" s="144" customFormat="1" ht="55.5" customHeight="1" hidden="1">
      <c r="A48" s="163" t="s">
        <v>573</v>
      </c>
      <c r="B48" s="164" t="s">
        <v>574</v>
      </c>
      <c r="C48" s="165">
        <v>44046</v>
      </c>
      <c r="D48" s="166" t="s">
        <v>430</v>
      </c>
      <c r="E48" s="166" t="s">
        <v>431</v>
      </c>
      <c r="F48" s="166" t="s">
        <v>6</v>
      </c>
      <c r="G48" s="166" t="s">
        <v>59</v>
      </c>
      <c r="H48" s="166">
        <f t="shared" si="17"/>
        <v>44052</v>
      </c>
      <c r="I48" s="179"/>
      <c r="J48" s="167"/>
      <c r="K48" s="168">
        <f t="shared" si="4"/>
        <v>44054</v>
      </c>
      <c r="L48" s="168">
        <f t="shared" si="18"/>
        <v>44078</v>
      </c>
      <c r="M48" s="168">
        <f t="shared" si="19"/>
        <v>44080</v>
      </c>
      <c r="N48" s="168">
        <f t="shared" si="20"/>
        <v>44081</v>
      </c>
    </row>
    <row r="49" spans="1:14" s="144" customFormat="1" ht="55.5" customHeight="1" hidden="1">
      <c r="A49" s="163" t="s">
        <v>307</v>
      </c>
      <c r="B49" s="164" t="s">
        <v>268</v>
      </c>
      <c r="C49" s="165">
        <f>C48+7</f>
        <v>44053</v>
      </c>
      <c r="D49" s="166" t="s">
        <v>430</v>
      </c>
      <c r="E49" s="166" t="s">
        <v>431</v>
      </c>
      <c r="F49" s="166" t="s">
        <v>6</v>
      </c>
      <c r="G49" s="166" t="s">
        <v>59</v>
      </c>
      <c r="H49" s="166">
        <f aca="true" t="shared" si="21" ref="H49:H54">C49+6</f>
        <v>44059</v>
      </c>
      <c r="I49" s="181" t="s">
        <v>65</v>
      </c>
      <c r="J49" s="180"/>
      <c r="K49" s="168">
        <f t="shared" si="4"/>
        <v>44061</v>
      </c>
      <c r="L49" s="168">
        <f aca="true" t="shared" si="22" ref="L49:L54">K49+24</f>
        <v>44085</v>
      </c>
      <c r="M49" s="168">
        <f aca="true" t="shared" si="23" ref="M49:M54">K49+26</f>
        <v>44087</v>
      </c>
      <c r="N49" s="168">
        <f aca="true" t="shared" si="24" ref="N49:N54">K49+27</f>
        <v>44088</v>
      </c>
    </row>
    <row r="50" spans="1:14" s="144" customFormat="1" ht="55.5" customHeight="1" hidden="1">
      <c r="A50" s="163" t="s">
        <v>328</v>
      </c>
      <c r="B50" s="164" t="s">
        <v>326</v>
      </c>
      <c r="C50" s="165">
        <f>C49+7</f>
        <v>44060</v>
      </c>
      <c r="D50" s="166" t="s">
        <v>430</v>
      </c>
      <c r="E50" s="166" t="s">
        <v>431</v>
      </c>
      <c r="F50" s="166" t="s">
        <v>6</v>
      </c>
      <c r="G50" s="166" t="s">
        <v>59</v>
      </c>
      <c r="H50" s="166">
        <f t="shared" si="21"/>
        <v>44066</v>
      </c>
      <c r="I50" s="180" t="s">
        <v>304</v>
      </c>
      <c r="J50" s="180" t="s">
        <v>514</v>
      </c>
      <c r="K50" s="168">
        <f t="shared" si="4"/>
        <v>44068</v>
      </c>
      <c r="L50" s="168">
        <f t="shared" si="22"/>
        <v>44092</v>
      </c>
      <c r="M50" s="168">
        <f t="shared" si="23"/>
        <v>44094</v>
      </c>
      <c r="N50" s="168">
        <f t="shared" si="24"/>
        <v>44095</v>
      </c>
    </row>
    <row r="51" spans="1:14" s="144" customFormat="1" ht="55.5" customHeight="1" hidden="1">
      <c r="A51" s="163" t="s">
        <v>576</v>
      </c>
      <c r="B51" s="164" t="s">
        <v>577</v>
      </c>
      <c r="C51" s="165">
        <f>C50+7</f>
        <v>44067</v>
      </c>
      <c r="D51" s="166" t="s">
        <v>430</v>
      </c>
      <c r="E51" s="166" t="s">
        <v>431</v>
      </c>
      <c r="F51" s="166" t="s">
        <v>6</v>
      </c>
      <c r="G51" s="166" t="s">
        <v>59</v>
      </c>
      <c r="H51" s="166">
        <f t="shared" si="21"/>
        <v>44073</v>
      </c>
      <c r="I51" s="180" t="s">
        <v>246</v>
      </c>
      <c r="J51" s="180" t="s">
        <v>538</v>
      </c>
      <c r="K51" s="168">
        <f t="shared" si="4"/>
        <v>44075</v>
      </c>
      <c r="L51" s="168">
        <f t="shared" si="22"/>
        <v>44099</v>
      </c>
      <c r="M51" s="168">
        <f t="shared" si="23"/>
        <v>44101</v>
      </c>
      <c r="N51" s="168">
        <f t="shared" si="24"/>
        <v>44102</v>
      </c>
    </row>
    <row r="52" spans="1:14" s="144" customFormat="1" ht="55.5" customHeight="1" hidden="1">
      <c r="A52" s="163" t="s">
        <v>434</v>
      </c>
      <c r="B52" s="164" t="s">
        <v>556</v>
      </c>
      <c r="C52" s="165">
        <f>C51+7</f>
        <v>44074</v>
      </c>
      <c r="D52" s="166" t="s">
        <v>430</v>
      </c>
      <c r="E52" s="166" t="s">
        <v>431</v>
      </c>
      <c r="F52" s="166" t="s">
        <v>6</v>
      </c>
      <c r="G52" s="166" t="s">
        <v>59</v>
      </c>
      <c r="H52" s="166">
        <f t="shared" si="21"/>
        <v>44080</v>
      </c>
      <c r="I52" s="181" t="s">
        <v>65</v>
      </c>
      <c r="J52" s="180"/>
      <c r="K52" s="168">
        <f t="shared" si="4"/>
        <v>44082</v>
      </c>
      <c r="L52" s="168">
        <f t="shared" si="22"/>
        <v>44106</v>
      </c>
      <c r="M52" s="168">
        <f t="shared" si="23"/>
        <v>44108</v>
      </c>
      <c r="N52" s="168">
        <f t="shared" si="24"/>
        <v>44109</v>
      </c>
    </row>
    <row r="53" spans="1:14" s="144" customFormat="1" ht="55.5" customHeight="1" hidden="1">
      <c r="A53" s="163" t="s">
        <v>323</v>
      </c>
      <c r="B53" s="164" t="s">
        <v>557</v>
      </c>
      <c r="C53" s="165">
        <f>C52+7</f>
        <v>44081</v>
      </c>
      <c r="D53" s="166" t="s">
        <v>430</v>
      </c>
      <c r="E53" s="166" t="s">
        <v>431</v>
      </c>
      <c r="F53" s="166" t="s">
        <v>6</v>
      </c>
      <c r="G53" s="166" t="s">
        <v>59</v>
      </c>
      <c r="H53" s="166">
        <f t="shared" si="21"/>
        <v>44087</v>
      </c>
      <c r="I53" s="180" t="s">
        <v>177</v>
      </c>
      <c r="J53" s="180" t="s">
        <v>562</v>
      </c>
      <c r="K53" s="168">
        <f t="shared" si="4"/>
        <v>44089</v>
      </c>
      <c r="L53" s="168">
        <f t="shared" si="22"/>
        <v>44113</v>
      </c>
      <c r="M53" s="168">
        <f t="shared" si="23"/>
        <v>44115</v>
      </c>
      <c r="N53" s="168">
        <f t="shared" si="24"/>
        <v>44116</v>
      </c>
    </row>
    <row r="54" spans="1:14" s="144" customFormat="1" ht="55.5" customHeight="1" hidden="1">
      <c r="A54" s="163" t="s">
        <v>327</v>
      </c>
      <c r="B54" s="164" t="s">
        <v>557</v>
      </c>
      <c r="C54" s="165">
        <v>44088</v>
      </c>
      <c r="D54" s="166" t="s">
        <v>430</v>
      </c>
      <c r="E54" s="166" t="s">
        <v>431</v>
      </c>
      <c r="F54" s="166" t="s">
        <v>6</v>
      </c>
      <c r="G54" s="166" t="s">
        <v>59</v>
      </c>
      <c r="H54" s="166">
        <f t="shared" si="21"/>
        <v>44094</v>
      </c>
      <c r="I54" s="180" t="s">
        <v>177</v>
      </c>
      <c r="J54" s="180" t="s">
        <v>562</v>
      </c>
      <c r="K54" s="168">
        <v>44098</v>
      </c>
      <c r="L54" s="168">
        <f t="shared" si="22"/>
        <v>44122</v>
      </c>
      <c r="M54" s="168">
        <f t="shared" si="23"/>
        <v>44124</v>
      </c>
      <c r="N54" s="168">
        <f t="shared" si="24"/>
        <v>44125</v>
      </c>
    </row>
    <row r="55" spans="1:14" s="144" customFormat="1" ht="55.5" customHeight="1" hidden="1">
      <c r="A55" s="163" t="s">
        <v>603</v>
      </c>
      <c r="B55" s="164" t="s">
        <v>435</v>
      </c>
      <c r="C55" s="165">
        <v>44095</v>
      </c>
      <c r="D55" s="166" t="s">
        <v>430</v>
      </c>
      <c r="E55" s="166" t="s">
        <v>431</v>
      </c>
      <c r="F55" s="166" t="s">
        <v>6</v>
      </c>
      <c r="G55" s="166" t="s">
        <v>59</v>
      </c>
      <c r="H55" s="166">
        <f>C55+6</f>
        <v>44101</v>
      </c>
      <c r="I55" s="180" t="s">
        <v>427</v>
      </c>
      <c r="J55" s="180" t="s">
        <v>580</v>
      </c>
      <c r="K55" s="168">
        <v>44103</v>
      </c>
      <c r="L55" s="168">
        <f>K55+24</f>
        <v>44127</v>
      </c>
      <c r="M55" s="168">
        <f>K55+26</f>
        <v>44129</v>
      </c>
      <c r="N55" s="168">
        <f>K55+27</f>
        <v>44130</v>
      </c>
    </row>
    <row r="56" spans="1:14" s="144" customFormat="1" ht="55.5" customHeight="1" hidden="1">
      <c r="A56" s="163" t="s">
        <v>325</v>
      </c>
      <c r="B56" s="164" t="s">
        <v>433</v>
      </c>
      <c r="C56" s="165">
        <v>44102</v>
      </c>
      <c r="D56" s="166" t="s">
        <v>430</v>
      </c>
      <c r="E56" s="166" t="s">
        <v>431</v>
      </c>
      <c r="F56" s="166" t="s">
        <v>6</v>
      </c>
      <c r="G56" s="166" t="s">
        <v>59</v>
      </c>
      <c r="H56" s="166">
        <f>C56+6</f>
        <v>44108</v>
      </c>
      <c r="I56" s="181" t="s">
        <v>65</v>
      </c>
      <c r="J56" s="180"/>
      <c r="K56" s="168">
        <f t="shared" si="4"/>
        <v>44110</v>
      </c>
      <c r="L56" s="168">
        <f>K56+24</f>
        <v>44134</v>
      </c>
      <c r="M56" s="168">
        <f>K56+26</f>
        <v>44136</v>
      </c>
      <c r="N56" s="168">
        <f>K56+27</f>
        <v>44137</v>
      </c>
    </row>
    <row r="57" spans="1:14" s="144" customFormat="1" ht="55.5" customHeight="1" hidden="1">
      <c r="A57" s="163" t="s">
        <v>560</v>
      </c>
      <c r="B57" s="164" t="s">
        <v>578</v>
      </c>
      <c r="C57" s="165">
        <v>44109</v>
      </c>
      <c r="D57" s="166" t="s">
        <v>430</v>
      </c>
      <c r="E57" s="166" t="s">
        <v>431</v>
      </c>
      <c r="F57" s="166" t="s">
        <v>6</v>
      </c>
      <c r="G57" s="166" t="s">
        <v>59</v>
      </c>
      <c r="H57" s="166">
        <f>C57+6</f>
        <v>44115</v>
      </c>
      <c r="I57" s="180" t="s">
        <v>322</v>
      </c>
      <c r="J57" s="180" t="s">
        <v>581</v>
      </c>
      <c r="K57" s="168">
        <f t="shared" si="4"/>
        <v>44117</v>
      </c>
      <c r="L57" s="168">
        <f>K57+24</f>
        <v>44141</v>
      </c>
      <c r="M57" s="168">
        <f>K57+26</f>
        <v>44143</v>
      </c>
      <c r="N57" s="168">
        <f>K57+27</f>
        <v>44144</v>
      </c>
    </row>
    <row r="58" spans="1:14" s="144" customFormat="1" ht="55.5" customHeight="1" hidden="1">
      <c r="A58" s="163" t="s">
        <v>330</v>
      </c>
      <c r="B58" s="164" t="s">
        <v>208</v>
      </c>
      <c r="C58" s="165">
        <v>44116</v>
      </c>
      <c r="D58" s="166" t="s">
        <v>430</v>
      </c>
      <c r="E58" s="166" t="s">
        <v>431</v>
      </c>
      <c r="F58" s="166" t="s">
        <v>6</v>
      </c>
      <c r="G58" s="166" t="s">
        <v>59</v>
      </c>
      <c r="H58" s="166">
        <f>C58+6</f>
        <v>44122</v>
      </c>
      <c r="I58" s="180" t="s">
        <v>252</v>
      </c>
      <c r="J58" s="180" t="s">
        <v>600</v>
      </c>
      <c r="K58" s="168">
        <f t="shared" si="4"/>
        <v>44124</v>
      </c>
      <c r="L58" s="168">
        <f>K58+24</f>
        <v>44148</v>
      </c>
      <c r="M58" s="168">
        <f>K58+26</f>
        <v>44150</v>
      </c>
      <c r="N58" s="168">
        <f>K58+27</f>
        <v>44151</v>
      </c>
    </row>
    <row r="59" spans="1:14" s="144" customFormat="1" ht="55.5" customHeight="1" hidden="1">
      <c r="A59" s="163" t="s">
        <v>623</v>
      </c>
      <c r="B59" s="164" t="s">
        <v>435</v>
      </c>
      <c r="C59" s="165">
        <v>44123</v>
      </c>
      <c r="D59" s="166" t="s">
        <v>430</v>
      </c>
      <c r="E59" s="166" t="s">
        <v>431</v>
      </c>
      <c r="F59" s="166" t="s">
        <v>6</v>
      </c>
      <c r="G59" s="166" t="s">
        <v>59</v>
      </c>
      <c r="H59" s="166">
        <f>C59+6</f>
        <v>44129</v>
      </c>
      <c r="I59" s="181" t="s">
        <v>65</v>
      </c>
      <c r="J59" s="180"/>
      <c r="K59" s="168">
        <f t="shared" si="4"/>
        <v>44131</v>
      </c>
      <c r="L59" s="168">
        <f aca="true" t="shared" si="25" ref="L59:L64">K59+24</f>
        <v>44155</v>
      </c>
      <c r="M59" s="168">
        <f aca="true" t="shared" si="26" ref="M59:M64">K59+26</f>
        <v>44157</v>
      </c>
      <c r="N59" s="168">
        <f aca="true" t="shared" si="27" ref="N59:N64">K59+27</f>
        <v>44158</v>
      </c>
    </row>
    <row r="60" spans="1:14" s="144" customFormat="1" ht="55.5" customHeight="1" hidden="1">
      <c r="A60" s="163" t="s">
        <v>307</v>
      </c>
      <c r="B60" s="164" t="s">
        <v>373</v>
      </c>
      <c r="C60" s="165">
        <v>44130</v>
      </c>
      <c r="D60" s="166" t="s">
        <v>430</v>
      </c>
      <c r="E60" s="166" t="s">
        <v>431</v>
      </c>
      <c r="F60" s="166" t="s">
        <v>6</v>
      </c>
      <c r="G60" s="166" t="s">
        <v>59</v>
      </c>
      <c r="H60" s="166">
        <f>C60+6</f>
        <v>44136</v>
      </c>
      <c r="I60" s="180" t="s">
        <v>248</v>
      </c>
      <c r="J60" s="180" t="s">
        <v>582</v>
      </c>
      <c r="K60" s="168">
        <f t="shared" si="4"/>
        <v>44138</v>
      </c>
      <c r="L60" s="168">
        <f t="shared" si="25"/>
        <v>44162</v>
      </c>
      <c r="M60" s="168">
        <f t="shared" si="26"/>
        <v>44164</v>
      </c>
      <c r="N60" s="168">
        <f t="shared" si="27"/>
        <v>44165</v>
      </c>
    </row>
    <row r="61" spans="1:14" s="144" customFormat="1" ht="55.5" customHeight="1">
      <c r="A61" s="163" t="s">
        <v>328</v>
      </c>
      <c r="B61" s="164" t="s">
        <v>374</v>
      </c>
      <c r="C61" s="165">
        <v>44137</v>
      </c>
      <c r="D61" s="166" t="s">
        <v>430</v>
      </c>
      <c r="E61" s="166" t="s">
        <v>431</v>
      </c>
      <c r="F61" s="166" t="s">
        <v>6</v>
      </c>
      <c r="G61" s="166" t="s">
        <v>59</v>
      </c>
      <c r="H61" s="166">
        <f>C61+6</f>
        <v>44143</v>
      </c>
      <c r="I61" s="180" t="s">
        <v>624</v>
      </c>
      <c r="J61" s="180" t="s">
        <v>583</v>
      </c>
      <c r="K61" s="168">
        <f t="shared" si="4"/>
        <v>44145</v>
      </c>
      <c r="L61" s="168">
        <f t="shared" si="25"/>
        <v>44169</v>
      </c>
      <c r="M61" s="168">
        <f t="shared" si="26"/>
        <v>44171</v>
      </c>
      <c r="N61" s="168">
        <f t="shared" si="27"/>
        <v>44172</v>
      </c>
    </row>
    <row r="62" spans="1:14" s="144" customFormat="1" ht="55.5" customHeight="1">
      <c r="A62" s="163" t="s">
        <v>150</v>
      </c>
      <c r="B62" s="164" t="s">
        <v>290</v>
      </c>
      <c r="C62" s="165">
        <v>44144</v>
      </c>
      <c r="D62" s="166" t="s">
        <v>430</v>
      </c>
      <c r="E62" s="166" t="s">
        <v>431</v>
      </c>
      <c r="F62" s="166" t="s">
        <v>6</v>
      </c>
      <c r="G62" s="166" t="s">
        <v>59</v>
      </c>
      <c r="H62" s="166">
        <f>C62+6</f>
        <v>44150</v>
      </c>
      <c r="I62" s="180" t="s">
        <v>304</v>
      </c>
      <c r="J62" s="180" t="s">
        <v>625</v>
      </c>
      <c r="K62" s="168">
        <f t="shared" si="4"/>
        <v>44152</v>
      </c>
      <c r="L62" s="168">
        <f t="shared" si="25"/>
        <v>44176</v>
      </c>
      <c r="M62" s="168">
        <f t="shared" si="26"/>
        <v>44178</v>
      </c>
      <c r="N62" s="168">
        <f t="shared" si="27"/>
        <v>44179</v>
      </c>
    </row>
    <row r="63" spans="1:14" s="144" customFormat="1" ht="55.5" customHeight="1">
      <c r="A63" s="163" t="s">
        <v>65</v>
      </c>
      <c r="B63" s="164"/>
      <c r="C63" s="165">
        <v>44151</v>
      </c>
      <c r="D63" s="166" t="s">
        <v>430</v>
      </c>
      <c r="E63" s="166" t="s">
        <v>431</v>
      </c>
      <c r="F63" s="166" t="s">
        <v>6</v>
      </c>
      <c r="G63" s="166" t="s">
        <v>59</v>
      </c>
      <c r="H63" s="166">
        <f>C63+6</f>
        <v>44157</v>
      </c>
      <c r="I63" s="181" t="s">
        <v>65</v>
      </c>
      <c r="J63" s="180"/>
      <c r="K63" s="168">
        <f t="shared" si="4"/>
        <v>44159</v>
      </c>
      <c r="L63" s="168">
        <f t="shared" si="25"/>
        <v>44183</v>
      </c>
      <c r="M63" s="168">
        <f t="shared" si="26"/>
        <v>44185</v>
      </c>
      <c r="N63" s="168">
        <f t="shared" si="27"/>
        <v>44186</v>
      </c>
    </row>
    <row r="64" spans="1:14" s="144" customFormat="1" ht="55.5" customHeight="1">
      <c r="A64" s="163" t="s">
        <v>323</v>
      </c>
      <c r="B64" s="164" t="s">
        <v>326</v>
      </c>
      <c r="C64" s="165">
        <v>44158</v>
      </c>
      <c r="D64" s="166" t="s">
        <v>430</v>
      </c>
      <c r="E64" s="166" t="s">
        <v>431</v>
      </c>
      <c r="F64" s="166" t="s">
        <v>6</v>
      </c>
      <c r="G64" s="166" t="s">
        <v>59</v>
      </c>
      <c r="H64" s="166">
        <f>C64+6</f>
        <v>44164</v>
      </c>
      <c r="I64" s="180" t="s">
        <v>246</v>
      </c>
      <c r="J64" s="180" t="s">
        <v>626</v>
      </c>
      <c r="K64" s="168">
        <f t="shared" si="4"/>
        <v>44166</v>
      </c>
      <c r="L64" s="168">
        <f t="shared" si="25"/>
        <v>44190</v>
      </c>
      <c r="M64" s="168">
        <f t="shared" si="26"/>
        <v>44192</v>
      </c>
      <c r="N64" s="168">
        <f t="shared" si="27"/>
        <v>44193</v>
      </c>
    </row>
    <row r="65" spans="1:14" s="144" customFormat="1" ht="55.5" customHeight="1">
      <c r="A65" s="163" t="s">
        <v>327</v>
      </c>
      <c r="B65" s="164" t="s">
        <v>326</v>
      </c>
      <c r="C65" s="165">
        <v>44165</v>
      </c>
      <c r="D65" s="166" t="s">
        <v>430</v>
      </c>
      <c r="E65" s="166" t="s">
        <v>431</v>
      </c>
      <c r="F65" s="166" t="s">
        <v>6</v>
      </c>
      <c r="G65" s="166" t="s">
        <v>59</v>
      </c>
      <c r="H65" s="166">
        <f>C65+6</f>
        <v>44171</v>
      </c>
      <c r="I65" s="181" t="s">
        <v>65</v>
      </c>
      <c r="J65" s="180"/>
      <c r="K65" s="168">
        <f t="shared" si="4"/>
        <v>44173</v>
      </c>
      <c r="L65" s="168">
        <f>K65+24</f>
        <v>44197</v>
      </c>
      <c r="M65" s="168">
        <f>K65+26</f>
        <v>44199</v>
      </c>
      <c r="N65" s="168">
        <f>K65+27</f>
        <v>44200</v>
      </c>
    </row>
    <row r="66" spans="1:14" s="144" customFormat="1" ht="55.5" customHeight="1">
      <c r="A66" s="163" t="s">
        <v>603</v>
      </c>
      <c r="B66" s="164" t="s">
        <v>557</v>
      </c>
      <c r="C66" s="165">
        <v>44172</v>
      </c>
      <c r="D66" s="166" t="s">
        <v>430</v>
      </c>
      <c r="E66" s="166" t="s">
        <v>431</v>
      </c>
      <c r="F66" s="166" t="s">
        <v>6</v>
      </c>
      <c r="G66" s="166" t="s">
        <v>59</v>
      </c>
      <c r="H66" s="166">
        <f>C66+6</f>
        <v>44178</v>
      </c>
      <c r="I66" s="180" t="s">
        <v>81</v>
      </c>
      <c r="J66" s="180"/>
      <c r="K66" s="168">
        <f t="shared" si="4"/>
        <v>44180</v>
      </c>
      <c r="L66" s="168">
        <f>K66+24</f>
        <v>44204</v>
      </c>
      <c r="M66" s="168">
        <f>K66+26</f>
        <v>44206</v>
      </c>
      <c r="N66" s="168">
        <f>K66+27</f>
        <v>44207</v>
      </c>
    </row>
    <row r="67" spans="1:14" s="144" customFormat="1" ht="55.5" customHeight="1">
      <c r="A67" s="163" t="s">
        <v>325</v>
      </c>
      <c r="B67" s="164" t="s">
        <v>556</v>
      </c>
      <c r="C67" s="165">
        <v>44179</v>
      </c>
      <c r="D67" s="166" t="s">
        <v>430</v>
      </c>
      <c r="E67" s="166" t="s">
        <v>431</v>
      </c>
      <c r="F67" s="166" t="s">
        <v>6</v>
      </c>
      <c r="G67" s="166" t="s">
        <v>59</v>
      </c>
      <c r="H67" s="166">
        <f>C67+6</f>
        <v>44185</v>
      </c>
      <c r="I67" s="180" t="s">
        <v>427</v>
      </c>
      <c r="J67" s="180" t="s">
        <v>601</v>
      </c>
      <c r="K67" s="168">
        <f t="shared" si="4"/>
        <v>44187</v>
      </c>
      <c r="L67" s="168">
        <f>K67+24</f>
        <v>44211</v>
      </c>
      <c r="M67" s="168">
        <f>K67+26</f>
        <v>44213</v>
      </c>
      <c r="N67" s="168">
        <f>K67+27</f>
        <v>44214</v>
      </c>
    </row>
    <row r="68" spans="1:14" s="144" customFormat="1" ht="55.5" customHeight="1">
      <c r="A68" s="163" t="s">
        <v>576</v>
      </c>
      <c r="B68" s="164" t="s">
        <v>643</v>
      </c>
      <c r="C68" s="165">
        <v>44186</v>
      </c>
      <c r="D68" s="166" t="s">
        <v>430</v>
      </c>
      <c r="E68" s="166" t="s">
        <v>431</v>
      </c>
      <c r="F68" s="166" t="s">
        <v>6</v>
      </c>
      <c r="G68" s="166" t="s">
        <v>59</v>
      </c>
      <c r="H68" s="166">
        <f>C68+6</f>
        <v>44192</v>
      </c>
      <c r="I68" s="181" t="s">
        <v>65</v>
      </c>
      <c r="J68" s="180"/>
      <c r="K68" s="168">
        <f t="shared" si="4"/>
        <v>44194</v>
      </c>
      <c r="L68" s="168">
        <f>K68+24</f>
        <v>44218</v>
      </c>
      <c r="M68" s="168">
        <f>K68+26</f>
        <v>44220</v>
      </c>
      <c r="N68" s="168">
        <f>K68+27</f>
        <v>44221</v>
      </c>
    </row>
    <row r="69" spans="1:14" s="144" customFormat="1" ht="55.5" customHeight="1">
      <c r="A69" s="163" t="s">
        <v>330</v>
      </c>
      <c r="B69" s="164" t="s">
        <v>268</v>
      </c>
      <c r="C69" s="165">
        <v>44193</v>
      </c>
      <c r="D69" s="166" t="s">
        <v>430</v>
      </c>
      <c r="E69" s="166" t="s">
        <v>431</v>
      </c>
      <c r="F69" s="166" t="s">
        <v>6</v>
      </c>
      <c r="G69" s="166" t="s">
        <v>59</v>
      </c>
      <c r="H69" s="166">
        <f>C69+6</f>
        <v>44199</v>
      </c>
      <c r="I69" s="180" t="s">
        <v>322</v>
      </c>
      <c r="J69" s="180" t="s">
        <v>602</v>
      </c>
      <c r="K69" s="168">
        <f t="shared" si="4"/>
        <v>44201</v>
      </c>
      <c r="L69" s="168">
        <f>K69+24</f>
        <v>44225</v>
      </c>
      <c r="M69" s="168">
        <f>K69+26</f>
        <v>44227</v>
      </c>
      <c r="N69" s="168">
        <f>K69+27</f>
        <v>44228</v>
      </c>
    </row>
    <row r="70" spans="1:14" s="144" customFormat="1" ht="55.5" customHeight="1">
      <c r="A70" s="163" t="s">
        <v>623</v>
      </c>
      <c r="B70" s="164" t="s">
        <v>557</v>
      </c>
      <c r="C70" s="165">
        <v>44200</v>
      </c>
      <c r="D70" s="166" t="s">
        <v>430</v>
      </c>
      <c r="E70" s="166" t="s">
        <v>431</v>
      </c>
      <c r="F70" s="166" t="s">
        <v>6</v>
      </c>
      <c r="G70" s="166" t="s">
        <v>59</v>
      </c>
      <c r="H70" s="166">
        <f>C70+6</f>
        <v>44206</v>
      </c>
      <c r="I70" s="180" t="s">
        <v>252</v>
      </c>
      <c r="J70" s="180" t="s">
        <v>646</v>
      </c>
      <c r="K70" s="168">
        <f t="shared" si="4"/>
        <v>44208</v>
      </c>
      <c r="L70" s="168">
        <f>K70+24</f>
        <v>44232</v>
      </c>
      <c r="M70" s="168">
        <f>K70+26</f>
        <v>44234</v>
      </c>
      <c r="N70" s="168">
        <f>K70+27</f>
        <v>44235</v>
      </c>
    </row>
    <row r="71" spans="1:14" s="144" customFormat="1" ht="55.5" customHeight="1">
      <c r="A71" s="163" t="s">
        <v>307</v>
      </c>
      <c r="B71" s="164" t="s">
        <v>645</v>
      </c>
      <c r="C71" s="165">
        <v>44207</v>
      </c>
      <c r="D71" s="166" t="s">
        <v>430</v>
      </c>
      <c r="E71" s="166" t="s">
        <v>431</v>
      </c>
      <c r="F71" s="166" t="s">
        <v>6</v>
      </c>
      <c r="G71" s="166" t="s">
        <v>59</v>
      </c>
      <c r="H71" s="166">
        <f>C71+6</f>
        <v>44213</v>
      </c>
      <c r="I71" s="180" t="s">
        <v>177</v>
      </c>
      <c r="J71" s="180" t="s">
        <v>647</v>
      </c>
      <c r="K71" s="168">
        <f t="shared" si="4"/>
        <v>44215</v>
      </c>
      <c r="L71" s="168">
        <f>K71+24</f>
        <v>44239</v>
      </c>
      <c r="M71" s="168">
        <f>K71+26</f>
        <v>44241</v>
      </c>
      <c r="N71" s="168">
        <f>K71+27</f>
        <v>44242</v>
      </c>
    </row>
    <row r="72" spans="1:14" s="144" customFormat="1" ht="55.5" customHeight="1">
      <c r="A72" s="163" t="s">
        <v>328</v>
      </c>
      <c r="B72" s="164" t="s">
        <v>429</v>
      </c>
      <c r="C72" s="165">
        <v>44214</v>
      </c>
      <c r="D72" s="166" t="s">
        <v>430</v>
      </c>
      <c r="E72" s="166" t="s">
        <v>431</v>
      </c>
      <c r="F72" s="166" t="s">
        <v>6</v>
      </c>
      <c r="G72" s="166" t="s">
        <v>59</v>
      </c>
      <c r="H72" s="166">
        <f>C72+6</f>
        <v>44220</v>
      </c>
      <c r="I72" s="180" t="s">
        <v>248</v>
      </c>
      <c r="J72" s="180" t="s">
        <v>648</v>
      </c>
      <c r="K72" s="168">
        <f>K71+7</f>
        <v>44222</v>
      </c>
      <c r="L72" s="168">
        <f>K72+24</f>
        <v>44246</v>
      </c>
      <c r="M72" s="168">
        <f>K72+26</f>
        <v>44248</v>
      </c>
      <c r="N72" s="168">
        <f>K72+27</f>
        <v>44249</v>
      </c>
    </row>
    <row r="73" spans="1:14" s="144" customFormat="1" ht="55.5" customHeight="1">
      <c r="A73" s="163" t="s">
        <v>150</v>
      </c>
      <c r="B73" s="164" t="s">
        <v>324</v>
      </c>
      <c r="C73" s="165">
        <v>44221</v>
      </c>
      <c r="D73" s="166" t="s">
        <v>430</v>
      </c>
      <c r="E73" s="166" t="s">
        <v>431</v>
      </c>
      <c r="F73" s="166" t="s">
        <v>6</v>
      </c>
      <c r="G73" s="166" t="s">
        <v>59</v>
      </c>
      <c r="H73" s="166">
        <f>C73+6</f>
        <v>44227</v>
      </c>
      <c r="I73" s="180" t="s">
        <v>624</v>
      </c>
      <c r="J73" s="180" t="s">
        <v>649</v>
      </c>
      <c r="K73" s="168">
        <f>K72+7</f>
        <v>44229</v>
      </c>
      <c r="L73" s="168">
        <f>K73+24</f>
        <v>44253</v>
      </c>
      <c r="M73" s="168">
        <f>K73+26</f>
        <v>44255</v>
      </c>
      <c r="N73" s="168">
        <f>K73+27</f>
        <v>44256</v>
      </c>
    </row>
    <row r="74" spans="1:14" s="144" customFormat="1" ht="25.5" customHeight="1">
      <c r="A74"/>
      <c r="B74"/>
      <c r="C74"/>
      <c r="D74"/>
      <c r="E74"/>
      <c r="F74"/>
      <c r="G74"/>
      <c r="H74"/>
      <c r="I74"/>
      <c r="J74" s="26"/>
      <c r="K74"/>
      <c r="L74"/>
      <c r="M74"/>
      <c r="N74"/>
    </row>
    <row r="75" spans="1:14" s="144" customFormat="1" ht="25.5" customHeight="1">
      <c r="A75" s="45" t="s">
        <v>12</v>
      </c>
      <c r="B75" s="45"/>
      <c r="C75" s="106"/>
      <c r="D75" s="106"/>
      <c r="E75" s="106"/>
      <c r="F75" s="106"/>
      <c r="G75" s="106"/>
      <c r="H75" s="158"/>
      <c r="I75" s="11" t="s">
        <v>13</v>
      </c>
      <c r="J75" s="108" t="s">
        <v>37</v>
      </c>
      <c r="K75" s="109"/>
      <c r="L75" s="1"/>
      <c r="M75" s="1"/>
      <c r="N75" s="1"/>
    </row>
    <row r="76" spans="1:14" ht="19.5">
      <c r="A76" s="45" t="s">
        <v>14</v>
      </c>
      <c r="B76" s="45"/>
      <c r="C76" s="106"/>
      <c r="D76" s="106"/>
      <c r="E76" s="106"/>
      <c r="F76" s="106"/>
      <c r="G76" s="106"/>
      <c r="H76" s="158"/>
      <c r="I76" s="111" t="s">
        <v>15</v>
      </c>
      <c r="J76" s="109"/>
      <c r="K76" s="109"/>
      <c r="L76" s="1"/>
      <c r="M76" s="1"/>
      <c r="N76" s="1"/>
    </row>
    <row r="77" spans="1:14" ht="20.25">
      <c r="A77" s="112"/>
      <c r="B77" s="112"/>
      <c r="C77" s="113"/>
      <c r="D77" s="113"/>
      <c r="E77" s="113"/>
      <c r="F77" s="113"/>
      <c r="G77" s="113"/>
      <c r="H77" s="158"/>
      <c r="I77" s="114" t="s">
        <v>220</v>
      </c>
      <c r="J77" s="109"/>
      <c r="K77" s="109"/>
      <c r="L77" s="1"/>
      <c r="M77" s="1"/>
      <c r="N77" s="1"/>
    </row>
    <row r="78" spans="1:20" ht="20.25">
      <c r="A78" s="51" t="s">
        <v>16</v>
      </c>
      <c r="B78" s="45"/>
      <c r="C78" s="12"/>
      <c r="D78" s="106"/>
      <c r="E78" s="106"/>
      <c r="F78" s="106"/>
      <c r="G78" s="106"/>
      <c r="H78" s="158"/>
      <c r="I78" s="115" t="s">
        <v>221</v>
      </c>
      <c r="J78" s="109"/>
      <c r="K78" s="109"/>
      <c r="L78" s="1"/>
      <c r="M78" s="1"/>
      <c r="N78" s="1"/>
      <c r="O78" s="1"/>
      <c r="P78" s="1"/>
      <c r="Q78" s="1"/>
      <c r="R78" s="1"/>
      <c r="S78" s="1"/>
      <c r="T78" s="1"/>
    </row>
    <row r="79" spans="1:20" ht="19.5">
      <c r="A79" s="56" t="s">
        <v>17</v>
      </c>
      <c r="B79" s="116" t="s">
        <v>18</v>
      </c>
      <c r="C79" s="13"/>
      <c r="D79" s="14"/>
      <c r="E79" s="14"/>
      <c r="F79" s="14"/>
      <c r="G79" s="14"/>
      <c r="H79" s="158"/>
      <c r="I79" s="158"/>
      <c r="J79" s="109"/>
      <c r="K79" s="109"/>
      <c r="L79" s="1"/>
      <c r="M79" s="1"/>
      <c r="N79" s="1"/>
      <c r="O79" s="1"/>
      <c r="P79" s="1"/>
      <c r="Q79" s="1"/>
      <c r="R79" s="1"/>
      <c r="S79" s="1"/>
      <c r="T79" s="1"/>
    </row>
    <row r="80" spans="1:20" ht="24.75">
      <c r="A80" s="56" t="s">
        <v>19</v>
      </c>
      <c r="B80" s="116" t="s">
        <v>20</v>
      </c>
      <c r="C80" s="13"/>
      <c r="D80" s="15"/>
      <c r="E80" s="15"/>
      <c r="F80" s="15"/>
      <c r="G80" s="15"/>
      <c r="H80" s="117" t="s">
        <v>21</v>
      </c>
      <c r="I80" s="17" t="s">
        <v>49</v>
      </c>
      <c r="J80" s="109"/>
      <c r="K80" s="109"/>
      <c r="L80" s="1"/>
      <c r="M80" s="1"/>
      <c r="N80" s="1"/>
      <c r="O80" s="1"/>
      <c r="P80" s="1"/>
      <c r="Q80" s="1"/>
      <c r="R80" s="1"/>
      <c r="S80" s="1"/>
      <c r="T80" s="1"/>
    </row>
    <row r="81" spans="1:20" ht="24.75">
      <c r="A81" s="56" t="s">
        <v>31</v>
      </c>
      <c r="B81" s="118" t="s">
        <v>32</v>
      </c>
      <c r="C81" s="32"/>
      <c r="D81" s="32"/>
      <c r="E81" s="32"/>
      <c r="F81" s="32"/>
      <c r="G81" s="32"/>
      <c r="H81" s="117" t="s">
        <v>21</v>
      </c>
      <c r="I81" s="19" t="s">
        <v>50</v>
      </c>
      <c r="J81" s="109"/>
      <c r="K81" s="109"/>
      <c r="L81" s="1"/>
      <c r="M81" s="1"/>
      <c r="N81" s="1"/>
      <c r="O81" s="1"/>
      <c r="P81" s="1"/>
      <c r="Q81" s="1"/>
      <c r="R81" s="1"/>
      <c r="S81" s="1"/>
      <c r="T81" s="1"/>
    </row>
    <row r="82" spans="1:20" ht="24.75">
      <c r="A82" s="56" t="s">
        <v>33</v>
      </c>
      <c r="B82" s="108" t="s">
        <v>34</v>
      </c>
      <c r="C82" s="113"/>
      <c r="D82" s="18"/>
      <c r="E82" s="18"/>
      <c r="F82" s="18"/>
      <c r="G82" s="18"/>
      <c r="H82" s="117" t="s">
        <v>21</v>
      </c>
      <c r="I82" s="21" t="s">
        <v>22</v>
      </c>
      <c r="J82" s="109"/>
      <c r="K82" s="109"/>
      <c r="L82" s="1"/>
      <c r="M82" s="1"/>
      <c r="N82" s="1"/>
      <c r="O82" s="1"/>
      <c r="P82" s="1"/>
      <c r="Q82" s="1"/>
      <c r="R82" s="1"/>
      <c r="S82" s="1"/>
      <c r="T82" s="1"/>
    </row>
    <row r="83" spans="1:20" ht="24.75">
      <c r="A83" s="56" t="s">
        <v>35</v>
      </c>
      <c r="B83" s="108" t="s">
        <v>36</v>
      </c>
      <c r="C83" s="113"/>
      <c r="D83" s="20"/>
      <c r="E83" s="20"/>
      <c r="F83" s="20"/>
      <c r="G83" s="20"/>
      <c r="H83" s="117" t="s">
        <v>21</v>
      </c>
      <c r="I83" s="21" t="s">
        <v>23</v>
      </c>
      <c r="J83" s="109"/>
      <c r="K83" s="109"/>
      <c r="L83" s="1"/>
      <c r="M83" s="1"/>
      <c r="N83" s="1"/>
      <c r="O83" s="1"/>
      <c r="P83" s="1"/>
      <c r="Q83" s="1"/>
      <c r="R83" s="1"/>
      <c r="S83" s="1"/>
      <c r="T83" s="1"/>
    </row>
    <row r="84" spans="1:20" ht="24.75">
      <c r="A84" s="1"/>
      <c r="B84" s="1"/>
      <c r="C84" s="1"/>
      <c r="D84" s="12"/>
      <c r="E84" s="12"/>
      <c r="F84" s="12"/>
      <c r="G84" s="12"/>
      <c r="H84" s="117" t="s">
        <v>21</v>
      </c>
      <c r="I84" s="21" t="s">
        <v>222</v>
      </c>
      <c r="J84" s="26"/>
      <c r="N84" s="1"/>
      <c r="O84" s="1"/>
      <c r="P84" s="1"/>
      <c r="Q84" s="1"/>
      <c r="R84" s="1"/>
      <c r="S84" s="1"/>
      <c r="T84" s="1"/>
    </row>
    <row r="85" spans="8:20" ht="24.75">
      <c r="H85" s="117" t="s">
        <v>21</v>
      </c>
      <c r="I85" s="21" t="s">
        <v>223</v>
      </c>
      <c r="J85" s="26"/>
      <c r="O85" s="1"/>
      <c r="P85" s="1"/>
      <c r="Q85" s="1"/>
      <c r="R85" s="1"/>
      <c r="S85" s="1"/>
      <c r="T85" s="1"/>
    </row>
    <row r="86" ht="14.25">
      <c r="J86" s="26"/>
    </row>
    <row r="87" ht="14.25">
      <c r="J87" s="26"/>
    </row>
    <row r="88" ht="14.25">
      <c r="J88" s="26"/>
    </row>
    <row r="89" ht="14.25">
      <c r="J89" s="26"/>
    </row>
    <row r="90" ht="14.25">
      <c r="J90" s="26"/>
    </row>
    <row r="91" ht="14.25">
      <c r="J91" s="26"/>
    </row>
  </sheetData>
  <sheetProtection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hyperlinks>
    <hyperlink ref="B82" r:id="rId1" display="https://vn.one-line.com/standard-page/demurrage-and-detention-free-time-and-charges"/>
    <hyperlink ref="B83" r:id="rId2" display="https://vn.one-line.com/standard-page/local-charges-and-tariff"/>
    <hyperlink ref="J75" r:id="rId3" display="http://www.vn.one-line.com/"/>
    <hyperlink ref="B80" r:id="rId4" display="https://ecomm.one-line.com/ecom/CUP_HOM_3005.do?sessLocale=en"/>
    <hyperlink ref="B79" r:id="rId5" display="https://www.one-line.com/en/vessels "/>
    <hyperlink ref="I83" r:id="rId6" display="mailto:vn.sgn.exdoc@one-line.com"/>
    <hyperlink ref="I82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7" r:id="rId9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8"/>
  <sheetViews>
    <sheetView showGridLines="0" view="pageBreakPreview" zoomScale="55" zoomScaleNormal="55" zoomScaleSheetLayoutView="55" zoomScalePageLayoutView="0" workbookViewId="0" topLeftCell="A1">
      <pane ySplit="6" topLeftCell="A193" activePane="bottomLeft" state="frozen"/>
      <selection pane="topLeft" activeCell="A1" sqref="A1"/>
      <selection pane="bottomLeft" activeCell="D202" sqref="D202"/>
    </sheetView>
  </sheetViews>
  <sheetFormatPr defaultColWidth="9.140625" defaultRowHeight="15"/>
  <cols>
    <col min="1" max="1" width="39.00390625" style="0" customWidth="1"/>
    <col min="2" max="2" width="17.28125" style="0" customWidth="1"/>
    <col min="3" max="3" width="17.00390625" style="0" customWidth="1"/>
    <col min="4" max="4" width="21.8515625" style="0" customWidth="1"/>
    <col min="5" max="5" width="20.140625" style="0" customWidth="1"/>
    <col min="6" max="6" width="21.140625" style="0" customWidth="1"/>
    <col min="7" max="7" width="21.00390625" style="0" customWidth="1"/>
    <col min="8" max="8" width="17.00390625" style="0" customWidth="1"/>
    <col min="9" max="9" width="32.421875" style="0" customWidth="1"/>
    <col min="10" max="10" width="13.8515625" style="0" customWidth="1"/>
    <col min="11" max="11" width="16.7109375" style="0" customWidth="1"/>
    <col min="12" max="12" width="18.00390625" style="0" customWidth="1"/>
    <col min="13" max="13" width="19.140625" style="0" customWidth="1"/>
  </cols>
  <sheetData>
    <row r="1" ht="15">
      <c r="J1" s="26"/>
    </row>
    <row r="2" spans="1:19" ht="16.5" customHeight="1">
      <c r="A2" s="1"/>
      <c r="B2" s="1"/>
      <c r="C2" s="1"/>
      <c r="D2" s="72"/>
      <c r="G2" s="1"/>
      <c r="H2" s="1"/>
      <c r="I2" s="1"/>
      <c r="J2" s="10" t="s">
        <v>644</v>
      </c>
      <c r="K2" s="91"/>
      <c r="L2" s="1"/>
      <c r="M2" s="10"/>
      <c r="N2" s="1"/>
      <c r="O2" s="1"/>
      <c r="P2" s="1"/>
      <c r="Q2" s="1"/>
      <c r="R2" s="1"/>
      <c r="S2" s="1"/>
    </row>
    <row r="3" spans="1:19" ht="51.75" customHeight="1">
      <c r="A3" s="1"/>
      <c r="B3" s="1"/>
      <c r="C3" s="1"/>
      <c r="D3" s="105" t="s">
        <v>44</v>
      </c>
      <c r="F3" s="1"/>
      <c r="G3" s="1"/>
      <c r="H3" s="1"/>
      <c r="I3" s="1"/>
      <c r="J3" s="22"/>
      <c r="K3" s="1"/>
      <c r="N3" s="1"/>
      <c r="O3" s="1"/>
      <c r="P3" s="1"/>
      <c r="Q3" s="1"/>
      <c r="R3" s="1"/>
      <c r="S3" s="1"/>
    </row>
    <row r="4" spans="1:19" ht="10.5" customHeight="1" thickBot="1">
      <c r="A4" s="2"/>
      <c r="B4" s="2"/>
      <c r="C4" s="5"/>
      <c r="D4" s="8"/>
      <c r="E4" s="8"/>
      <c r="F4" s="8"/>
      <c r="G4" s="8"/>
      <c r="H4" s="5"/>
      <c r="I4" s="8"/>
      <c r="J4" s="25"/>
      <c r="K4" s="8"/>
      <c r="L4" s="4"/>
      <c r="M4" s="4"/>
      <c r="N4" s="4"/>
      <c r="O4" s="1"/>
      <c r="P4" s="1"/>
      <c r="Q4" s="1"/>
      <c r="R4" s="1"/>
      <c r="S4" s="1"/>
    </row>
    <row r="5" spans="1:19" ht="27.75" customHeight="1">
      <c r="A5" s="215" t="s">
        <v>10</v>
      </c>
      <c r="B5" s="217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19" t="s">
        <v>63</v>
      </c>
      <c r="I5" s="217" t="s">
        <v>4</v>
      </c>
      <c r="J5" s="205" t="s">
        <v>5</v>
      </c>
      <c r="K5" s="241" t="s">
        <v>475</v>
      </c>
      <c r="L5" s="121" t="s">
        <v>45</v>
      </c>
      <c r="M5" s="119" t="s">
        <v>46</v>
      </c>
      <c r="N5" s="9"/>
      <c r="O5" s="9"/>
      <c r="P5" s="9"/>
      <c r="Q5" s="9"/>
      <c r="R5" s="9"/>
      <c r="S5" s="9"/>
    </row>
    <row r="6" spans="1:19" ht="27.75" customHeight="1" thickBot="1">
      <c r="A6" s="237"/>
      <c r="B6" s="238"/>
      <c r="C6" s="239"/>
      <c r="D6" s="240"/>
      <c r="E6" s="240"/>
      <c r="F6" s="240"/>
      <c r="G6" s="240"/>
      <c r="H6" s="220"/>
      <c r="I6" s="218"/>
      <c r="J6" s="206"/>
      <c r="K6" s="242"/>
      <c r="L6" s="122" t="s">
        <v>47</v>
      </c>
      <c r="M6" s="123" t="s">
        <v>48</v>
      </c>
      <c r="N6" s="9"/>
      <c r="O6" s="9"/>
      <c r="P6" s="9"/>
      <c r="Q6" s="9"/>
      <c r="R6" s="9"/>
      <c r="S6" s="9"/>
    </row>
    <row r="7" spans="1:13" s="144" customFormat="1" ht="25.5" customHeight="1" hidden="1">
      <c r="A7" s="142" t="s">
        <v>206</v>
      </c>
      <c r="B7" s="143" t="s">
        <v>126</v>
      </c>
      <c r="C7" s="128">
        <v>43728</v>
      </c>
      <c r="D7" s="129" t="s">
        <v>180</v>
      </c>
      <c r="E7" s="129" t="s">
        <v>181</v>
      </c>
      <c r="F7" s="136" t="s">
        <v>120</v>
      </c>
      <c r="G7" s="139" t="s">
        <v>6</v>
      </c>
      <c r="H7" s="130">
        <v>43730</v>
      </c>
      <c r="I7" s="221" t="s">
        <v>121</v>
      </c>
      <c r="J7" s="221" t="s">
        <v>184</v>
      </c>
      <c r="K7" s="224">
        <v>43736</v>
      </c>
      <c r="L7" s="227">
        <f>K7+15</f>
        <v>43751</v>
      </c>
      <c r="M7" s="229">
        <f>K7+21</f>
        <v>43757</v>
      </c>
    </row>
    <row r="8" spans="1:13" s="144" customFormat="1" ht="25.5" customHeight="1" hidden="1">
      <c r="A8" s="145" t="s">
        <v>136</v>
      </c>
      <c r="B8" s="146" t="s">
        <v>196</v>
      </c>
      <c r="C8" s="133">
        <v>43729</v>
      </c>
      <c r="D8" s="134" t="s">
        <v>123</v>
      </c>
      <c r="E8" s="134" t="s">
        <v>124</v>
      </c>
      <c r="F8" s="137" t="s">
        <v>6</v>
      </c>
      <c r="G8" s="140" t="s">
        <v>125</v>
      </c>
      <c r="H8" s="135">
        <v>43731</v>
      </c>
      <c r="I8" s="222"/>
      <c r="J8" s="222"/>
      <c r="K8" s="225"/>
      <c r="L8" s="225"/>
      <c r="M8" s="230"/>
    </row>
    <row r="9" spans="1:13" s="144" customFormat="1" ht="25.5" customHeight="1" hidden="1" thickBot="1">
      <c r="A9" s="147" t="s">
        <v>145</v>
      </c>
      <c r="B9" s="148" t="s">
        <v>207</v>
      </c>
      <c r="C9" s="87">
        <v>43731</v>
      </c>
      <c r="D9" s="88" t="s">
        <v>146</v>
      </c>
      <c r="E9" s="88" t="s">
        <v>147</v>
      </c>
      <c r="F9" s="138" t="s">
        <v>6</v>
      </c>
      <c r="G9" s="141" t="s">
        <v>59</v>
      </c>
      <c r="H9" s="89">
        <v>43733</v>
      </c>
      <c r="I9" s="223"/>
      <c r="J9" s="223"/>
      <c r="K9" s="226"/>
      <c r="L9" s="228"/>
      <c r="M9" s="231"/>
    </row>
    <row r="10" spans="1:13" s="144" customFormat="1" ht="25.5" customHeight="1" hidden="1">
      <c r="A10" s="142" t="s">
        <v>154</v>
      </c>
      <c r="B10" s="143" t="s">
        <v>128</v>
      </c>
      <c r="C10" s="128">
        <v>43735</v>
      </c>
      <c r="D10" s="129" t="s">
        <v>180</v>
      </c>
      <c r="E10" s="129" t="s">
        <v>181</v>
      </c>
      <c r="F10" s="136" t="s">
        <v>120</v>
      </c>
      <c r="G10" s="139" t="s">
        <v>6</v>
      </c>
      <c r="H10" s="130">
        <v>43737</v>
      </c>
      <c r="I10" s="232" t="s">
        <v>176</v>
      </c>
      <c r="J10" s="235" t="s">
        <v>197</v>
      </c>
      <c r="K10" s="224">
        <f>K7+7</f>
        <v>43743</v>
      </c>
      <c r="L10" s="227">
        <f>K10+15</f>
        <v>43758</v>
      </c>
      <c r="M10" s="229">
        <f>K10+21</f>
        <v>43764</v>
      </c>
    </row>
    <row r="11" spans="1:13" s="144" customFormat="1" ht="25.5" customHeight="1" hidden="1">
      <c r="A11" s="145" t="s">
        <v>232</v>
      </c>
      <c r="B11" s="146" t="s">
        <v>233</v>
      </c>
      <c r="C11" s="133">
        <v>43736</v>
      </c>
      <c r="D11" s="134" t="s">
        <v>123</v>
      </c>
      <c r="E11" s="134" t="s">
        <v>124</v>
      </c>
      <c r="F11" s="137" t="s">
        <v>6</v>
      </c>
      <c r="G11" s="140" t="s">
        <v>125</v>
      </c>
      <c r="H11" s="135">
        <v>43738</v>
      </c>
      <c r="I11" s="233"/>
      <c r="J11" s="222"/>
      <c r="K11" s="225"/>
      <c r="L11" s="225"/>
      <c r="M11" s="230"/>
    </row>
    <row r="12" spans="1:13" s="144" customFormat="1" ht="25.5" customHeight="1" hidden="1" thickBot="1">
      <c r="A12" s="147" t="s">
        <v>149</v>
      </c>
      <c r="B12" s="148" t="s">
        <v>208</v>
      </c>
      <c r="C12" s="87">
        <v>43738</v>
      </c>
      <c r="D12" s="88" t="s">
        <v>146</v>
      </c>
      <c r="E12" s="88" t="s">
        <v>147</v>
      </c>
      <c r="F12" s="138" t="s">
        <v>6</v>
      </c>
      <c r="G12" s="141" t="s">
        <v>59</v>
      </c>
      <c r="H12" s="89">
        <v>43740</v>
      </c>
      <c r="I12" s="234"/>
      <c r="J12" s="236"/>
      <c r="K12" s="226"/>
      <c r="L12" s="228"/>
      <c r="M12" s="231"/>
    </row>
    <row r="13" spans="1:13" s="144" customFormat="1" ht="25.5" customHeight="1" hidden="1">
      <c r="A13" s="142" t="s">
        <v>267</v>
      </c>
      <c r="B13" s="143" t="s">
        <v>212</v>
      </c>
      <c r="C13" s="128">
        <v>43742</v>
      </c>
      <c r="D13" s="129" t="s">
        <v>180</v>
      </c>
      <c r="E13" s="129" t="s">
        <v>181</v>
      </c>
      <c r="F13" s="136" t="s">
        <v>120</v>
      </c>
      <c r="G13" s="139" t="s">
        <v>6</v>
      </c>
      <c r="H13" s="130">
        <v>43744</v>
      </c>
      <c r="I13" s="221" t="s">
        <v>65</v>
      </c>
      <c r="J13" s="221"/>
      <c r="K13" s="224">
        <f>K10+7</f>
        <v>43750</v>
      </c>
      <c r="L13" s="227">
        <f>K13+15</f>
        <v>43765</v>
      </c>
      <c r="M13" s="229">
        <f>K13+21</f>
        <v>43771</v>
      </c>
    </row>
    <row r="14" spans="1:13" s="144" customFormat="1" ht="25.5" customHeight="1" hidden="1">
      <c r="A14" s="145" t="s">
        <v>61</v>
      </c>
      <c r="B14" s="146" t="s">
        <v>194</v>
      </c>
      <c r="C14" s="133">
        <v>43743</v>
      </c>
      <c r="D14" s="134" t="s">
        <v>123</v>
      </c>
      <c r="E14" s="134" t="s">
        <v>124</v>
      </c>
      <c r="F14" s="137" t="s">
        <v>6</v>
      </c>
      <c r="G14" s="140" t="s">
        <v>125</v>
      </c>
      <c r="H14" s="135">
        <v>43745</v>
      </c>
      <c r="I14" s="222"/>
      <c r="J14" s="222"/>
      <c r="K14" s="225"/>
      <c r="L14" s="225"/>
      <c r="M14" s="230"/>
    </row>
    <row r="15" spans="1:13" s="144" customFormat="1" ht="25.5" customHeight="1" hidden="1" thickBot="1">
      <c r="A15" s="147" t="s">
        <v>150</v>
      </c>
      <c r="B15" s="148" t="s">
        <v>209</v>
      </c>
      <c r="C15" s="87">
        <v>43745</v>
      </c>
      <c r="D15" s="88" t="s">
        <v>146</v>
      </c>
      <c r="E15" s="88" t="s">
        <v>147</v>
      </c>
      <c r="F15" s="138" t="s">
        <v>6</v>
      </c>
      <c r="G15" s="141" t="s">
        <v>59</v>
      </c>
      <c r="H15" s="89">
        <v>43747</v>
      </c>
      <c r="I15" s="223"/>
      <c r="J15" s="223"/>
      <c r="K15" s="226"/>
      <c r="L15" s="228"/>
      <c r="M15" s="231"/>
    </row>
    <row r="16" spans="1:13" s="144" customFormat="1" ht="25.5" customHeight="1" hidden="1">
      <c r="A16" s="142" t="s">
        <v>144</v>
      </c>
      <c r="B16" s="143" t="s">
        <v>128</v>
      </c>
      <c r="C16" s="128">
        <v>43749</v>
      </c>
      <c r="D16" s="129" t="s">
        <v>180</v>
      </c>
      <c r="E16" s="129" t="s">
        <v>181</v>
      </c>
      <c r="F16" s="136" t="s">
        <v>120</v>
      </c>
      <c r="G16" s="139" t="s">
        <v>6</v>
      </c>
      <c r="H16" s="130">
        <v>43751</v>
      </c>
      <c r="I16" s="221" t="s">
        <v>157</v>
      </c>
      <c r="J16" s="221" t="s">
        <v>198</v>
      </c>
      <c r="K16" s="224">
        <f>K13+7</f>
        <v>43757</v>
      </c>
      <c r="L16" s="227">
        <f>K16+15</f>
        <v>43772</v>
      </c>
      <c r="M16" s="229">
        <f>K16+21</f>
        <v>43778</v>
      </c>
    </row>
    <row r="17" spans="1:13" s="144" customFormat="1" ht="25.5" customHeight="1" hidden="1">
      <c r="A17" s="145" t="s">
        <v>158</v>
      </c>
      <c r="B17" s="146" t="s">
        <v>196</v>
      </c>
      <c r="C17" s="133">
        <v>43750</v>
      </c>
      <c r="D17" s="134" t="s">
        <v>123</v>
      </c>
      <c r="E17" s="134" t="s">
        <v>124</v>
      </c>
      <c r="F17" s="137" t="s">
        <v>6</v>
      </c>
      <c r="G17" s="140" t="s">
        <v>125</v>
      </c>
      <c r="H17" s="135">
        <v>43752</v>
      </c>
      <c r="I17" s="222"/>
      <c r="J17" s="222"/>
      <c r="K17" s="225"/>
      <c r="L17" s="225"/>
      <c r="M17" s="230"/>
    </row>
    <row r="18" spans="1:13" s="144" customFormat="1" ht="25.5" customHeight="1" hidden="1" thickBot="1">
      <c r="A18" s="147" t="s">
        <v>65</v>
      </c>
      <c r="B18" s="148"/>
      <c r="C18" s="87">
        <v>43752</v>
      </c>
      <c r="D18" s="88" t="s">
        <v>146</v>
      </c>
      <c r="E18" s="88" t="s">
        <v>147</v>
      </c>
      <c r="F18" s="138" t="s">
        <v>6</v>
      </c>
      <c r="G18" s="141" t="s">
        <v>59</v>
      </c>
      <c r="H18" s="89">
        <v>43754</v>
      </c>
      <c r="I18" s="223"/>
      <c r="J18" s="223"/>
      <c r="K18" s="226"/>
      <c r="L18" s="228"/>
      <c r="M18" s="231"/>
    </row>
    <row r="19" spans="1:13" s="144" customFormat="1" ht="25.5" customHeight="1" hidden="1">
      <c r="A19" s="142" t="s">
        <v>205</v>
      </c>
      <c r="B19" s="143" t="s">
        <v>212</v>
      </c>
      <c r="C19" s="128">
        <v>43756</v>
      </c>
      <c r="D19" s="129" t="s">
        <v>180</v>
      </c>
      <c r="E19" s="129" t="s">
        <v>181</v>
      </c>
      <c r="F19" s="136" t="s">
        <v>120</v>
      </c>
      <c r="G19" s="139" t="s">
        <v>6</v>
      </c>
      <c r="H19" s="130">
        <v>43758</v>
      </c>
      <c r="I19" s="221" t="s">
        <v>269</v>
      </c>
      <c r="J19" s="221" t="s">
        <v>270</v>
      </c>
      <c r="K19" s="224">
        <f>K16+7</f>
        <v>43764</v>
      </c>
      <c r="L19" s="227">
        <f>K19+15</f>
        <v>43779</v>
      </c>
      <c r="M19" s="229">
        <f>K19+21</f>
        <v>43785</v>
      </c>
    </row>
    <row r="20" spans="1:13" s="144" customFormat="1" ht="25.5" customHeight="1" hidden="1">
      <c r="A20" s="145" t="s">
        <v>271</v>
      </c>
      <c r="B20" s="146" t="s">
        <v>272</v>
      </c>
      <c r="C20" s="133">
        <v>43757</v>
      </c>
      <c r="D20" s="134" t="s">
        <v>123</v>
      </c>
      <c r="E20" s="134" t="s">
        <v>124</v>
      </c>
      <c r="F20" s="137" t="s">
        <v>6</v>
      </c>
      <c r="G20" s="140" t="s">
        <v>125</v>
      </c>
      <c r="H20" s="135">
        <v>43759</v>
      </c>
      <c r="I20" s="222"/>
      <c r="J20" s="222"/>
      <c r="K20" s="225"/>
      <c r="L20" s="225"/>
      <c r="M20" s="230"/>
    </row>
    <row r="21" spans="1:13" s="144" customFormat="1" ht="25.5" customHeight="1" hidden="1" thickBot="1">
      <c r="A21" s="147" t="s">
        <v>151</v>
      </c>
      <c r="B21" s="148" t="s">
        <v>214</v>
      </c>
      <c r="C21" s="87">
        <v>43759</v>
      </c>
      <c r="D21" s="88" t="s">
        <v>146</v>
      </c>
      <c r="E21" s="88" t="s">
        <v>147</v>
      </c>
      <c r="F21" s="138" t="s">
        <v>6</v>
      </c>
      <c r="G21" s="141" t="s">
        <v>59</v>
      </c>
      <c r="H21" s="89">
        <v>43761</v>
      </c>
      <c r="I21" s="223"/>
      <c r="J21" s="223"/>
      <c r="K21" s="226"/>
      <c r="L21" s="228"/>
      <c r="M21" s="231"/>
    </row>
    <row r="22" spans="1:13" s="144" customFormat="1" ht="25.5" customHeight="1" hidden="1">
      <c r="A22" s="142" t="s">
        <v>140</v>
      </c>
      <c r="B22" s="143" t="s">
        <v>122</v>
      </c>
      <c r="C22" s="128">
        <v>43763</v>
      </c>
      <c r="D22" s="129" t="s">
        <v>180</v>
      </c>
      <c r="E22" s="129" t="s">
        <v>181</v>
      </c>
      <c r="F22" s="136" t="s">
        <v>120</v>
      </c>
      <c r="G22" s="139" t="s">
        <v>6</v>
      </c>
      <c r="H22" s="130">
        <v>43765</v>
      </c>
      <c r="I22" s="221" t="s">
        <v>66</v>
      </c>
      <c r="J22" s="221" t="s">
        <v>199</v>
      </c>
      <c r="K22" s="224">
        <f>K19+7</f>
        <v>43771</v>
      </c>
      <c r="L22" s="227">
        <f>K22+15</f>
        <v>43786</v>
      </c>
      <c r="M22" s="229">
        <f>K22+21</f>
        <v>43792</v>
      </c>
    </row>
    <row r="23" spans="1:13" s="144" customFormat="1" ht="25.5" customHeight="1" hidden="1">
      <c r="A23" s="145" t="s">
        <v>235</v>
      </c>
      <c r="B23" s="146" t="s">
        <v>236</v>
      </c>
      <c r="C23" s="133">
        <v>43764</v>
      </c>
      <c r="D23" s="134" t="s">
        <v>123</v>
      </c>
      <c r="E23" s="134" t="s">
        <v>124</v>
      </c>
      <c r="F23" s="137" t="s">
        <v>6</v>
      </c>
      <c r="G23" s="140" t="s">
        <v>125</v>
      </c>
      <c r="H23" s="135">
        <v>43766</v>
      </c>
      <c r="I23" s="222"/>
      <c r="J23" s="222"/>
      <c r="K23" s="225"/>
      <c r="L23" s="225"/>
      <c r="M23" s="230"/>
    </row>
    <row r="24" spans="1:13" s="144" customFormat="1" ht="25.5" customHeight="1" hidden="1" thickBot="1">
      <c r="A24" s="147" t="s">
        <v>152</v>
      </c>
      <c r="B24" s="148" t="s">
        <v>225</v>
      </c>
      <c r="C24" s="87">
        <v>43766</v>
      </c>
      <c r="D24" s="88" t="s">
        <v>146</v>
      </c>
      <c r="E24" s="88" t="s">
        <v>147</v>
      </c>
      <c r="F24" s="138" t="s">
        <v>6</v>
      </c>
      <c r="G24" s="141" t="s">
        <v>59</v>
      </c>
      <c r="H24" s="89">
        <v>43768</v>
      </c>
      <c r="I24" s="223"/>
      <c r="J24" s="223"/>
      <c r="K24" s="226"/>
      <c r="L24" s="228"/>
      <c r="M24" s="231"/>
    </row>
    <row r="25" spans="1:13" s="144" customFormat="1" ht="25.5" customHeight="1" hidden="1">
      <c r="A25" s="142" t="s">
        <v>141</v>
      </c>
      <c r="B25" s="143" t="s">
        <v>183</v>
      </c>
      <c r="C25" s="128">
        <v>43770</v>
      </c>
      <c r="D25" s="129" t="s">
        <v>180</v>
      </c>
      <c r="E25" s="129" t="s">
        <v>181</v>
      </c>
      <c r="F25" s="136" t="s">
        <v>120</v>
      </c>
      <c r="G25" s="139" t="s">
        <v>6</v>
      </c>
      <c r="H25" s="130">
        <v>43772</v>
      </c>
      <c r="I25" s="221" t="s">
        <v>156</v>
      </c>
      <c r="J25" s="221" t="s">
        <v>228</v>
      </c>
      <c r="K25" s="224">
        <f>K22+7</f>
        <v>43778</v>
      </c>
      <c r="L25" s="227">
        <f>K25+15</f>
        <v>43793</v>
      </c>
      <c r="M25" s="229">
        <f>K25+21</f>
        <v>43799</v>
      </c>
    </row>
    <row r="26" spans="1:13" s="144" customFormat="1" ht="25.5" customHeight="1" hidden="1">
      <c r="A26" s="145" t="s">
        <v>273</v>
      </c>
      <c r="B26" s="146" t="s">
        <v>274</v>
      </c>
      <c r="C26" s="133">
        <v>43771</v>
      </c>
      <c r="D26" s="134" t="s">
        <v>123</v>
      </c>
      <c r="E26" s="134" t="s">
        <v>124</v>
      </c>
      <c r="F26" s="137" t="s">
        <v>6</v>
      </c>
      <c r="G26" s="140" t="s">
        <v>125</v>
      </c>
      <c r="H26" s="135">
        <v>43773</v>
      </c>
      <c r="I26" s="222"/>
      <c r="J26" s="222"/>
      <c r="K26" s="225"/>
      <c r="L26" s="225"/>
      <c r="M26" s="230"/>
    </row>
    <row r="27" spans="1:13" s="144" customFormat="1" ht="25.5" customHeight="1" hidden="1" thickBot="1">
      <c r="A27" s="147" t="s">
        <v>153</v>
      </c>
      <c r="B27" s="148" t="s">
        <v>195</v>
      </c>
      <c r="C27" s="87">
        <v>43773</v>
      </c>
      <c r="D27" s="88" t="s">
        <v>146</v>
      </c>
      <c r="E27" s="88" t="s">
        <v>147</v>
      </c>
      <c r="F27" s="138" t="s">
        <v>6</v>
      </c>
      <c r="G27" s="141" t="s">
        <v>59</v>
      </c>
      <c r="H27" s="89">
        <v>43775</v>
      </c>
      <c r="I27" s="223"/>
      <c r="J27" s="223"/>
      <c r="K27" s="226"/>
      <c r="L27" s="228"/>
      <c r="M27" s="231"/>
    </row>
    <row r="28" spans="1:13" s="144" customFormat="1" ht="25.5" customHeight="1" hidden="1">
      <c r="A28" s="142" t="s">
        <v>142</v>
      </c>
      <c r="B28" s="143" t="s">
        <v>212</v>
      </c>
      <c r="C28" s="128">
        <v>43777</v>
      </c>
      <c r="D28" s="129" t="s">
        <v>180</v>
      </c>
      <c r="E28" s="129" t="s">
        <v>181</v>
      </c>
      <c r="F28" s="136" t="s">
        <v>120</v>
      </c>
      <c r="G28" s="139" t="s">
        <v>6</v>
      </c>
      <c r="H28" s="130">
        <v>43779</v>
      </c>
      <c r="I28" s="221" t="s">
        <v>156</v>
      </c>
      <c r="J28" s="221" t="s">
        <v>228</v>
      </c>
      <c r="K28" s="224">
        <f>K25+7</f>
        <v>43785</v>
      </c>
      <c r="L28" s="227">
        <f>K28+15</f>
        <v>43800</v>
      </c>
      <c r="M28" s="229">
        <f>K28+21</f>
        <v>43806</v>
      </c>
    </row>
    <row r="29" spans="1:13" s="144" customFormat="1" ht="25.5" customHeight="1" hidden="1">
      <c r="A29" s="145" t="s">
        <v>62</v>
      </c>
      <c r="B29" s="146" t="s">
        <v>224</v>
      </c>
      <c r="C29" s="133">
        <v>43778</v>
      </c>
      <c r="D29" s="134" t="s">
        <v>123</v>
      </c>
      <c r="E29" s="134" t="s">
        <v>124</v>
      </c>
      <c r="F29" s="137" t="s">
        <v>6</v>
      </c>
      <c r="G29" s="140" t="s">
        <v>125</v>
      </c>
      <c r="H29" s="135">
        <v>43780</v>
      </c>
      <c r="I29" s="222"/>
      <c r="J29" s="222"/>
      <c r="K29" s="225"/>
      <c r="L29" s="225"/>
      <c r="M29" s="230"/>
    </row>
    <row r="30" spans="1:13" s="144" customFormat="1" ht="25.5" customHeight="1" hidden="1" thickBot="1">
      <c r="A30" s="147" t="s">
        <v>148</v>
      </c>
      <c r="B30" s="148" t="s">
        <v>234</v>
      </c>
      <c r="C30" s="87">
        <v>43780</v>
      </c>
      <c r="D30" s="88" t="s">
        <v>146</v>
      </c>
      <c r="E30" s="88" t="s">
        <v>147</v>
      </c>
      <c r="F30" s="138" t="s">
        <v>6</v>
      </c>
      <c r="G30" s="141" t="s">
        <v>59</v>
      </c>
      <c r="H30" s="89">
        <v>43782</v>
      </c>
      <c r="I30" s="223"/>
      <c r="J30" s="223"/>
      <c r="K30" s="226"/>
      <c r="L30" s="228"/>
      <c r="M30" s="231"/>
    </row>
    <row r="31" spans="1:13" s="144" customFormat="1" ht="25.5" customHeight="1" hidden="1">
      <c r="A31" s="142" t="s">
        <v>143</v>
      </c>
      <c r="B31" s="143" t="s">
        <v>129</v>
      </c>
      <c r="C31" s="128">
        <v>43784</v>
      </c>
      <c r="D31" s="129" t="s">
        <v>180</v>
      </c>
      <c r="E31" s="129" t="s">
        <v>181</v>
      </c>
      <c r="F31" s="136" t="s">
        <v>120</v>
      </c>
      <c r="G31" s="139" t="s">
        <v>6</v>
      </c>
      <c r="H31" s="130">
        <v>43786</v>
      </c>
      <c r="I31" s="221" t="s">
        <v>227</v>
      </c>
      <c r="J31" s="221" t="s">
        <v>229</v>
      </c>
      <c r="K31" s="224">
        <f>K28+7</f>
        <v>43792</v>
      </c>
      <c r="L31" s="227">
        <f>K31+15</f>
        <v>43807</v>
      </c>
      <c r="M31" s="229">
        <f>K31+21</f>
        <v>43813</v>
      </c>
    </row>
    <row r="32" spans="1:13" s="144" customFormat="1" ht="25.5" customHeight="1" hidden="1">
      <c r="A32" s="145" t="s">
        <v>204</v>
      </c>
      <c r="B32" s="146" t="s">
        <v>213</v>
      </c>
      <c r="C32" s="133">
        <v>43785</v>
      </c>
      <c r="D32" s="134" t="s">
        <v>123</v>
      </c>
      <c r="E32" s="134" t="s">
        <v>124</v>
      </c>
      <c r="F32" s="137" t="s">
        <v>6</v>
      </c>
      <c r="G32" s="140" t="s">
        <v>125</v>
      </c>
      <c r="H32" s="135">
        <v>43787</v>
      </c>
      <c r="I32" s="222"/>
      <c r="J32" s="222"/>
      <c r="K32" s="225"/>
      <c r="L32" s="225"/>
      <c r="M32" s="230"/>
    </row>
    <row r="33" spans="1:13" s="144" customFormat="1" ht="25.5" customHeight="1" hidden="1" thickBot="1">
      <c r="A33" s="147" t="s">
        <v>65</v>
      </c>
      <c r="B33" s="148"/>
      <c r="C33" s="87">
        <v>43787</v>
      </c>
      <c r="D33" s="88" t="s">
        <v>146</v>
      </c>
      <c r="E33" s="88" t="s">
        <v>147</v>
      </c>
      <c r="F33" s="138" t="s">
        <v>6</v>
      </c>
      <c r="G33" s="141" t="s">
        <v>59</v>
      </c>
      <c r="H33" s="89">
        <v>43789</v>
      </c>
      <c r="I33" s="223"/>
      <c r="J33" s="223"/>
      <c r="K33" s="226"/>
      <c r="L33" s="228"/>
      <c r="M33" s="231"/>
    </row>
    <row r="34" spans="1:13" s="144" customFormat="1" ht="25.5" customHeight="1" hidden="1">
      <c r="A34" s="142" t="s">
        <v>309</v>
      </c>
      <c r="B34" s="143" t="s">
        <v>310</v>
      </c>
      <c r="C34" s="128">
        <v>43791</v>
      </c>
      <c r="D34" s="129" t="s">
        <v>180</v>
      </c>
      <c r="E34" s="129" t="s">
        <v>181</v>
      </c>
      <c r="F34" s="136" t="s">
        <v>120</v>
      </c>
      <c r="G34" s="139" t="s">
        <v>6</v>
      </c>
      <c r="H34" s="130">
        <v>43793</v>
      </c>
      <c r="I34" s="221" t="s">
        <v>121</v>
      </c>
      <c r="J34" s="221" t="s">
        <v>230</v>
      </c>
      <c r="K34" s="224">
        <f>K31+7</f>
        <v>43799</v>
      </c>
      <c r="L34" s="227">
        <f>K34+15</f>
        <v>43814</v>
      </c>
      <c r="M34" s="229">
        <f>K34+21</f>
        <v>43820</v>
      </c>
    </row>
    <row r="35" spans="1:13" s="144" customFormat="1" ht="25.5" customHeight="1" hidden="1">
      <c r="A35" s="145" t="s">
        <v>275</v>
      </c>
      <c r="B35" s="146" t="s">
        <v>276</v>
      </c>
      <c r="C35" s="133">
        <v>43792</v>
      </c>
      <c r="D35" s="134" t="s">
        <v>123</v>
      </c>
      <c r="E35" s="134" t="s">
        <v>124</v>
      </c>
      <c r="F35" s="137" t="s">
        <v>6</v>
      </c>
      <c r="G35" s="140" t="s">
        <v>125</v>
      </c>
      <c r="H35" s="135">
        <v>43794</v>
      </c>
      <c r="I35" s="222"/>
      <c r="J35" s="222"/>
      <c r="K35" s="225"/>
      <c r="L35" s="225"/>
      <c r="M35" s="230"/>
    </row>
    <row r="36" spans="1:13" s="144" customFormat="1" ht="25.5" customHeight="1" hidden="1" thickBot="1">
      <c r="A36" s="147" t="s">
        <v>289</v>
      </c>
      <c r="B36" s="148" t="s">
        <v>290</v>
      </c>
      <c r="C36" s="87">
        <v>43794</v>
      </c>
      <c r="D36" s="88" t="s">
        <v>146</v>
      </c>
      <c r="E36" s="88" t="s">
        <v>147</v>
      </c>
      <c r="F36" s="138" t="s">
        <v>6</v>
      </c>
      <c r="G36" s="141" t="s">
        <v>59</v>
      </c>
      <c r="H36" s="89">
        <v>43796</v>
      </c>
      <c r="I36" s="223"/>
      <c r="J36" s="223"/>
      <c r="K36" s="226"/>
      <c r="L36" s="228"/>
      <c r="M36" s="231"/>
    </row>
    <row r="37" spans="1:13" s="144" customFormat="1" ht="25.5" customHeight="1" hidden="1">
      <c r="A37" s="142" t="s">
        <v>206</v>
      </c>
      <c r="B37" s="143" t="s">
        <v>128</v>
      </c>
      <c r="C37" s="128">
        <v>43798</v>
      </c>
      <c r="D37" s="129" t="s">
        <v>180</v>
      </c>
      <c r="E37" s="129" t="s">
        <v>181</v>
      </c>
      <c r="F37" s="136" t="s">
        <v>120</v>
      </c>
      <c r="G37" s="139" t="s">
        <v>6</v>
      </c>
      <c r="H37" s="130">
        <v>43800</v>
      </c>
      <c r="I37" s="221" t="s">
        <v>176</v>
      </c>
      <c r="J37" s="221" t="s">
        <v>231</v>
      </c>
      <c r="K37" s="224">
        <f>K34+7</f>
        <v>43806</v>
      </c>
      <c r="L37" s="227">
        <f>K37+15</f>
        <v>43821</v>
      </c>
      <c r="M37" s="229">
        <f>K37+21</f>
        <v>43827</v>
      </c>
    </row>
    <row r="38" spans="1:13" s="144" customFormat="1" ht="25.5" customHeight="1" hidden="1">
      <c r="A38" s="145" t="s">
        <v>292</v>
      </c>
      <c r="B38" s="146" t="s">
        <v>293</v>
      </c>
      <c r="C38" s="133">
        <v>43799</v>
      </c>
      <c r="D38" s="134" t="s">
        <v>123</v>
      </c>
      <c r="E38" s="134" t="s">
        <v>124</v>
      </c>
      <c r="F38" s="137" t="s">
        <v>6</v>
      </c>
      <c r="G38" s="140" t="s">
        <v>125</v>
      </c>
      <c r="H38" s="135">
        <v>43801</v>
      </c>
      <c r="I38" s="222"/>
      <c r="J38" s="222"/>
      <c r="K38" s="225"/>
      <c r="L38" s="225"/>
      <c r="M38" s="230"/>
    </row>
    <row r="39" spans="1:13" s="144" customFormat="1" ht="25.5" customHeight="1" hidden="1" thickBot="1">
      <c r="A39" s="147" t="s">
        <v>155</v>
      </c>
      <c r="B39" s="148" t="s">
        <v>265</v>
      </c>
      <c r="C39" s="87">
        <v>43801</v>
      </c>
      <c r="D39" s="88" t="s">
        <v>146</v>
      </c>
      <c r="E39" s="88" t="s">
        <v>147</v>
      </c>
      <c r="F39" s="138" t="s">
        <v>6</v>
      </c>
      <c r="G39" s="141" t="s">
        <v>59</v>
      </c>
      <c r="H39" s="89">
        <v>43803</v>
      </c>
      <c r="I39" s="223"/>
      <c r="J39" s="223"/>
      <c r="K39" s="226"/>
      <c r="L39" s="228"/>
      <c r="M39" s="231"/>
    </row>
    <row r="40" spans="1:13" s="144" customFormat="1" ht="25.5" customHeight="1" hidden="1">
      <c r="A40" s="142" t="s">
        <v>154</v>
      </c>
      <c r="B40" s="143" t="s">
        <v>291</v>
      </c>
      <c r="C40" s="128">
        <v>43805</v>
      </c>
      <c r="D40" s="129" t="s">
        <v>180</v>
      </c>
      <c r="E40" s="129" t="s">
        <v>181</v>
      </c>
      <c r="F40" s="136" t="s">
        <v>120</v>
      </c>
      <c r="G40" s="139" t="s">
        <v>6</v>
      </c>
      <c r="H40" s="130">
        <v>43807</v>
      </c>
      <c r="I40" s="221" t="s">
        <v>65</v>
      </c>
      <c r="J40" s="221"/>
      <c r="K40" s="224">
        <f>K37+7</f>
        <v>43813</v>
      </c>
      <c r="L40" s="227">
        <f>K40+15</f>
        <v>43828</v>
      </c>
      <c r="M40" s="229">
        <f>K40+21</f>
        <v>43834</v>
      </c>
    </row>
    <row r="41" spans="1:13" s="144" customFormat="1" ht="25.5" customHeight="1" hidden="1">
      <c r="A41" s="145" t="s">
        <v>109</v>
      </c>
      <c r="B41" s="146" t="s">
        <v>194</v>
      </c>
      <c r="C41" s="133">
        <v>43806</v>
      </c>
      <c r="D41" s="134" t="s">
        <v>123</v>
      </c>
      <c r="E41" s="134" t="s">
        <v>124</v>
      </c>
      <c r="F41" s="137" t="s">
        <v>6</v>
      </c>
      <c r="G41" s="140" t="s">
        <v>125</v>
      </c>
      <c r="H41" s="135">
        <v>43808</v>
      </c>
      <c r="I41" s="222"/>
      <c r="J41" s="222"/>
      <c r="K41" s="225"/>
      <c r="L41" s="225"/>
      <c r="M41" s="230"/>
    </row>
    <row r="42" spans="1:13" s="144" customFormat="1" ht="25.5" customHeight="1" hidden="1" thickBot="1">
      <c r="A42" s="147" t="s">
        <v>145</v>
      </c>
      <c r="B42" s="148" t="s">
        <v>266</v>
      </c>
      <c r="C42" s="87">
        <v>43808</v>
      </c>
      <c r="D42" s="88" t="s">
        <v>146</v>
      </c>
      <c r="E42" s="88" t="s">
        <v>147</v>
      </c>
      <c r="F42" s="138" t="s">
        <v>6</v>
      </c>
      <c r="G42" s="141" t="s">
        <v>59</v>
      </c>
      <c r="H42" s="89">
        <v>43810</v>
      </c>
      <c r="I42" s="223"/>
      <c r="J42" s="223"/>
      <c r="K42" s="226"/>
      <c r="L42" s="228"/>
      <c r="M42" s="231"/>
    </row>
    <row r="43" spans="1:13" s="144" customFormat="1" ht="25.5" customHeight="1" hidden="1">
      <c r="A43" s="142" t="s">
        <v>267</v>
      </c>
      <c r="B43" s="143" t="s">
        <v>294</v>
      </c>
      <c r="C43" s="128">
        <v>43812</v>
      </c>
      <c r="D43" s="129" t="s">
        <v>180</v>
      </c>
      <c r="E43" s="129" t="s">
        <v>181</v>
      </c>
      <c r="F43" s="136" t="s">
        <v>120</v>
      </c>
      <c r="G43" s="139" t="s">
        <v>6</v>
      </c>
      <c r="H43" s="130">
        <v>43814</v>
      </c>
      <c r="I43" s="221" t="s">
        <v>157</v>
      </c>
      <c r="J43" s="221" t="s">
        <v>288</v>
      </c>
      <c r="K43" s="224">
        <f>K40+7</f>
        <v>43820</v>
      </c>
      <c r="L43" s="227">
        <f>K43+15</f>
        <v>43835</v>
      </c>
      <c r="M43" s="229">
        <f>K43+21</f>
        <v>43841</v>
      </c>
    </row>
    <row r="44" spans="1:13" s="144" customFormat="1" ht="25.5" customHeight="1" hidden="1">
      <c r="A44" s="145" t="s">
        <v>136</v>
      </c>
      <c r="B44" s="146" t="s">
        <v>295</v>
      </c>
      <c r="C44" s="133">
        <v>43813</v>
      </c>
      <c r="D44" s="134" t="s">
        <v>123</v>
      </c>
      <c r="E44" s="134" t="s">
        <v>124</v>
      </c>
      <c r="F44" s="137" t="s">
        <v>6</v>
      </c>
      <c r="G44" s="140" t="s">
        <v>125</v>
      </c>
      <c r="H44" s="135">
        <v>43815</v>
      </c>
      <c r="I44" s="222"/>
      <c r="J44" s="222"/>
      <c r="K44" s="225"/>
      <c r="L44" s="225"/>
      <c r="M44" s="230"/>
    </row>
    <row r="45" spans="1:13" s="144" customFormat="1" ht="25.5" customHeight="1" hidden="1" thickBot="1">
      <c r="A45" s="147" t="s">
        <v>307</v>
      </c>
      <c r="B45" s="148" t="s">
        <v>308</v>
      </c>
      <c r="C45" s="87">
        <v>43815</v>
      </c>
      <c r="D45" s="88" t="s">
        <v>146</v>
      </c>
      <c r="E45" s="88" t="s">
        <v>147</v>
      </c>
      <c r="F45" s="138" t="s">
        <v>6</v>
      </c>
      <c r="G45" s="141" t="s">
        <v>59</v>
      </c>
      <c r="H45" s="89">
        <v>43817</v>
      </c>
      <c r="I45" s="223"/>
      <c r="J45" s="223"/>
      <c r="K45" s="226"/>
      <c r="L45" s="228"/>
      <c r="M45" s="231"/>
    </row>
    <row r="46" spans="1:13" s="144" customFormat="1" ht="25.5" customHeight="1" hidden="1">
      <c r="A46" s="142" t="s">
        <v>144</v>
      </c>
      <c r="B46" s="143" t="s">
        <v>291</v>
      </c>
      <c r="C46" s="128">
        <v>43819</v>
      </c>
      <c r="D46" s="129" t="s">
        <v>180</v>
      </c>
      <c r="E46" s="129" t="s">
        <v>181</v>
      </c>
      <c r="F46" s="136" t="s">
        <v>120</v>
      </c>
      <c r="G46" s="139" t="s">
        <v>6</v>
      </c>
      <c r="H46" s="130">
        <v>43821</v>
      </c>
      <c r="I46" s="221" t="s">
        <v>338</v>
      </c>
      <c r="J46" s="221" t="s">
        <v>339</v>
      </c>
      <c r="K46" s="224">
        <f>K43+7</f>
        <v>43827</v>
      </c>
      <c r="L46" s="227">
        <f>K46+15</f>
        <v>43842</v>
      </c>
      <c r="M46" s="229">
        <f>K46+21</f>
        <v>43848</v>
      </c>
    </row>
    <row r="47" spans="1:13" s="144" customFormat="1" ht="25.5" customHeight="1" hidden="1">
      <c r="A47" s="145" t="s">
        <v>232</v>
      </c>
      <c r="B47" s="146" t="s">
        <v>296</v>
      </c>
      <c r="C47" s="133">
        <v>43820</v>
      </c>
      <c r="D47" s="134" t="s">
        <v>123</v>
      </c>
      <c r="E47" s="134" t="s">
        <v>124</v>
      </c>
      <c r="F47" s="137" t="s">
        <v>6</v>
      </c>
      <c r="G47" s="140" t="s">
        <v>125</v>
      </c>
      <c r="H47" s="135">
        <v>43822</v>
      </c>
      <c r="I47" s="222"/>
      <c r="J47" s="222"/>
      <c r="K47" s="225"/>
      <c r="L47" s="225"/>
      <c r="M47" s="230"/>
    </row>
    <row r="48" spans="1:13" s="144" customFormat="1" ht="25.5" customHeight="1" hidden="1" thickBot="1">
      <c r="A48" s="147" t="s">
        <v>149</v>
      </c>
      <c r="B48" s="148" t="s">
        <v>268</v>
      </c>
      <c r="C48" s="87">
        <v>43822</v>
      </c>
      <c r="D48" s="88" t="s">
        <v>146</v>
      </c>
      <c r="E48" s="88" t="s">
        <v>147</v>
      </c>
      <c r="F48" s="138" t="s">
        <v>6</v>
      </c>
      <c r="G48" s="141" t="s">
        <v>59</v>
      </c>
      <c r="H48" s="89">
        <v>43824</v>
      </c>
      <c r="I48" s="223"/>
      <c r="J48" s="223"/>
      <c r="K48" s="226"/>
      <c r="L48" s="228"/>
      <c r="M48" s="231"/>
    </row>
    <row r="49" spans="1:13" s="144" customFormat="1" ht="25.5" customHeight="1" hidden="1">
      <c r="A49" s="142" t="s">
        <v>205</v>
      </c>
      <c r="B49" s="143" t="s">
        <v>294</v>
      </c>
      <c r="C49" s="128">
        <v>43826</v>
      </c>
      <c r="D49" s="129" t="s">
        <v>180</v>
      </c>
      <c r="E49" s="129" t="s">
        <v>181</v>
      </c>
      <c r="F49" s="136" t="s">
        <v>120</v>
      </c>
      <c r="G49" s="139" t="s">
        <v>6</v>
      </c>
      <c r="H49" s="130">
        <v>43828</v>
      </c>
      <c r="I49" s="221" t="s">
        <v>65</v>
      </c>
      <c r="J49" s="221"/>
      <c r="K49" s="224">
        <f>K46+7</f>
        <v>43834</v>
      </c>
      <c r="L49" s="227">
        <f>K49+15</f>
        <v>43849</v>
      </c>
      <c r="M49" s="229">
        <f>K49+21</f>
        <v>43855</v>
      </c>
    </row>
    <row r="50" spans="1:13" s="144" customFormat="1" ht="25.5" customHeight="1" hidden="1">
      <c r="A50" s="145" t="s">
        <v>333</v>
      </c>
      <c r="B50" s="146" t="s">
        <v>334</v>
      </c>
      <c r="C50" s="133">
        <v>43827</v>
      </c>
      <c r="D50" s="134" t="s">
        <v>123</v>
      </c>
      <c r="E50" s="134" t="s">
        <v>124</v>
      </c>
      <c r="F50" s="137" t="s">
        <v>6</v>
      </c>
      <c r="G50" s="140" t="s">
        <v>125</v>
      </c>
      <c r="H50" s="135">
        <v>43829</v>
      </c>
      <c r="I50" s="222"/>
      <c r="J50" s="222"/>
      <c r="K50" s="225"/>
      <c r="L50" s="225"/>
      <c r="M50" s="230"/>
    </row>
    <row r="51" spans="1:13" s="144" customFormat="1" ht="25.5" customHeight="1" hidden="1" thickBot="1">
      <c r="A51" s="147" t="s">
        <v>323</v>
      </c>
      <c r="B51" s="148" t="s">
        <v>324</v>
      </c>
      <c r="C51" s="87">
        <v>43829</v>
      </c>
      <c r="D51" s="88" t="s">
        <v>146</v>
      </c>
      <c r="E51" s="88" t="s">
        <v>147</v>
      </c>
      <c r="F51" s="138" t="s">
        <v>6</v>
      </c>
      <c r="G51" s="141" t="s">
        <v>59</v>
      </c>
      <c r="H51" s="89">
        <v>43831</v>
      </c>
      <c r="I51" s="223"/>
      <c r="J51" s="223"/>
      <c r="K51" s="226"/>
      <c r="L51" s="228"/>
      <c r="M51" s="231"/>
    </row>
    <row r="52" spans="1:13" s="144" customFormat="1" ht="25.5" customHeight="1" hidden="1">
      <c r="A52" s="142" t="s">
        <v>140</v>
      </c>
      <c r="B52" s="143" t="s">
        <v>183</v>
      </c>
      <c r="C52" s="128">
        <v>43833</v>
      </c>
      <c r="D52" s="129" t="s">
        <v>180</v>
      </c>
      <c r="E52" s="129" t="s">
        <v>181</v>
      </c>
      <c r="F52" s="136" t="s">
        <v>120</v>
      </c>
      <c r="G52" s="139" t="s">
        <v>6</v>
      </c>
      <c r="H52" s="130">
        <v>43835</v>
      </c>
      <c r="I52" s="221" t="s">
        <v>357</v>
      </c>
      <c r="J52" s="221" t="s">
        <v>270</v>
      </c>
      <c r="K52" s="224">
        <f>K49+7</f>
        <v>43841</v>
      </c>
      <c r="L52" s="227">
        <f>K52+15</f>
        <v>43856</v>
      </c>
      <c r="M52" s="229">
        <f>K52+21</f>
        <v>43862</v>
      </c>
    </row>
    <row r="53" spans="1:13" s="144" customFormat="1" ht="25.5" customHeight="1" hidden="1">
      <c r="A53" s="145" t="s">
        <v>61</v>
      </c>
      <c r="B53" s="146" t="s">
        <v>311</v>
      </c>
      <c r="C53" s="133">
        <v>43834</v>
      </c>
      <c r="D53" s="134" t="s">
        <v>123</v>
      </c>
      <c r="E53" s="134" t="s">
        <v>124</v>
      </c>
      <c r="F53" s="137" t="s">
        <v>6</v>
      </c>
      <c r="G53" s="140" t="s">
        <v>125</v>
      </c>
      <c r="H53" s="135">
        <v>43836</v>
      </c>
      <c r="I53" s="222"/>
      <c r="J53" s="222"/>
      <c r="K53" s="225"/>
      <c r="L53" s="225"/>
      <c r="M53" s="230"/>
    </row>
    <row r="54" spans="1:13" s="144" customFormat="1" ht="25.5" customHeight="1" hidden="1" thickBot="1">
      <c r="A54" s="147" t="s">
        <v>297</v>
      </c>
      <c r="B54" s="148" t="s">
        <v>298</v>
      </c>
      <c r="C54" s="87">
        <v>43836</v>
      </c>
      <c r="D54" s="88" t="s">
        <v>146</v>
      </c>
      <c r="E54" s="88" t="s">
        <v>147</v>
      </c>
      <c r="F54" s="138" t="s">
        <v>6</v>
      </c>
      <c r="G54" s="141" t="s">
        <v>59</v>
      </c>
      <c r="H54" s="89">
        <v>43838</v>
      </c>
      <c r="I54" s="223"/>
      <c r="J54" s="223"/>
      <c r="K54" s="226"/>
      <c r="L54" s="228"/>
      <c r="M54" s="231"/>
    </row>
    <row r="55" spans="1:13" s="144" customFormat="1" ht="25.5" customHeight="1" hidden="1">
      <c r="A55" s="142" t="s">
        <v>141</v>
      </c>
      <c r="B55" s="143" t="s">
        <v>199</v>
      </c>
      <c r="C55" s="128">
        <v>43840</v>
      </c>
      <c r="D55" s="129" t="s">
        <v>180</v>
      </c>
      <c r="E55" s="129" t="s">
        <v>181</v>
      </c>
      <c r="F55" s="136" t="s">
        <v>120</v>
      </c>
      <c r="G55" s="139" t="s">
        <v>6</v>
      </c>
      <c r="H55" s="130">
        <v>43842</v>
      </c>
      <c r="I55" s="221" t="s">
        <v>227</v>
      </c>
      <c r="J55" s="221" t="s">
        <v>126</v>
      </c>
      <c r="K55" s="224">
        <f>K52+7</f>
        <v>43848</v>
      </c>
      <c r="L55" s="227">
        <f>K55+15</f>
        <v>43863</v>
      </c>
      <c r="M55" s="229">
        <f>K55+21</f>
        <v>43869</v>
      </c>
    </row>
    <row r="56" spans="1:13" s="144" customFormat="1" ht="25.5" customHeight="1" hidden="1">
      <c r="A56" s="145" t="s">
        <v>312</v>
      </c>
      <c r="B56" s="146" t="s">
        <v>213</v>
      </c>
      <c r="C56" s="133">
        <v>43841</v>
      </c>
      <c r="D56" s="134" t="s">
        <v>123</v>
      </c>
      <c r="E56" s="134" t="s">
        <v>124</v>
      </c>
      <c r="F56" s="137" t="s">
        <v>6</v>
      </c>
      <c r="G56" s="140" t="s">
        <v>125</v>
      </c>
      <c r="H56" s="135">
        <v>43843</v>
      </c>
      <c r="I56" s="222"/>
      <c r="J56" s="222"/>
      <c r="K56" s="225"/>
      <c r="L56" s="225"/>
      <c r="M56" s="230"/>
    </row>
    <row r="57" spans="1:13" s="144" customFormat="1" ht="25.5" customHeight="1" hidden="1" thickBot="1">
      <c r="A57" s="147" t="s">
        <v>325</v>
      </c>
      <c r="B57" s="148" t="s">
        <v>326</v>
      </c>
      <c r="C57" s="87">
        <v>43843</v>
      </c>
      <c r="D57" s="88" t="s">
        <v>146</v>
      </c>
      <c r="E57" s="88" t="s">
        <v>147</v>
      </c>
      <c r="F57" s="138" t="s">
        <v>6</v>
      </c>
      <c r="G57" s="141" t="s">
        <v>59</v>
      </c>
      <c r="H57" s="89">
        <v>43845</v>
      </c>
      <c r="I57" s="223"/>
      <c r="J57" s="223"/>
      <c r="K57" s="226"/>
      <c r="L57" s="228"/>
      <c r="M57" s="231"/>
    </row>
    <row r="58" spans="1:13" s="144" customFormat="1" ht="25.5" customHeight="1" hidden="1">
      <c r="A58" s="142"/>
      <c r="B58" s="143"/>
      <c r="C58" s="128"/>
      <c r="D58" s="129"/>
      <c r="E58" s="129"/>
      <c r="F58" s="136"/>
      <c r="G58" s="139"/>
      <c r="H58" s="130"/>
      <c r="I58" s="221" t="s">
        <v>121</v>
      </c>
      <c r="J58" s="221" t="s">
        <v>317</v>
      </c>
      <c r="K58" s="224">
        <v>43862</v>
      </c>
      <c r="L58" s="227">
        <f>K58+15</f>
        <v>43877</v>
      </c>
      <c r="M58" s="229">
        <f>K58+21</f>
        <v>43883</v>
      </c>
    </row>
    <row r="59" spans="1:13" s="144" customFormat="1" ht="25.5" customHeight="1" hidden="1">
      <c r="A59" s="145" t="s">
        <v>62</v>
      </c>
      <c r="B59" s="146" t="s">
        <v>394</v>
      </c>
      <c r="C59" s="133">
        <v>43855</v>
      </c>
      <c r="D59" s="134" t="s">
        <v>123</v>
      </c>
      <c r="E59" s="134" t="s">
        <v>124</v>
      </c>
      <c r="F59" s="137" t="s">
        <v>6</v>
      </c>
      <c r="G59" s="140" t="s">
        <v>125</v>
      </c>
      <c r="H59" s="135">
        <v>43857</v>
      </c>
      <c r="I59" s="222"/>
      <c r="J59" s="222"/>
      <c r="K59" s="225"/>
      <c r="L59" s="225"/>
      <c r="M59" s="230"/>
    </row>
    <row r="60" spans="1:13" s="144" customFormat="1" ht="25.5" customHeight="1" hidden="1" thickBot="1">
      <c r="A60" s="147" t="s">
        <v>148</v>
      </c>
      <c r="B60" s="148" t="s">
        <v>395</v>
      </c>
      <c r="C60" s="87">
        <v>43857</v>
      </c>
      <c r="D60" s="88" t="s">
        <v>146</v>
      </c>
      <c r="E60" s="88" t="s">
        <v>147</v>
      </c>
      <c r="F60" s="138" t="s">
        <v>6</v>
      </c>
      <c r="G60" s="141" t="s">
        <v>59</v>
      </c>
      <c r="H60" s="89">
        <v>43859</v>
      </c>
      <c r="I60" s="223"/>
      <c r="J60" s="223"/>
      <c r="K60" s="226"/>
      <c r="L60" s="228"/>
      <c r="M60" s="231"/>
    </row>
    <row r="61" spans="1:13" s="144" customFormat="1" ht="25.5" customHeight="1" hidden="1">
      <c r="A61" s="142" t="s">
        <v>309</v>
      </c>
      <c r="B61" s="143" t="s">
        <v>277</v>
      </c>
      <c r="C61" s="128">
        <v>43861</v>
      </c>
      <c r="D61" s="129" t="s">
        <v>180</v>
      </c>
      <c r="E61" s="129" t="s">
        <v>181</v>
      </c>
      <c r="F61" s="136" t="s">
        <v>120</v>
      </c>
      <c r="G61" s="139" t="s">
        <v>6</v>
      </c>
      <c r="H61" s="130">
        <v>43863</v>
      </c>
      <c r="I61" s="221" t="s">
        <v>386</v>
      </c>
      <c r="J61" s="221" t="s">
        <v>387</v>
      </c>
      <c r="K61" s="224">
        <f>K58+7</f>
        <v>43869</v>
      </c>
      <c r="L61" s="227">
        <f>K61+15</f>
        <v>43884</v>
      </c>
      <c r="M61" s="229">
        <f>K61+21</f>
        <v>43890</v>
      </c>
    </row>
    <row r="62" spans="1:13" s="144" customFormat="1" ht="25.5" customHeight="1" hidden="1">
      <c r="A62" s="145" t="s">
        <v>352</v>
      </c>
      <c r="B62" s="146" t="s">
        <v>296</v>
      </c>
      <c r="C62" s="133">
        <v>43862</v>
      </c>
      <c r="D62" s="134" t="s">
        <v>123</v>
      </c>
      <c r="E62" s="134" t="s">
        <v>124</v>
      </c>
      <c r="F62" s="137" t="s">
        <v>6</v>
      </c>
      <c r="G62" s="140" t="s">
        <v>125</v>
      </c>
      <c r="H62" s="135">
        <v>43864</v>
      </c>
      <c r="I62" s="222"/>
      <c r="J62" s="222"/>
      <c r="K62" s="225"/>
      <c r="L62" s="225"/>
      <c r="M62" s="230"/>
    </row>
    <row r="63" spans="1:13" s="144" customFormat="1" ht="25.5" customHeight="1" hidden="1" thickBot="1">
      <c r="A63" s="147" t="s">
        <v>152</v>
      </c>
      <c r="B63" s="148" t="s">
        <v>354</v>
      </c>
      <c r="C63" s="87">
        <v>43864</v>
      </c>
      <c r="D63" s="88" t="s">
        <v>146</v>
      </c>
      <c r="E63" s="88" t="s">
        <v>147</v>
      </c>
      <c r="F63" s="138" t="s">
        <v>6</v>
      </c>
      <c r="G63" s="141" t="s">
        <v>59</v>
      </c>
      <c r="H63" s="89">
        <v>43866</v>
      </c>
      <c r="I63" s="223"/>
      <c r="J63" s="223"/>
      <c r="K63" s="226"/>
      <c r="L63" s="228"/>
      <c r="M63" s="231"/>
    </row>
    <row r="64" spans="1:13" s="144" customFormat="1" ht="25.5" customHeight="1" hidden="1">
      <c r="A64" s="142" t="s">
        <v>65</v>
      </c>
      <c r="B64" s="143"/>
      <c r="C64" s="128">
        <v>43868</v>
      </c>
      <c r="D64" s="129" t="s">
        <v>180</v>
      </c>
      <c r="E64" s="129" t="s">
        <v>181</v>
      </c>
      <c r="F64" s="136" t="s">
        <v>120</v>
      </c>
      <c r="G64" s="139" t="s">
        <v>6</v>
      </c>
      <c r="H64" s="130">
        <v>43870</v>
      </c>
      <c r="I64" s="221" t="s">
        <v>65</v>
      </c>
      <c r="J64" s="221"/>
      <c r="K64" s="224">
        <f>K61+7</f>
        <v>43876</v>
      </c>
      <c r="L64" s="227">
        <f>K64+15</f>
        <v>43891</v>
      </c>
      <c r="M64" s="229">
        <f>K64+21</f>
        <v>43897</v>
      </c>
    </row>
    <row r="65" spans="1:13" s="144" customFormat="1" ht="25.5" customHeight="1" hidden="1">
      <c r="A65" s="145" t="s">
        <v>65</v>
      </c>
      <c r="B65" s="146"/>
      <c r="C65" s="133">
        <v>43869</v>
      </c>
      <c r="D65" s="134" t="s">
        <v>123</v>
      </c>
      <c r="E65" s="134" t="s">
        <v>124</v>
      </c>
      <c r="F65" s="137" t="s">
        <v>6</v>
      </c>
      <c r="G65" s="140" t="s">
        <v>125</v>
      </c>
      <c r="H65" s="135">
        <v>43871</v>
      </c>
      <c r="I65" s="222"/>
      <c r="J65" s="222"/>
      <c r="K65" s="225"/>
      <c r="L65" s="225"/>
      <c r="M65" s="230"/>
    </row>
    <row r="66" spans="1:13" s="144" customFormat="1" ht="25.5" customHeight="1" hidden="1" thickBot="1">
      <c r="A66" s="147" t="s">
        <v>330</v>
      </c>
      <c r="B66" s="148" t="s">
        <v>331</v>
      </c>
      <c r="C66" s="87">
        <v>43871</v>
      </c>
      <c r="D66" s="88" t="s">
        <v>146</v>
      </c>
      <c r="E66" s="88" t="s">
        <v>147</v>
      </c>
      <c r="F66" s="138" t="s">
        <v>6</v>
      </c>
      <c r="G66" s="141" t="s">
        <v>59</v>
      </c>
      <c r="H66" s="89">
        <v>43873</v>
      </c>
      <c r="I66" s="223"/>
      <c r="J66" s="223"/>
      <c r="K66" s="226"/>
      <c r="L66" s="228"/>
      <c r="M66" s="231"/>
    </row>
    <row r="67" spans="1:13" s="144" customFormat="1" ht="25.5" customHeight="1" hidden="1">
      <c r="A67" s="142" t="s">
        <v>154</v>
      </c>
      <c r="B67" s="143" t="s">
        <v>129</v>
      </c>
      <c r="C67" s="128">
        <v>43875</v>
      </c>
      <c r="D67" s="129" t="s">
        <v>180</v>
      </c>
      <c r="E67" s="129" t="s">
        <v>181</v>
      </c>
      <c r="F67" s="136" t="s">
        <v>120</v>
      </c>
      <c r="G67" s="139" t="s">
        <v>6</v>
      </c>
      <c r="H67" s="130">
        <v>43877</v>
      </c>
      <c r="I67" s="221" t="s">
        <v>388</v>
      </c>
      <c r="J67" s="221" t="s">
        <v>340</v>
      </c>
      <c r="K67" s="224">
        <f>K64+7</f>
        <v>43883</v>
      </c>
      <c r="L67" s="227">
        <f>K67+15</f>
        <v>43898</v>
      </c>
      <c r="M67" s="229">
        <f>K67+21</f>
        <v>43904</v>
      </c>
    </row>
    <row r="68" spans="1:13" s="144" customFormat="1" ht="25.5" customHeight="1" hidden="1">
      <c r="A68" s="145" t="s">
        <v>273</v>
      </c>
      <c r="B68" s="146" t="s">
        <v>353</v>
      </c>
      <c r="C68" s="133">
        <v>43876</v>
      </c>
      <c r="D68" s="134" t="s">
        <v>123</v>
      </c>
      <c r="E68" s="134" t="s">
        <v>124</v>
      </c>
      <c r="F68" s="137" t="s">
        <v>6</v>
      </c>
      <c r="G68" s="140" t="s">
        <v>125</v>
      </c>
      <c r="H68" s="135">
        <v>43878</v>
      </c>
      <c r="I68" s="222"/>
      <c r="J68" s="222"/>
      <c r="K68" s="225"/>
      <c r="L68" s="225"/>
      <c r="M68" s="230"/>
    </row>
    <row r="69" spans="1:13" s="144" customFormat="1" ht="25.5" customHeight="1" hidden="1" thickBot="1">
      <c r="A69" s="147" t="s">
        <v>289</v>
      </c>
      <c r="B69" s="148" t="s">
        <v>324</v>
      </c>
      <c r="C69" s="87">
        <v>43878</v>
      </c>
      <c r="D69" s="88" t="s">
        <v>146</v>
      </c>
      <c r="E69" s="88" t="s">
        <v>147</v>
      </c>
      <c r="F69" s="138" t="s">
        <v>6</v>
      </c>
      <c r="G69" s="141" t="s">
        <v>59</v>
      </c>
      <c r="H69" s="89">
        <v>43880</v>
      </c>
      <c r="I69" s="223"/>
      <c r="J69" s="223"/>
      <c r="K69" s="226"/>
      <c r="L69" s="228"/>
      <c r="M69" s="231"/>
    </row>
    <row r="70" spans="1:13" s="144" customFormat="1" ht="25.5" customHeight="1" hidden="1">
      <c r="A70" s="142" t="s">
        <v>65</v>
      </c>
      <c r="B70" s="143"/>
      <c r="C70" s="128">
        <v>43882</v>
      </c>
      <c r="D70" s="129" t="s">
        <v>180</v>
      </c>
      <c r="E70" s="129" t="s">
        <v>181</v>
      </c>
      <c r="F70" s="136" t="s">
        <v>120</v>
      </c>
      <c r="G70" s="139" t="s">
        <v>6</v>
      </c>
      <c r="H70" s="130">
        <v>43884</v>
      </c>
      <c r="I70" s="221" t="s">
        <v>65</v>
      </c>
      <c r="J70" s="221"/>
      <c r="K70" s="224">
        <f>K67+7</f>
        <v>43890</v>
      </c>
      <c r="L70" s="227">
        <f>K70+15</f>
        <v>43905</v>
      </c>
      <c r="M70" s="229">
        <f>K70+21</f>
        <v>43911</v>
      </c>
    </row>
    <row r="71" spans="1:13" s="144" customFormat="1" ht="25.5" customHeight="1" hidden="1">
      <c r="A71" s="145" t="s">
        <v>271</v>
      </c>
      <c r="B71" s="146" t="s">
        <v>334</v>
      </c>
      <c r="C71" s="133">
        <v>43883</v>
      </c>
      <c r="D71" s="134" t="s">
        <v>123</v>
      </c>
      <c r="E71" s="134" t="s">
        <v>124</v>
      </c>
      <c r="F71" s="137" t="s">
        <v>6</v>
      </c>
      <c r="G71" s="140" t="s">
        <v>125</v>
      </c>
      <c r="H71" s="135">
        <v>43885</v>
      </c>
      <c r="I71" s="222"/>
      <c r="J71" s="222"/>
      <c r="K71" s="225"/>
      <c r="L71" s="225"/>
      <c r="M71" s="230"/>
    </row>
    <row r="72" spans="1:13" s="144" customFormat="1" ht="25.5" customHeight="1" hidden="1" thickBot="1">
      <c r="A72" s="147" t="s">
        <v>145</v>
      </c>
      <c r="B72" s="148" t="s">
        <v>355</v>
      </c>
      <c r="C72" s="87">
        <v>43885</v>
      </c>
      <c r="D72" s="88" t="s">
        <v>146</v>
      </c>
      <c r="E72" s="88" t="s">
        <v>147</v>
      </c>
      <c r="F72" s="138" t="s">
        <v>6</v>
      </c>
      <c r="G72" s="141" t="s">
        <v>59</v>
      </c>
      <c r="H72" s="89">
        <v>43887</v>
      </c>
      <c r="I72" s="223"/>
      <c r="J72" s="223"/>
      <c r="K72" s="226"/>
      <c r="L72" s="228"/>
      <c r="M72" s="231"/>
    </row>
    <row r="73" spans="1:13" s="144" customFormat="1" ht="25.5" customHeight="1" hidden="1">
      <c r="A73" s="142" t="s">
        <v>144</v>
      </c>
      <c r="B73" s="143" t="s">
        <v>129</v>
      </c>
      <c r="C73" s="128">
        <v>43889</v>
      </c>
      <c r="D73" s="129" t="s">
        <v>180</v>
      </c>
      <c r="E73" s="129" t="s">
        <v>181</v>
      </c>
      <c r="F73" s="136" t="s">
        <v>120</v>
      </c>
      <c r="G73" s="139" t="s">
        <v>6</v>
      </c>
      <c r="H73" s="130">
        <v>43891</v>
      </c>
      <c r="I73" s="221" t="s">
        <v>389</v>
      </c>
      <c r="J73" s="221" t="s">
        <v>238</v>
      </c>
      <c r="K73" s="224">
        <f>K70+7</f>
        <v>43897</v>
      </c>
      <c r="L73" s="227">
        <f>K73+15</f>
        <v>43912</v>
      </c>
      <c r="M73" s="229">
        <f>K73+21</f>
        <v>43918</v>
      </c>
    </row>
    <row r="74" spans="1:13" s="144" customFormat="1" ht="25.5" customHeight="1" hidden="1">
      <c r="A74" s="145" t="s">
        <v>292</v>
      </c>
      <c r="B74" s="146" t="s">
        <v>196</v>
      </c>
      <c r="C74" s="133">
        <v>43890</v>
      </c>
      <c r="D74" s="134" t="s">
        <v>123</v>
      </c>
      <c r="E74" s="134" t="s">
        <v>124</v>
      </c>
      <c r="F74" s="137" t="s">
        <v>6</v>
      </c>
      <c r="G74" s="140" t="s">
        <v>125</v>
      </c>
      <c r="H74" s="135">
        <v>43892</v>
      </c>
      <c r="I74" s="222"/>
      <c r="J74" s="222"/>
      <c r="K74" s="225"/>
      <c r="L74" s="225"/>
      <c r="M74" s="230"/>
    </row>
    <row r="75" spans="1:13" s="144" customFormat="1" ht="25.5" customHeight="1" hidden="1" thickBot="1">
      <c r="A75" s="147" t="s">
        <v>307</v>
      </c>
      <c r="B75" s="148" t="s">
        <v>372</v>
      </c>
      <c r="C75" s="87">
        <v>43892</v>
      </c>
      <c r="D75" s="88" t="s">
        <v>146</v>
      </c>
      <c r="E75" s="88" t="s">
        <v>147</v>
      </c>
      <c r="F75" s="138" t="s">
        <v>6</v>
      </c>
      <c r="G75" s="141" t="s">
        <v>59</v>
      </c>
      <c r="H75" s="89">
        <v>43894</v>
      </c>
      <c r="I75" s="223"/>
      <c r="J75" s="223"/>
      <c r="K75" s="226"/>
      <c r="L75" s="228"/>
      <c r="M75" s="231"/>
    </row>
    <row r="76" spans="1:13" s="144" customFormat="1" ht="25.5" customHeight="1" hidden="1">
      <c r="A76" s="142" t="s">
        <v>205</v>
      </c>
      <c r="B76" s="143" t="s">
        <v>382</v>
      </c>
      <c r="C76" s="128">
        <v>43896</v>
      </c>
      <c r="D76" s="129" t="s">
        <v>180</v>
      </c>
      <c r="E76" s="129" t="s">
        <v>181</v>
      </c>
      <c r="F76" s="136" t="s">
        <v>120</v>
      </c>
      <c r="G76" s="139" t="s">
        <v>6</v>
      </c>
      <c r="H76" s="130">
        <v>43898</v>
      </c>
      <c r="I76" s="221" t="s">
        <v>390</v>
      </c>
      <c r="J76" s="221" t="s">
        <v>391</v>
      </c>
      <c r="K76" s="224">
        <f>K73+7</f>
        <v>43904</v>
      </c>
      <c r="L76" s="227">
        <f>K76+15</f>
        <v>43919</v>
      </c>
      <c r="M76" s="229">
        <f>K76+21</f>
        <v>43925</v>
      </c>
    </row>
    <row r="77" spans="1:13" s="144" customFormat="1" ht="25.5" customHeight="1" hidden="1">
      <c r="A77" s="145" t="s">
        <v>109</v>
      </c>
      <c r="B77" s="146" t="s">
        <v>311</v>
      </c>
      <c r="C77" s="133">
        <v>43897</v>
      </c>
      <c r="D77" s="134" t="s">
        <v>123</v>
      </c>
      <c r="E77" s="134" t="s">
        <v>124</v>
      </c>
      <c r="F77" s="137" t="s">
        <v>6</v>
      </c>
      <c r="G77" s="140" t="s">
        <v>125</v>
      </c>
      <c r="H77" s="135">
        <v>43899</v>
      </c>
      <c r="I77" s="222"/>
      <c r="J77" s="222"/>
      <c r="K77" s="225"/>
      <c r="L77" s="225"/>
      <c r="M77" s="230"/>
    </row>
    <row r="78" spans="1:13" s="144" customFormat="1" ht="25.5" customHeight="1" hidden="1" thickBot="1">
      <c r="A78" s="147" t="s">
        <v>149</v>
      </c>
      <c r="B78" s="148" t="s">
        <v>373</v>
      </c>
      <c r="C78" s="87">
        <v>43899</v>
      </c>
      <c r="D78" s="88" t="s">
        <v>146</v>
      </c>
      <c r="E78" s="88" t="s">
        <v>147</v>
      </c>
      <c r="F78" s="138" t="s">
        <v>6</v>
      </c>
      <c r="G78" s="141" t="s">
        <v>59</v>
      </c>
      <c r="H78" s="89">
        <v>43901</v>
      </c>
      <c r="I78" s="223"/>
      <c r="J78" s="223"/>
      <c r="K78" s="226"/>
      <c r="L78" s="228"/>
      <c r="M78" s="231"/>
    </row>
    <row r="79" spans="1:13" s="144" customFormat="1" ht="25.5" customHeight="1" hidden="1">
      <c r="A79" s="142" t="s">
        <v>140</v>
      </c>
      <c r="B79" s="143" t="s">
        <v>199</v>
      </c>
      <c r="C79" s="128">
        <v>43903</v>
      </c>
      <c r="D79" s="129" t="s">
        <v>180</v>
      </c>
      <c r="E79" s="129" t="s">
        <v>181</v>
      </c>
      <c r="F79" s="136" t="s">
        <v>120</v>
      </c>
      <c r="G79" s="139" t="s">
        <v>6</v>
      </c>
      <c r="H79" s="130">
        <v>43905</v>
      </c>
      <c r="I79" s="221" t="s">
        <v>65</v>
      </c>
      <c r="J79" s="221"/>
      <c r="K79" s="224">
        <f>K76+7</f>
        <v>43911</v>
      </c>
      <c r="L79" s="227">
        <f>K79+15</f>
        <v>43926</v>
      </c>
      <c r="M79" s="229">
        <f>K79+21</f>
        <v>43932</v>
      </c>
    </row>
    <row r="80" spans="1:13" s="144" customFormat="1" ht="25.5" customHeight="1" hidden="1">
      <c r="A80" s="145" t="s">
        <v>136</v>
      </c>
      <c r="B80" s="146" t="s">
        <v>272</v>
      </c>
      <c r="C80" s="133">
        <v>43904</v>
      </c>
      <c r="D80" s="134" t="s">
        <v>123</v>
      </c>
      <c r="E80" s="134" t="s">
        <v>124</v>
      </c>
      <c r="F80" s="137" t="s">
        <v>6</v>
      </c>
      <c r="G80" s="140" t="s">
        <v>125</v>
      </c>
      <c r="H80" s="135">
        <v>43906</v>
      </c>
      <c r="I80" s="222"/>
      <c r="J80" s="222"/>
      <c r="K80" s="225"/>
      <c r="L80" s="225"/>
      <c r="M80" s="230"/>
    </row>
    <row r="81" spans="1:13" s="144" customFormat="1" ht="25.5" customHeight="1" hidden="1" thickBot="1">
      <c r="A81" s="147" t="s">
        <v>323</v>
      </c>
      <c r="B81" s="148" t="s">
        <v>329</v>
      </c>
      <c r="C81" s="87">
        <v>43906</v>
      </c>
      <c r="D81" s="88" t="s">
        <v>146</v>
      </c>
      <c r="E81" s="88" t="s">
        <v>147</v>
      </c>
      <c r="F81" s="138" t="s">
        <v>6</v>
      </c>
      <c r="G81" s="141" t="s">
        <v>59</v>
      </c>
      <c r="H81" s="89">
        <v>43908</v>
      </c>
      <c r="I81" s="223"/>
      <c r="J81" s="223"/>
      <c r="K81" s="226"/>
      <c r="L81" s="228"/>
      <c r="M81" s="231"/>
    </row>
    <row r="82" spans="1:13" s="144" customFormat="1" ht="25.5" customHeight="1" hidden="1">
      <c r="A82" s="142" t="s">
        <v>206</v>
      </c>
      <c r="B82" s="143" t="s">
        <v>291</v>
      </c>
      <c r="C82" s="128">
        <v>43910</v>
      </c>
      <c r="D82" s="129" t="s">
        <v>180</v>
      </c>
      <c r="E82" s="129" t="s">
        <v>181</v>
      </c>
      <c r="F82" s="136" t="s">
        <v>120</v>
      </c>
      <c r="G82" s="139" t="s">
        <v>6</v>
      </c>
      <c r="H82" s="130">
        <v>43912</v>
      </c>
      <c r="I82" s="221" t="s">
        <v>392</v>
      </c>
      <c r="J82" s="221" t="s">
        <v>128</v>
      </c>
      <c r="K82" s="224">
        <f>K79+7</f>
        <v>43918</v>
      </c>
      <c r="L82" s="227">
        <f>K82+15</f>
        <v>43933</v>
      </c>
      <c r="M82" s="229">
        <f>K82+21</f>
        <v>43939</v>
      </c>
    </row>
    <row r="83" spans="1:13" s="144" customFormat="1" ht="25.5" customHeight="1" hidden="1">
      <c r="A83" s="145" t="s">
        <v>333</v>
      </c>
      <c r="B83" s="146" t="s">
        <v>233</v>
      </c>
      <c r="C83" s="133">
        <v>43911</v>
      </c>
      <c r="D83" s="134" t="s">
        <v>123</v>
      </c>
      <c r="E83" s="134" t="s">
        <v>124</v>
      </c>
      <c r="F83" s="137" t="s">
        <v>6</v>
      </c>
      <c r="G83" s="140" t="s">
        <v>125</v>
      </c>
      <c r="H83" s="135">
        <v>43913</v>
      </c>
      <c r="I83" s="222"/>
      <c r="J83" s="222"/>
      <c r="K83" s="225"/>
      <c r="L83" s="225"/>
      <c r="M83" s="230"/>
    </row>
    <row r="84" spans="1:13" s="144" customFormat="1" ht="25.5" customHeight="1" hidden="1" thickBot="1">
      <c r="A84" s="147" t="s">
        <v>297</v>
      </c>
      <c r="B84" s="148" t="s">
        <v>290</v>
      </c>
      <c r="C84" s="87">
        <v>43913</v>
      </c>
      <c r="D84" s="88" t="s">
        <v>146</v>
      </c>
      <c r="E84" s="88" t="s">
        <v>147</v>
      </c>
      <c r="F84" s="138" t="s">
        <v>6</v>
      </c>
      <c r="G84" s="141" t="s">
        <v>59</v>
      </c>
      <c r="H84" s="89">
        <v>43915</v>
      </c>
      <c r="I84" s="223"/>
      <c r="J84" s="223"/>
      <c r="K84" s="226"/>
      <c r="L84" s="228"/>
      <c r="M84" s="231"/>
    </row>
    <row r="85" spans="1:13" s="144" customFormat="1" ht="25.5" customHeight="1" hidden="1">
      <c r="A85" s="142" t="s">
        <v>65</v>
      </c>
      <c r="B85" s="143"/>
      <c r="C85" s="128">
        <v>43917</v>
      </c>
      <c r="D85" s="129" t="s">
        <v>180</v>
      </c>
      <c r="E85" s="129" t="s">
        <v>181</v>
      </c>
      <c r="F85" s="136" t="s">
        <v>120</v>
      </c>
      <c r="G85" s="139" t="s">
        <v>6</v>
      </c>
      <c r="H85" s="130">
        <v>43919</v>
      </c>
      <c r="I85" s="221" t="s">
        <v>393</v>
      </c>
      <c r="J85" s="221" t="s">
        <v>210</v>
      </c>
      <c r="K85" s="224">
        <f>K82+7</f>
        <v>43925</v>
      </c>
      <c r="L85" s="227">
        <f>K85+15</f>
        <v>43940</v>
      </c>
      <c r="M85" s="229">
        <f>K85+21</f>
        <v>43946</v>
      </c>
    </row>
    <row r="86" spans="1:13" s="144" customFormat="1" ht="25.5" customHeight="1" hidden="1">
      <c r="A86" s="145" t="s">
        <v>61</v>
      </c>
      <c r="B86" s="146" t="s">
        <v>383</v>
      </c>
      <c r="C86" s="133">
        <v>43918</v>
      </c>
      <c r="D86" s="134" t="s">
        <v>123</v>
      </c>
      <c r="E86" s="134" t="s">
        <v>124</v>
      </c>
      <c r="F86" s="137" t="s">
        <v>6</v>
      </c>
      <c r="G86" s="140" t="s">
        <v>125</v>
      </c>
      <c r="H86" s="135">
        <v>43920</v>
      </c>
      <c r="I86" s="222"/>
      <c r="J86" s="222"/>
      <c r="K86" s="225"/>
      <c r="L86" s="225"/>
      <c r="M86" s="230"/>
    </row>
    <row r="87" spans="1:13" s="144" customFormat="1" ht="25.5" customHeight="1" hidden="1" thickBot="1">
      <c r="A87" s="147" t="s">
        <v>428</v>
      </c>
      <c r="B87" s="148" t="s">
        <v>429</v>
      </c>
      <c r="C87" s="87">
        <v>43920</v>
      </c>
      <c r="D87" s="88" t="s">
        <v>430</v>
      </c>
      <c r="E87" s="88" t="s">
        <v>431</v>
      </c>
      <c r="F87" s="138" t="s">
        <v>6</v>
      </c>
      <c r="G87" s="141" t="s">
        <v>59</v>
      </c>
      <c r="H87" s="89">
        <v>43922</v>
      </c>
      <c r="I87" s="223"/>
      <c r="J87" s="223"/>
      <c r="K87" s="226"/>
      <c r="L87" s="228"/>
      <c r="M87" s="231"/>
    </row>
    <row r="88" spans="1:13" s="144" customFormat="1" ht="25.5" customHeight="1" hidden="1">
      <c r="A88" s="142" t="s">
        <v>204</v>
      </c>
      <c r="B88" s="143" t="s">
        <v>128</v>
      </c>
      <c r="C88" s="128">
        <v>43924</v>
      </c>
      <c r="D88" s="129" t="s">
        <v>180</v>
      </c>
      <c r="E88" s="129" t="s">
        <v>181</v>
      </c>
      <c r="F88" s="136" t="s">
        <v>120</v>
      </c>
      <c r="G88" s="139" t="s">
        <v>6</v>
      </c>
      <c r="H88" s="130">
        <v>43926</v>
      </c>
      <c r="I88" s="221" t="s">
        <v>81</v>
      </c>
      <c r="J88" s="221"/>
      <c r="K88" s="224">
        <f>K85+7</f>
        <v>43932</v>
      </c>
      <c r="L88" s="227">
        <f>K88+15</f>
        <v>43947</v>
      </c>
      <c r="M88" s="229">
        <f>K88+21</f>
        <v>43953</v>
      </c>
    </row>
    <row r="89" spans="1:13" s="144" customFormat="1" ht="25.5" customHeight="1" hidden="1">
      <c r="A89" s="145" t="s">
        <v>440</v>
      </c>
      <c r="B89" s="146" t="s">
        <v>296</v>
      </c>
      <c r="C89" s="133">
        <v>43925</v>
      </c>
      <c r="D89" s="134" t="s">
        <v>123</v>
      </c>
      <c r="E89" s="134" t="s">
        <v>124</v>
      </c>
      <c r="F89" s="137" t="s">
        <v>6</v>
      </c>
      <c r="G89" s="140" t="s">
        <v>125</v>
      </c>
      <c r="H89" s="135">
        <v>43927</v>
      </c>
      <c r="I89" s="222"/>
      <c r="J89" s="222"/>
      <c r="K89" s="225"/>
      <c r="L89" s="225"/>
      <c r="M89" s="230"/>
    </row>
    <row r="90" spans="1:13" s="144" customFormat="1" ht="25.5" customHeight="1" hidden="1" thickBot="1">
      <c r="A90" s="147" t="s">
        <v>325</v>
      </c>
      <c r="B90" s="148" t="s">
        <v>374</v>
      </c>
      <c r="C90" s="87">
        <v>43927</v>
      </c>
      <c r="D90" s="88" t="s">
        <v>430</v>
      </c>
      <c r="E90" s="88" t="s">
        <v>431</v>
      </c>
      <c r="F90" s="138" t="s">
        <v>6</v>
      </c>
      <c r="G90" s="141" t="s">
        <v>59</v>
      </c>
      <c r="H90" s="89">
        <v>43929</v>
      </c>
      <c r="I90" s="223"/>
      <c r="J90" s="223"/>
      <c r="K90" s="226"/>
      <c r="L90" s="228"/>
      <c r="M90" s="231"/>
    </row>
    <row r="91" spans="1:13" s="144" customFormat="1" ht="25.5" customHeight="1" hidden="1">
      <c r="A91" s="142" t="s">
        <v>384</v>
      </c>
      <c r="B91" s="143" t="s">
        <v>233</v>
      </c>
      <c r="C91" s="128">
        <v>43932</v>
      </c>
      <c r="D91" s="129" t="s">
        <v>443</v>
      </c>
      <c r="E91" s="129" t="s">
        <v>471</v>
      </c>
      <c r="F91" s="136" t="s">
        <v>6</v>
      </c>
      <c r="G91" s="139" t="s">
        <v>125</v>
      </c>
      <c r="H91" s="130">
        <v>43934</v>
      </c>
      <c r="I91" s="221" t="s">
        <v>476</v>
      </c>
      <c r="J91" s="221" t="s">
        <v>347</v>
      </c>
      <c r="K91" s="224">
        <v>43937</v>
      </c>
      <c r="L91" s="227">
        <f>K91+15</f>
        <v>43952</v>
      </c>
      <c r="M91" s="229">
        <f>K91+21</f>
        <v>43958</v>
      </c>
    </row>
    <row r="92" spans="1:13" s="144" customFormat="1" ht="25.5" customHeight="1" hidden="1">
      <c r="A92" s="145" t="s">
        <v>327</v>
      </c>
      <c r="B92" s="146" t="s">
        <v>329</v>
      </c>
      <c r="C92" s="133">
        <v>43934</v>
      </c>
      <c r="D92" s="134" t="s">
        <v>430</v>
      </c>
      <c r="E92" s="134" t="s">
        <v>431</v>
      </c>
      <c r="F92" s="137" t="s">
        <v>6</v>
      </c>
      <c r="G92" s="140" t="s">
        <v>59</v>
      </c>
      <c r="H92" s="135">
        <v>43936</v>
      </c>
      <c r="I92" s="222"/>
      <c r="J92" s="222"/>
      <c r="K92" s="225"/>
      <c r="L92" s="225"/>
      <c r="M92" s="230"/>
    </row>
    <row r="93" spans="1:13" s="144" customFormat="1" ht="25.5" customHeight="1" hidden="1" thickBot="1">
      <c r="A93" s="147" t="s">
        <v>444</v>
      </c>
      <c r="B93" s="148" t="s">
        <v>294</v>
      </c>
      <c r="C93" s="87">
        <v>43935</v>
      </c>
      <c r="D93" s="88" t="s">
        <v>146</v>
      </c>
      <c r="E93" s="88" t="s">
        <v>147</v>
      </c>
      <c r="F93" s="138" t="s">
        <v>59</v>
      </c>
      <c r="G93" s="141" t="s">
        <v>442</v>
      </c>
      <c r="H93" s="89">
        <v>43937</v>
      </c>
      <c r="I93" s="223"/>
      <c r="J93" s="223"/>
      <c r="K93" s="226"/>
      <c r="L93" s="228"/>
      <c r="M93" s="231"/>
    </row>
    <row r="94" spans="1:13" s="144" customFormat="1" ht="25.5" customHeight="1" hidden="1">
      <c r="A94" s="142" t="s">
        <v>235</v>
      </c>
      <c r="B94" s="143" t="s">
        <v>385</v>
      </c>
      <c r="C94" s="128">
        <v>43939</v>
      </c>
      <c r="D94" s="129" t="s">
        <v>443</v>
      </c>
      <c r="E94" s="129" t="s">
        <v>471</v>
      </c>
      <c r="F94" s="136" t="s">
        <v>6</v>
      </c>
      <c r="G94" s="139" t="s">
        <v>125</v>
      </c>
      <c r="H94" s="130">
        <v>43941</v>
      </c>
      <c r="I94" s="221" t="s">
        <v>477</v>
      </c>
      <c r="J94" s="221" t="s">
        <v>478</v>
      </c>
      <c r="K94" s="224">
        <v>43947</v>
      </c>
      <c r="L94" s="227">
        <f>K94+17</f>
        <v>43964</v>
      </c>
      <c r="M94" s="229">
        <f>K94+21</f>
        <v>43968</v>
      </c>
    </row>
    <row r="95" spans="1:13" s="144" customFormat="1" ht="25.5" customHeight="1" hidden="1">
      <c r="A95" s="145" t="s">
        <v>432</v>
      </c>
      <c r="B95" s="146" t="s">
        <v>329</v>
      </c>
      <c r="C95" s="133">
        <v>43941</v>
      </c>
      <c r="D95" s="134" t="s">
        <v>430</v>
      </c>
      <c r="E95" s="134" t="s">
        <v>431</v>
      </c>
      <c r="F95" s="137" t="s">
        <v>6</v>
      </c>
      <c r="G95" s="140" t="s">
        <v>59</v>
      </c>
      <c r="H95" s="135">
        <v>43943</v>
      </c>
      <c r="I95" s="222"/>
      <c r="J95" s="222"/>
      <c r="K95" s="225"/>
      <c r="L95" s="225"/>
      <c r="M95" s="230"/>
    </row>
    <row r="96" spans="1:13" s="144" customFormat="1" ht="25.5" customHeight="1" hidden="1" thickBot="1">
      <c r="A96" s="147" t="s">
        <v>65</v>
      </c>
      <c r="B96" s="148"/>
      <c r="C96" s="87">
        <v>43942</v>
      </c>
      <c r="D96" s="88" t="s">
        <v>146</v>
      </c>
      <c r="E96" s="88" t="s">
        <v>147</v>
      </c>
      <c r="F96" s="138" t="s">
        <v>59</v>
      </c>
      <c r="G96" s="141" t="s">
        <v>442</v>
      </c>
      <c r="H96" s="89">
        <v>43944</v>
      </c>
      <c r="I96" s="223"/>
      <c r="J96" s="223"/>
      <c r="K96" s="226"/>
      <c r="L96" s="228"/>
      <c r="M96" s="231"/>
    </row>
    <row r="97" spans="1:13" s="144" customFormat="1" ht="25.5" customHeight="1" hidden="1">
      <c r="A97" s="142" t="s">
        <v>468</v>
      </c>
      <c r="B97" s="143" t="s">
        <v>311</v>
      </c>
      <c r="C97" s="128">
        <v>43946</v>
      </c>
      <c r="D97" s="129" t="s">
        <v>443</v>
      </c>
      <c r="E97" s="129" t="s">
        <v>471</v>
      </c>
      <c r="F97" s="136" t="s">
        <v>6</v>
      </c>
      <c r="G97" s="139" t="s">
        <v>125</v>
      </c>
      <c r="H97" s="130">
        <v>43948</v>
      </c>
      <c r="I97" s="221" t="s">
        <v>389</v>
      </c>
      <c r="J97" s="221" t="s">
        <v>164</v>
      </c>
      <c r="K97" s="224">
        <f>K94+7</f>
        <v>43954</v>
      </c>
      <c r="L97" s="227">
        <f>K97+17</f>
        <v>43971</v>
      </c>
      <c r="M97" s="229">
        <f>K97+24</f>
        <v>43978</v>
      </c>
    </row>
    <row r="98" spans="1:13" s="144" customFormat="1" ht="25.5" customHeight="1" hidden="1">
      <c r="A98" s="145" t="s">
        <v>330</v>
      </c>
      <c r="B98" s="146" t="s">
        <v>308</v>
      </c>
      <c r="C98" s="133">
        <v>43948</v>
      </c>
      <c r="D98" s="134" t="s">
        <v>430</v>
      </c>
      <c r="E98" s="134" t="s">
        <v>431</v>
      </c>
      <c r="F98" s="137" t="s">
        <v>6</v>
      </c>
      <c r="G98" s="140" t="s">
        <v>59</v>
      </c>
      <c r="H98" s="135">
        <v>43950</v>
      </c>
      <c r="I98" s="222"/>
      <c r="J98" s="222"/>
      <c r="K98" s="225"/>
      <c r="L98" s="225"/>
      <c r="M98" s="230"/>
    </row>
    <row r="99" spans="1:13" s="144" customFormat="1" ht="25.5" customHeight="1" hidden="1" thickBot="1">
      <c r="A99" s="147" t="s">
        <v>65</v>
      </c>
      <c r="B99" s="148"/>
      <c r="C99" s="87">
        <v>43949</v>
      </c>
      <c r="D99" s="88" t="s">
        <v>146</v>
      </c>
      <c r="E99" s="88" t="s">
        <v>147</v>
      </c>
      <c r="F99" s="138" t="s">
        <v>59</v>
      </c>
      <c r="G99" s="141" t="s">
        <v>442</v>
      </c>
      <c r="H99" s="89">
        <v>43951</v>
      </c>
      <c r="I99" s="223"/>
      <c r="J99" s="223"/>
      <c r="K99" s="226"/>
      <c r="L99" s="228"/>
      <c r="M99" s="231"/>
    </row>
    <row r="100" spans="1:13" s="144" customFormat="1" ht="25.5" customHeight="1" hidden="1">
      <c r="A100" s="142" t="s">
        <v>469</v>
      </c>
      <c r="B100" s="143" t="s">
        <v>470</v>
      </c>
      <c r="C100" s="128">
        <v>43953</v>
      </c>
      <c r="D100" s="129" t="s">
        <v>443</v>
      </c>
      <c r="E100" s="129" t="s">
        <v>471</v>
      </c>
      <c r="F100" s="136" t="s">
        <v>6</v>
      </c>
      <c r="G100" s="139" t="s">
        <v>125</v>
      </c>
      <c r="H100" s="130">
        <v>43955</v>
      </c>
      <c r="I100" s="221" t="s">
        <v>65</v>
      </c>
      <c r="J100" s="221"/>
      <c r="K100" s="224">
        <f>K97+7</f>
        <v>43961</v>
      </c>
      <c r="L100" s="227">
        <f>K100+17</f>
        <v>43978</v>
      </c>
      <c r="M100" s="229">
        <f>K100+24</f>
        <v>43985</v>
      </c>
    </row>
    <row r="101" spans="1:13" s="144" customFormat="1" ht="25.5" customHeight="1" hidden="1">
      <c r="A101" s="145" t="s">
        <v>330</v>
      </c>
      <c r="B101" s="146" t="s">
        <v>308</v>
      </c>
      <c r="C101" s="133">
        <v>43955</v>
      </c>
      <c r="D101" s="134" t="s">
        <v>430</v>
      </c>
      <c r="E101" s="134" t="s">
        <v>431</v>
      </c>
      <c r="F101" s="137" t="s">
        <v>6</v>
      </c>
      <c r="G101" s="140" t="s">
        <v>59</v>
      </c>
      <c r="H101" s="135">
        <v>43957</v>
      </c>
      <c r="I101" s="222"/>
      <c r="J101" s="222"/>
      <c r="K101" s="225"/>
      <c r="L101" s="225"/>
      <c r="M101" s="230"/>
    </row>
    <row r="102" spans="1:13" s="144" customFormat="1" ht="25.5" customHeight="1" hidden="1" thickBot="1">
      <c r="A102" s="147" t="s">
        <v>487</v>
      </c>
      <c r="B102" s="148" t="s">
        <v>320</v>
      </c>
      <c r="C102" s="87">
        <v>43956</v>
      </c>
      <c r="D102" s="88" t="s">
        <v>146</v>
      </c>
      <c r="E102" s="88" t="s">
        <v>147</v>
      </c>
      <c r="F102" s="138" t="s">
        <v>59</v>
      </c>
      <c r="G102" s="141" t="s">
        <v>442</v>
      </c>
      <c r="H102" s="89">
        <v>43958</v>
      </c>
      <c r="I102" s="223"/>
      <c r="J102" s="223"/>
      <c r="K102" s="226"/>
      <c r="L102" s="228"/>
      <c r="M102" s="231"/>
    </row>
    <row r="103" spans="1:13" s="144" customFormat="1" ht="25.5" customHeight="1" hidden="1">
      <c r="A103" s="142" t="s">
        <v>495</v>
      </c>
      <c r="B103" s="143" t="s">
        <v>447</v>
      </c>
      <c r="C103" s="128">
        <v>43960</v>
      </c>
      <c r="D103" s="129" t="s">
        <v>443</v>
      </c>
      <c r="E103" s="129" t="s">
        <v>471</v>
      </c>
      <c r="F103" s="136" t="s">
        <v>6</v>
      </c>
      <c r="G103" s="139" t="s">
        <v>125</v>
      </c>
      <c r="H103" s="130">
        <v>43962</v>
      </c>
      <c r="I103" s="221" t="s">
        <v>479</v>
      </c>
      <c r="J103" s="221" t="s">
        <v>480</v>
      </c>
      <c r="K103" s="224">
        <f>K100+7</f>
        <v>43968</v>
      </c>
      <c r="L103" s="227">
        <f>K103+17</f>
        <v>43985</v>
      </c>
      <c r="M103" s="229">
        <f>K103+24</f>
        <v>43992</v>
      </c>
    </row>
    <row r="104" spans="1:13" s="144" customFormat="1" ht="25.5" customHeight="1" hidden="1">
      <c r="A104" s="145" t="s">
        <v>65</v>
      </c>
      <c r="B104" s="146"/>
      <c r="C104" s="133">
        <v>43962</v>
      </c>
      <c r="D104" s="134" t="s">
        <v>430</v>
      </c>
      <c r="E104" s="134" t="s">
        <v>431</v>
      </c>
      <c r="F104" s="137" t="s">
        <v>6</v>
      </c>
      <c r="G104" s="140" t="s">
        <v>59</v>
      </c>
      <c r="H104" s="135">
        <v>43964</v>
      </c>
      <c r="I104" s="222"/>
      <c r="J104" s="222"/>
      <c r="K104" s="225"/>
      <c r="L104" s="225"/>
      <c r="M104" s="230"/>
    </row>
    <row r="105" spans="1:13" s="144" customFormat="1" ht="25.5" customHeight="1" hidden="1" thickBot="1">
      <c r="A105" s="147" t="s">
        <v>488</v>
      </c>
      <c r="B105" s="148" t="s">
        <v>489</v>
      </c>
      <c r="C105" s="87">
        <v>43963</v>
      </c>
      <c r="D105" s="88" t="s">
        <v>146</v>
      </c>
      <c r="E105" s="88" t="s">
        <v>147</v>
      </c>
      <c r="F105" s="138" t="s">
        <v>59</v>
      </c>
      <c r="G105" s="141" t="s">
        <v>442</v>
      </c>
      <c r="H105" s="89">
        <v>43965</v>
      </c>
      <c r="I105" s="223"/>
      <c r="J105" s="223"/>
      <c r="K105" s="226"/>
      <c r="L105" s="228"/>
      <c r="M105" s="231"/>
    </row>
    <row r="106" spans="1:13" s="144" customFormat="1" ht="25.5" customHeight="1" hidden="1">
      <c r="A106" s="142" t="s">
        <v>448</v>
      </c>
      <c r="B106" s="143" t="s">
        <v>449</v>
      </c>
      <c r="C106" s="128">
        <v>43967</v>
      </c>
      <c r="D106" s="129" t="s">
        <v>443</v>
      </c>
      <c r="E106" s="129" t="s">
        <v>471</v>
      </c>
      <c r="F106" s="136" t="s">
        <v>6</v>
      </c>
      <c r="G106" s="139" t="s">
        <v>125</v>
      </c>
      <c r="H106" s="130">
        <v>43969</v>
      </c>
      <c r="I106" s="221" t="s">
        <v>502</v>
      </c>
      <c r="J106" s="221" t="s">
        <v>503</v>
      </c>
      <c r="K106" s="224">
        <f>K103+7</f>
        <v>43975</v>
      </c>
      <c r="L106" s="227">
        <f>K106+17</f>
        <v>43992</v>
      </c>
      <c r="M106" s="229">
        <f>K106+24</f>
        <v>43999</v>
      </c>
    </row>
    <row r="107" spans="1:13" s="144" customFormat="1" ht="25.5" customHeight="1" hidden="1">
      <c r="A107" s="145" t="s">
        <v>307</v>
      </c>
      <c r="B107" s="146" t="s">
        <v>208</v>
      </c>
      <c r="C107" s="133">
        <v>43969</v>
      </c>
      <c r="D107" s="134" t="s">
        <v>430</v>
      </c>
      <c r="E107" s="134" t="s">
        <v>431</v>
      </c>
      <c r="F107" s="137" t="s">
        <v>6</v>
      </c>
      <c r="G107" s="140" t="s">
        <v>59</v>
      </c>
      <c r="H107" s="135">
        <v>43971</v>
      </c>
      <c r="I107" s="222"/>
      <c r="J107" s="222"/>
      <c r="K107" s="225"/>
      <c r="L107" s="225"/>
      <c r="M107" s="230"/>
    </row>
    <row r="108" spans="1:13" s="144" customFormat="1" ht="25.5" customHeight="1" hidden="1" thickBot="1">
      <c r="A108" s="147" t="s">
        <v>205</v>
      </c>
      <c r="B108" s="148" t="s">
        <v>445</v>
      </c>
      <c r="C108" s="87">
        <v>43970</v>
      </c>
      <c r="D108" s="88" t="s">
        <v>146</v>
      </c>
      <c r="E108" s="88" t="s">
        <v>147</v>
      </c>
      <c r="F108" s="138" t="s">
        <v>59</v>
      </c>
      <c r="G108" s="141" t="s">
        <v>442</v>
      </c>
      <c r="H108" s="89">
        <v>43972</v>
      </c>
      <c r="I108" s="223"/>
      <c r="J108" s="223"/>
      <c r="K108" s="226"/>
      <c r="L108" s="228"/>
      <c r="M108" s="231"/>
    </row>
    <row r="109" spans="1:13" s="144" customFormat="1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221" t="s">
        <v>357</v>
      </c>
      <c r="J109" s="221" t="s">
        <v>418</v>
      </c>
      <c r="K109" s="224">
        <f>K106+7</f>
        <v>43982</v>
      </c>
      <c r="L109" s="227">
        <f>K109+17</f>
        <v>43999</v>
      </c>
      <c r="M109" s="229">
        <f>K109+24</f>
        <v>44006</v>
      </c>
    </row>
    <row r="110" spans="1:13" s="144" customFormat="1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222"/>
      <c r="J110" s="222"/>
      <c r="K110" s="225"/>
      <c r="L110" s="225"/>
      <c r="M110" s="230"/>
    </row>
    <row r="111" spans="1:13" s="144" customFormat="1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23"/>
      <c r="J111" s="223"/>
      <c r="K111" s="226"/>
      <c r="L111" s="228"/>
      <c r="M111" s="231"/>
    </row>
    <row r="112" spans="1:13" s="144" customFormat="1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221" t="s">
        <v>342</v>
      </c>
      <c r="J112" s="221" t="s">
        <v>455</v>
      </c>
      <c r="K112" s="224">
        <f>K109+7</f>
        <v>43989</v>
      </c>
      <c r="L112" s="227">
        <f>K112+17</f>
        <v>44006</v>
      </c>
      <c r="M112" s="229">
        <f>K112+24</f>
        <v>44013</v>
      </c>
    </row>
    <row r="113" spans="1:13" s="144" customFormat="1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222"/>
      <c r="J113" s="222"/>
      <c r="K113" s="225"/>
      <c r="L113" s="225"/>
      <c r="M113" s="230"/>
    </row>
    <row r="114" spans="1:13" s="144" customFormat="1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23"/>
      <c r="J114" s="223"/>
      <c r="K114" s="226"/>
      <c r="L114" s="228"/>
      <c r="M114" s="231"/>
    </row>
    <row r="115" spans="1:13" s="144" customFormat="1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221" t="s">
        <v>121</v>
      </c>
      <c r="J115" s="221" t="s">
        <v>439</v>
      </c>
      <c r="K115" s="224">
        <f>K112+7</f>
        <v>43996</v>
      </c>
      <c r="L115" s="227">
        <f>K115+17</f>
        <v>44013</v>
      </c>
      <c r="M115" s="229">
        <f>K115+24</f>
        <v>44020</v>
      </c>
    </row>
    <row r="116" spans="1:13" s="144" customFormat="1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222"/>
      <c r="J116" s="222"/>
      <c r="K116" s="225"/>
      <c r="L116" s="225"/>
      <c r="M116" s="230"/>
    </row>
    <row r="117" spans="1:13" s="144" customFormat="1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23"/>
      <c r="J117" s="223"/>
      <c r="K117" s="226"/>
      <c r="L117" s="228"/>
      <c r="M117" s="231"/>
    </row>
    <row r="118" spans="1:13" s="144" customFormat="1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221" t="s">
        <v>65</v>
      </c>
      <c r="J118" s="221"/>
      <c r="K118" s="224">
        <f>K115+7</f>
        <v>44003</v>
      </c>
      <c r="L118" s="227">
        <f>K118+17</f>
        <v>44020</v>
      </c>
      <c r="M118" s="229">
        <f>K118+24</f>
        <v>44027</v>
      </c>
    </row>
    <row r="119" spans="1:13" s="144" customFormat="1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222"/>
      <c r="J119" s="222"/>
      <c r="K119" s="225"/>
      <c r="L119" s="225"/>
      <c r="M119" s="230"/>
    </row>
    <row r="120" spans="1:13" s="144" customFormat="1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23"/>
      <c r="J120" s="223"/>
      <c r="K120" s="226"/>
      <c r="L120" s="228"/>
      <c r="M120" s="231"/>
    </row>
    <row r="121" spans="1:13" s="144" customFormat="1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221" t="s">
        <v>160</v>
      </c>
      <c r="J121" s="221" t="s">
        <v>505</v>
      </c>
      <c r="K121" s="224">
        <f>K118+7</f>
        <v>44010</v>
      </c>
      <c r="L121" s="227">
        <f>K121+17</f>
        <v>44027</v>
      </c>
      <c r="M121" s="229">
        <f>K121+24</f>
        <v>44034</v>
      </c>
    </row>
    <row r="122" spans="1:13" s="144" customFormat="1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222"/>
      <c r="J122" s="222"/>
      <c r="K122" s="225"/>
      <c r="L122" s="225"/>
      <c r="M122" s="230"/>
    </row>
    <row r="123" spans="1:13" s="144" customFormat="1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23"/>
      <c r="J123" s="223"/>
      <c r="K123" s="226"/>
      <c r="L123" s="228"/>
      <c r="M123" s="231"/>
    </row>
    <row r="124" spans="1:13" s="144" customFormat="1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221" t="s">
        <v>65</v>
      </c>
      <c r="J124" s="221"/>
      <c r="K124" s="224">
        <f>K121+7</f>
        <v>44017</v>
      </c>
      <c r="L124" s="227">
        <f>K124+17</f>
        <v>44034</v>
      </c>
      <c r="M124" s="229">
        <f>K124+24</f>
        <v>44041</v>
      </c>
    </row>
    <row r="125" spans="1:13" s="144" customFormat="1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222"/>
      <c r="J125" s="222"/>
      <c r="K125" s="225"/>
      <c r="L125" s="225"/>
      <c r="M125" s="230"/>
    </row>
    <row r="126" spans="1:13" s="144" customFormat="1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23"/>
      <c r="J126" s="223"/>
      <c r="K126" s="226"/>
      <c r="L126" s="228"/>
      <c r="M126" s="231"/>
    </row>
    <row r="127" spans="1:13" s="144" customFormat="1" ht="25.5" customHeight="1" hidden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221" t="s">
        <v>477</v>
      </c>
      <c r="J127" s="221" t="s">
        <v>240</v>
      </c>
      <c r="K127" s="224">
        <f>K124+7</f>
        <v>44024</v>
      </c>
      <c r="L127" s="227">
        <f>K127+17</f>
        <v>44041</v>
      </c>
      <c r="M127" s="229">
        <f>K127+24</f>
        <v>44048</v>
      </c>
    </row>
    <row r="128" spans="1:13" s="144" customFormat="1" ht="25.5" customHeight="1" hidden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222"/>
      <c r="J128" s="222"/>
      <c r="K128" s="225"/>
      <c r="L128" s="225"/>
      <c r="M128" s="230"/>
    </row>
    <row r="129" spans="1:13" s="144" customFormat="1" ht="25.5" customHeight="1" hidden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23"/>
      <c r="J129" s="223"/>
      <c r="K129" s="226"/>
      <c r="L129" s="228"/>
      <c r="M129" s="231"/>
    </row>
    <row r="130" spans="1:13" s="144" customFormat="1" ht="25.5" customHeight="1" hidden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221" t="s">
        <v>65</v>
      </c>
      <c r="J130" s="221"/>
      <c r="K130" s="224">
        <f>K127+7</f>
        <v>44031</v>
      </c>
      <c r="L130" s="227">
        <f>K130+17</f>
        <v>44048</v>
      </c>
      <c r="M130" s="229">
        <f>K130+24</f>
        <v>44055</v>
      </c>
    </row>
    <row r="131" spans="1:13" s="144" customFormat="1" ht="25.5" customHeight="1" hidden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222"/>
      <c r="J131" s="222"/>
      <c r="K131" s="225"/>
      <c r="L131" s="225"/>
      <c r="M131" s="230"/>
    </row>
    <row r="132" spans="1:13" s="144" customFormat="1" ht="25.5" customHeight="1" hidden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23"/>
      <c r="J132" s="223"/>
      <c r="K132" s="226"/>
      <c r="L132" s="228"/>
      <c r="M132" s="231"/>
    </row>
    <row r="133" spans="1:13" s="144" customFormat="1" ht="25.5" customHeight="1" hidden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221" t="s">
        <v>565</v>
      </c>
      <c r="J133" s="221" t="s">
        <v>549</v>
      </c>
      <c r="K133" s="224">
        <f>K130+7</f>
        <v>44038</v>
      </c>
      <c r="L133" s="227">
        <f>K133+17</f>
        <v>44055</v>
      </c>
      <c r="M133" s="229">
        <f>K133+24</f>
        <v>44062</v>
      </c>
    </row>
    <row r="134" spans="1:13" s="144" customFormat="1" ht="25.5" customHeight="1" hidden="1">
      <c r="A134" s="145" t="s">
        <v>560</v>
      </c>
      <c r="B134" s="146" t="s">
        <v>561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222"/>
      <c r="J134" s="222"/>
      <c r="K134" s="225"/>
      <c r="L134" s="225"/>
      <c r="M134" s="230"/>
    </row>
    <row r="135" spans="1:13" s="144" customFormat="1" ht="25.5" customHeight="1" hidden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23"/>
      <c r="J135" s="223"/>
      <c r="K135" s="226"/>
      <c r="L135" s="228"/>
      <c r="M135" s="231"/>
    </row>
    <row r="136" spans="1:13" s="144" customFormat="1" ht="25.5" customHeight="1" hidden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221" t="s">
        <v>539</v>
      </c>
      <c r="J136" s="221" t="s">
        <v>231</v>
      </c>
      <c r="K136" s="224">
        <f>K133+7</f>
        <v>44045</v>
      </c>
      <c r="L136" s="227">
        <f>K136+17</f>
        <v>44062</v>
      </c>
      <c r="M136" s="229">
        <f>K136+24</f>
        <v>44069</v>
      </c>
    </row>
    <row r="137" spans="1:13" s="144" customFormat="1" ht="25.5" customHeight="1" hidden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222"/>
      <c r="J137" s="222"/>
      <c r="K137" s="225"/>
      <c r="L137" s="225"/>
      <c r="M137" s="230"/>
    </row>
    <row r="138" spans="1:13" s="144" customFormat="1" ht="25.5" customHeight="1" hidden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23"/>
      <c r="J138" s="223"/>
      <c r="K138" s="226"/>
      <c r="L138" s="228"/>
      <c r="M138" s="231"/>
    </row>
    <row r="139" spans="1:13" s="144" customFormat="1" ht="25.5" customHeight="1" hidden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221" t="s">
        <v>342</v>
      </c>
      <c r="J139" s="221" t="s">
        <v>515</v>
      </c>
      <c r="K139" s="224">
        <f>K136+7</f>
        <v>44052</v>
      </c>
      <c r="L139" s="227">
        <f>K139+17</f>
        <v>44069</v>
      </c>
      <c r="M139" s="229">
        <f>K139+24</f>
        <v>44076</v>
      </c>
    </row>
    <row r="140" spans="1:13" s="144" customFormat="1" ht="25.5" customHeight="1" hidden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222"/>
      <c r="J140" s="222"/>
      <c r="K140" s="225"/>
      <c r="L140" s="225"/>
      <c r="M140" s="230"/>
    </row>
    <row r="141" spans="1:13" s="144" customFormat="1" ht="25.5" customHeight="1" hidden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23"/>
      <c r="J141" s="223"/>
      <c r="K141" s="226"/>
      <c r="L141" s="228"/>
      <c r="M141" s="231"/>
    </row>
    <row r="142" spans="1:13" s="144" customFormat="1" ht="25.5" customHeight="1" hidden="1">
      <c r="A142" s="142" t="s">
        <v>575</v>
      </c>
      <c r="B142" s="143" t="s">
        <v>553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221" t="s">
        <v>342</v>
      </c>
      <c r="J142" s="221" t="s">
        <v>515</v>
      </c>
      <c r="K142" s="224">
        <f>K139+7</f>
        <v>44059</v>
      </c>
      <c r="L142" s="227">
        <f>K142+17</f>
        <v>44076</v>
      </c>
      <c r="M142" s="229">
        <f>K142+24</f>
        <v>44083</v>
      </c>
    </row>
    <row r="143" spans="1:13" s="144" customFormat="1" ht="25.5" customHeight="1" hidden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222"/>
      <c r="J143" s="222"/>
      <c r="K143" s="225"/>
      <c r="L143" s="225"/>
      <c r="M143" s="230"/>
    </row>
    <row r="144" spans="1:13" s="144" customFormat="1" ht="25.5" customHeight="1" hidden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23"/>
      <c r="J144" s="223"/>
      <c r="K144" s="226"/>
      <c r="L144" s="228"/>
      <c r="M144" s="231"/>
    </row>
    <row r="145" spans="1:13" s="144" customFormat="1" ht="25.5" customHeight="1" hidden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221" t="s">
        <v>65</v>
      </c>
      <c r="J145" s="221"/>
      <c r="K145" s="224">
        <f>K142+7</f>
        <v>44066</v>
      </c>
      <c r="L145" s="227">
        <f>K145+17</f>
        <v>44083</v>
      </c>
      <c r="M145" s="229">
        <f>K145+24</f>
        <v>44090</v>
      </c>
    </row>
    <row r="146" spans="1:13" s="144" customFormat="1" ht="25.5" customHeight="1" hidden="1">
      <c r="A146" s="145" t="s">
        <v>328</v>
      </c>
      <c r="B146" s="146" t="s">
        <v>326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222"/>
      <c r="J146" s="222"/>
      <c r="K146" s="225"/>
      <c r="L146" s="225"/>
      <c r="M146" s="230"/>
    </row>
    <row r="147" spans="1:13" s="144" customFormat="1" ht="25.5" customHeight="1" hidden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23"/>
      <c r="J147" s="223"/>
      <c r="K147" s="226"/>
      <c r="L147" s="228"/>
      <c r="M147" s="231"/>
    </row>
    <row r="148" spans="1:13" s="144" customFormat="1" ht="25.5" customHeight="1" hidden="1">
      <c r="A148" s="142" t="s">
        <v>267</v>
      </c>
      <c r="B148" s="143" t="s">
        <v>293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221" t="s">
        <v>81</v>
      </c>
      <c r="J148" s="221"/>
      <c r="K148" s="224">
        <f>K145+7</f>
        <v>44073</v>
      </c>
      <c r="L148" s="227">
        <f>K148+17</f>
        <v>44090</v>
      </c>
      <c r="M148" s="229">
        <f>K148+24</f>
        <v>44097</v>
      </c>
    </row>
    <row r="149" spans="1:13" s="144" customFormat="1" ht="25.5" customHeight="1" hidden="1">
      <c r="A149" s="145" t="s">
        <v>576</v>
      </c>
      <c r="B149" s="146" t="s">
        <v>577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222"/>
      <c r="J149" s="222"/>
      <c r="K149" s="225"/>
      <c r="L149" s="225"/>
      <c r="M149" s="230"/>
    </row>
    <row r="150" spans="1:13" s="144" customFormat="1" ht="25.5" customHeight="1" hidden="1" thickBot="1">
      <c r="A150" s="147" t="s">
        <v>336</v>
      </c>
      <c r="B150" s="148" t="s">
        <v>554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23"/>
      <c r="J150" s="223"/>
      <c r="K150" s="226"/>
      <c r="L150" s="228"/>
      <c r="M150" s="231"/>
    </row>
    <row r="151" spans="1:13" s="144" customFormat="1" ht="25.5" customHeight="1" hidden="1">
      <c r="A151" s="142" t="s">
        <v>158</v>
      </c>
      <c r="B151" s="143" t="s">
        <v>555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221" t="s">
        <v>479</v>
      </c>
      <c r="J151" s="221" t="s">
        <v>586</v>
      </c>
      <c r="K151" s="224">
        <f>K148+7</f>
        <v>44080</v>
      </c>
      <c r="L151" s="227">
        <f>K151+17</f>
        <v>44097</v>
      </c>
      <c r="M151" s="229">
        <f>K151+24</f>
        <v>44104</v>
      </c>
    </row>
    <row r="152" spans="1:13" s="144" customFormat="1" ht="25.5" customHeight="1" hidden="1">
      <c r="A152" s="145" t="s">
        <v>434</v>
      </c>
      <c r="B152" s="146" t="s">
        <v>556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222"/>
      <c r="J152" s="222"/>
      <c r="K152" s="225"/>
      <c r="L152" s="225"/>
      <c r="M152" s="230"/>
    </row>
    <row r="153" spans="1:13" s="144" customFormat="1" ht="25.5" customHeight="1" hidden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23"/>
      <c r="J153" s="223"/>
      <c r="K153" s="226"/>
      <c r="L153" s="228"/>
      <c r="M153" s="231"/>
    </row>
    <row r="154" spans="1:13" s="144" customFormat="1" ht="25.5" customHeight="1" hidden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221" t="s">
        <v>476</v>
      </c>
      <c r="J154" s="221" t="s">
        <v>455</v>
      </c>
      <c r="K154" s="224">
        <f>K151+7</f>
        <v>44087</v>
      </c>
      <c r="L154" s="227">
        <f>K154+17</f>
        <v>44104</v>
      </c>
      <c r="M154" s="229">
        <f>K154+24</f>
        <v>44111</v>
      </c>
    </row>
    <row r="155" spans="1:13" s="144" customFormat="1" ht="25.5" customHeight="1" hidden="1">
      <c r="A155" s="145" t="s">
        <v>323</v>
      </c>
      <c r="B155" s="146" t="s">
        <v>557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222"/>
      <c r="J155" s="222"/>
      <c r="K155" s="225"/>
      <c r="L155" s="225"/>
      <c r="M155" s="230"/>
    </row>
    <row r="156" spans="1:13" s="144" customFormat="1" ht="25.5" customHeight="1" hidden="1" thickBot="1">
      <c r="A156" s="147" t="s">
        <v>558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23"/>
      <c r="J156" s="223"/>
      <c r="K156" s="226"/>
      <c r="L156" s="228"/>
      <c r="M156" s="231"/>
    </row>
    <row r="157" spans="1:13" s="144" customFormat="1" ht="25.5" customHeight="1" hidden="1">
      <c r="A157" s="142" t="s">
        <v>446</v>
      </c>
      <c r="B157" s="143" t="s">
        <v>559</v>
      </c>
      <c r="C157" s="128">
        <v>44086</v>
      </c>
      <c r="D157" s="129" t="s">
        <v>607</v>
      </c>
      <c r="E157" s="129" t="s">
        <v>608</v>
      </c>
      <c r="F157" s="136" t="s">
        <v>6</v>
      </c>
      <c r="G157" s="139" t="s">
        <v>125</v>
      </c>
      <c r="H157" s="130">
        <v>44088</v>
      </c>
      <c r="I157" s="221" t="s">
        <v>477</v>
      </c>
      <c r="J157" s="221" t="s">
        <v>387</v>
      </c>
      <c r="K157" s="224">
        <f>K154+7</f>
        <v>44094</v>
      </c>
      <c r="L157" s="227">
        <f>K157+17</f>
        <v>44111</v>
      </c>
      <c r="M157" s="229">
        <f>K157+24</f>
        <v>44118</v>
      </c>
    </row>
    <row r="158" spans="1:13" s="144" customFormat="1" ht="25.5" customHeight="1" hidden="1">
      <c r="A158" s="145" t="s">
        <v>327</v>
      </c>
      <c r="B158" s="146" t="s">
        <v>557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222"/>
      <c r="J158" s="222"/>
      <c r="K158" s="225"/>
      <c r="L158" s="225"/>
      <c r="M158" s="230"/>
    </row>
    <row r="159" spans="1:13" s="144" customFormat="1" ht="25.5" customHeight="1" hidden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23"/>
      <c r="J159" s="223"/>
      <c r="K159" s="226"/>
      <c r="L159" s="228"/>
      <c r="M159" s="231"/>
    </row>
    <row r="160" spans="1:13" s="144" customFormat="1" ht="25.5" customHeight="1" hidden="1">
      <c r="A160" s="142" t="s">
        <v>61</v>
      </c>
      <c r="B160" s="143" t="s">
        <v>196</v>
      </c>
      <c r="C160" s="128">
        <v>44093</v>
      </c>
      <c r="D160" s="129" t="s">
        <v>607</v>
      </c>
      <c r="E160" s="129" t="s">
        <v>608</v>
      </c>
      <c r="F160" s="136" t="s">
        <v>6</v>
      </c>
      <c r="G160" s="139" t="s">
        <v>125</v>
      </c>
      <c r="H160" s="130">
        <v>44095</v>
      </c>
      <c r="I160" s="221" t="s">
        <v>362</v>
      </c>
      <c r="J160" s="221" t="s">
        <v>587</v>
      </c>
      <c r="K160" s="224">
        <f>K157+7</f>
        <v>44101</v>
      </c>
      <c r="L160" s="227">
        <f>K160+17</f>
        <v>44118</v>
      </c>
      <c r="M160" s="229">
        <f>K160+24</f>
        <v>44125</v>
      </c>
    </row>
    <row r="161" spans="1:13" s="144" customFormat="1" ht="25.5" customHeight="1" hidden="1">
      <c r="A161" s="145" t="s">
        <v>603</v>
      </c>
      <c r="B161" s="146" t="s">
        <v>435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222"/>
      <c r="J161" s="222"/>
      <c r="K161" s="225"/>
      <c r="L161" s="225"/>
      <c r="M161" s="230"/>
    </row>
    <row r="162" spans="1:13" s="144" customFormat="1" ht="25.5" customHeight="1" hidden="1" thickBot="1">
      <c r="A162" s="147" t="s">
        <v>564</v>
      </c>
      <c r="B162" s="148" t="s">
        <v>218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23"/>
      <c r="J162" s="223"/>
      <c r="K162" s="226"/>
      <c r="L162" s="228"/>
      <c r="M162" s="231"/>
    </row>
    <row r="163" spans="1:13" s="144" customFormat="1" ht="25.5" customHeight="1" hidden="1">
      <c r="A163" s="142" t="s">
        <v>440</v>
      </c>
      <c r="B163" s="143" t="s">
        <v>572</v>
      </c>
      <c r="C163" s="128">
        <v>44100</v>
      </c>
      <c r="D163" s="129" t="s">
        <v>607</v>
      </c>
      <c r="E163" s="129" t="s">
        <v>608</v>
      </c>
      <c r="F163" s="136" t="s">
        <v>6</v>
      </c>
      <c r="G163" s="139" t="s">
        <v>125</v>
      </c>
      <c r="H163" s="130">
        <v>44102</v>
      </c>
      <c r="I163" s="221" t="s">
        <v>565</v>
      </c>
      <c r="J163" s="221" t="s">
        <v>239</v>
      </c>
      <c r="K163" s="224">
        <f>K160+7</f>
        <v>44108</v>
      </c>
      <c r="L163" s="227">
        <f>K163+17</f>
        <v>44125</v>
      </c>
      <c r="M163" s="229">
        <f>K163+24</f>
        <v>44132</v>
      </c>
    </row>
    <row r="164" spans="1:13" s="144" customFormat="1" ht="25.5" customHeight="1" hidden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222"/>
      <c r="J164" s="222"/>
      <c r="K164" s="225"/>
      <c r="L164" s="225"/>
      <c r="M164" s="230"/>
    </row>
    <row r="165" spans="1:13" s="144" customFormat="1" ht="25.5" customHeight="1" hidden="1" thickBot="1">
      <c r="A165" s="147" t="s">
        <v>205</v>
      </c>
      <c r="B165" s="148" t="s">
        <v>563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23"/>
      <c r="J165" s="223"/>
      <c r="K165" s="226"/>
      <c r="L165" s="228"/>
      <c r="M165" s="231"/>
    </row>
    <row r="166" spans="1:13" s="144" customFormat="1" ht="25.5" customHeight="1" hidden="1">
      <c r="A166" s="142" t="s">
        <v>384</v>
      </c>
      <c r="B166" s="143" t="s">
        <v>551</v>
      </c>
      <c r="C166" s="128">
        <v>44107</v>
      </c>
      <c r="D166" s="129" t="s">
        <v>607</v>
      </c>
      <c r="E166" s="129" t="s">
        <v>608</v>
      </c>
      <c r="F166" s="136" t="s">
        <v>6</v>
      </c>
      <c r="G166" s="139" t="s">
        <v>125</v>
      </c>
      <c r="H166" s="130">
        <v>44109</v>
      </c>
      <c r="I166" s="221" t="s">
        <v>65</v>
      </c>
      <c r="J166" s="221"/>
      <c r="K166" s="224">
        <f>K163+7</f>
        <v>44115</v>
      </c>
      <c r="L166" s="227">
        <f>K166+17</f>
        <v>44132</v>
      </c>
      <c r="M166" s="229">
        <f>K166+24</f>
        <v>44139</v>
      </c>
    </row>
    <row r="167" spans="1:13" s="144" customFormat="1" ht="25.5" customHeight="1" hidden="1">
      <c r="A167" s="145" t="s">
        <v>560</v>
      </c>
      <c r="B167" s="146" t="s">
        <v>578</v>
      </c>
      <c r="C167" s="133">
        <v>44109</v>
      </c>
      <c r="D167" s="134" t="s">
        <v>430</v>
      </c>
      <c r="E167" s="134" t="s">
        <v>431</v>
      </c>
      <c r="F167" s="137" t="s">
        <v>6</v>
      </c>
      <c r="G167" s="140" t="s">
        <v>59</v>
      </c>
      <c r="H167" s="135">
        <v>44111</v>
      </c>
      <c r="I167" s="222"/>
      <c r="J167" s="222"/>
      <c r="K167" s="225"/>
      <c r="L167" s="225"/>
      <c r="M167" s="230"/>
    </row>
    <row r="168" spans="1:13" s="144" customFormat="1" ht="25.5" customHeight="1" hidden="1" thickBot="1">
      <c r="A168" s="147" t="s">
        <v>450</v>
      </c>
      <c r="B168" s="148" t="s">
        <v>212</v>
      </c>
      <c r="C168" s="87">
        <v>44110</v>
      </c>
      <c r="D168" s="88" t="s">
        <v>146</v>
      </c>
      <c r="E168" s="88" t="s">
        <v>147</v>
      </c>
      <c r="F168" s="138" t="s">
        <v>59</v>
      </c>
      <c r="G168" s="141" t="s">
        <v>442</v>
      </c>
      <c r="H168" s="89">
        <v>44112</v>
      </c>
      <c r="I168" s="223"/>
      <c r="J168" s="223"/>
      <c r="K168" s="226"/>
      <c r="L168" s="228"/>
      <c r="M168" s="231"/>
    </row>
    <row r="169" spans="1:13" s="144" customFormat="1" ht="25.5" customHeight="1" hidden="1">
      <c r="A169" s="142" t="s">
        <v>235</v>
      </c>
      <c r="B169" s="143" t="s">
        <v>553</v>
      </c>
      <c r="C169" s="128">
        <v>44114</v>
      </c>
      <c r="D169" s="129" t="s">
        <v>607</v>
      </c>
      <c r="E169" s="129" t="s">
        <v>608</v>
      </c>
      <c r="F169" s="136" t="s">
        <v>6</v>
      </c>
      <c r="G169" s="139" t="s">
        <v>125</v>
      </c>
      <c r="H169" s="130">
        <v>44116</v>
      </c>
      <c r="I169" s="221" t="s">
        <v>627</v>
      </c>
      <c r="J169" s="221" t="s">
        <v>515</v>
      </c>
      <c r="K169" s="224">
        <f>K166+7</f>
        <v>44122</v>
      </c>
      <c r="L169" s="227">
        <f>K169+17</f>
        <v>44139</v>
      </c>
      <c r="M169" s="229">
        <f>K169+24</f>
        <v>44146</v>
      </c>
    </row>
    <row r="170" spans="1:13" s="144" customFormat="1" ht="25.5" customHeight="1" hidden="1">
      <c r="A170" s="145" t="s">
        <v>330</v>
      </c>
      <c r="B170" s="146" t="s">
        <v>208</v>
      </c>
      <c r="C170" s="133">
        <v>44116</v>
      </c>
      <c r="D170" s="134" t="s">
        <v>430</v>
      </c>
      <c r="E170" s="134" t="s">
        <v>431</v>
      </c>
      <c r="F170" s="137" t="s">
        <v>6</v>
      </c>
      <c r="G170" s="140" t="s">
        <v>59</v>
      </c>
      <c r="H170" s="135">
        <v>44118</v>
      </c>
      <c r="I170" s="222"/>
      <c r="J170" s="222"/>
      <c r="K170" s="225"/>
      <c r="L170" s="225"/>
      <c r="M170" s="230"/>
    </row>
    <row r="171" spans="1:13" s="144" customFormat="1" ht="25.5" customHeight="1" hidden="1" thickBot="1">
      <c r="A171" s="147" t="s">
        <v>143</v>
      </c>
      <c r="B171" s="148" t="s">
        <v>382</v>
      </c>
      <c r="C171" s="87">
        <v>44117</v>
      </c>
      <c r="D171" s="88" t="s">
        <v>146</v>
      </c>
      <c r="E171" s="88" t="s">
        <v>147</v>
      </c>
      <c r="F171" s="138" t="s">
        <v>59</v>
      </c>
      <c r="G171" s="141" t="s">
        <v>442</v>
      </c>
      <c r="H171" s="89">
        <v>44119</v>
      </c>
      <c r="I171" s="223"/>
      <c r="J171" s="223"/>
      <c r="K171" s="226"/>
      <c r="L171" s="228"/>
      <c r="M171" s="231"/>
    </row>
    <row r="172" spans="1:13" s="144" customFormat="1" ht="25.5" customHeight="1" hidden="1">
      <c r="A172" s="142" t="s">
        <v>622</v>
      </c>
      <c r="B172" s="143" t="s">
        <v>572</v>
      </c>
      <c r="C172" s="128">
        <v>44121</v>
      </c>
      <c r="D172" s="129" t="s">
        <v>607</v>
      </c>
      <c r="E172" s="129" t="s">
        <v>608</v>
      </c>
      <c r="F172" s="136" t="s">
        <v>6</v>
      </c>
      <c r="G172" s="139" t="s">
        <v>125</v>
      </c>
      <c r="H172" s="130">
        <v>44123</v>
      </c>
      <c r="I172" s="221" t="s">
        <v>342</v>
      </c>
      <c r="J172" s="221" t="s">
        <v>588</v>
      </c>
      <c r="K172" s="224">
        <f>K169+7</f>
        <v>44129</v>
      </c>
      <c r="L172" s="227">
        <f>K172+17</f>
        <v>44146</v>
      </c>
      <c r="M172" s="229">
        <f>K172+24</f>
        <v>44153</v>
      </c>
    </row>
    <row r="173" spans="1:13" s="144" customFormat="1" ht="25.5" customHeight="1" hidden="1">
      <c r="A173" s="145" t="s">
        <v>623</v>
      </c>
      <c r="B173" s="146" t="s">
        <v>435</v>
      </c>
      <c r="C173" s="133">
        <v>44123</v>
      </c>
      <c r="D173" s="134" t="s">
        <v>430</v>
      </c>
      <c r="E173" s="134" t="s">
        <v>431</v>
      </c>
      <c r="F173" s="137" t="s">
        <v>6</v>
      </c>
      <c r="G173" s="140" t="s">
        <v>59</v>
      </c>
      <c r="H173" s="135">
        <v>44125</v>
      </c>
      <c r="I173" s="222"/>
      <c r="J173" s="222"/>
      <c r="K173" s="225"/>
      <c r="L173" s="225"/>
      <c r="M173" s="230"/>
    </row>
    <row r="174" spans="1:13" s="144" customFormat="1" ht="25.5" customHeight="1" hidden="1" thickBot="1">
      <c r="A174" s="147" t="s">
        <v>309</v>
      </c>
      <c r="B174" s="148" t="s">
        <v>579</v>
      </c>
      <c r="C174" s="87">
        <v>44124</v>
      </c>
      <c r="D174" s="88" t="s">
        <v>146</v>
      </c>
      <c r="E174" s="88" t="s">
        <v>147</v>
      </c>
      <c r="F174" s="138" t="s">
        <v>59</v>
      </c>
      <c r="G174" s="141" t="s">
        <v>442</v>
      </c>
      <c r="H174" s="89">
        <v>44126</v>
      </c>
      <c r="I174" s="223"/>
      <c r="J174" s="223"/>
      <c r="K174" s="226"/>
      <c r="L174" s="228"/>
      <c r="M174" s="231"/>
    </row>
    <row r="175" spans="1:13" s="144" customFormat="1" ht="25.5" customHeight="1" hidden="1">
      <c r="A175" s="142" t="s">
        <v>468</v>
      </c>
      <c r="B175" s="143" t="s">
        <v>293</v>
      </c>
      <c r="C175" s="128">
        <v>44128</v>
      </c>
      <c r="D175" s="129" t="s">
        <v>607</v>
      </c>
      <c r="E175" s="129" t="s">
        <v>608</v>
      </c>
      <c r="F175" s="136" t="s">
        <v>6</v>
      </c>
      <c r="G175" s="139" t="s">
        <v>125</v>
      </c>
      <c r="H175" s="130">
        <v>44130</v>
      </c>
      <c r="I175" s="221" t="s">
        <v>604</v>
      </c>
      <c r="J175" s="221" t="s">
        <v>605</v>
      </c>
      <c r="K175" s="224">
        <f>K172+7</f>
        <v>44136</v>
      </c>
      <c r="L175" s="227">
        <f>K175+17</f>
        <v>44153</v>
      </c>
      <c r="M175" s="229">
        <f>K175+24</f>
        <v>44160</v>
      </c>
    </row>
    <row r="176" spans="1:13" s="144" customFormat="1" ht="25.5" customHeight="1" hidden="1">
      <c r="A176" s="145" t="s">
        <v>307</v>
      </c>
      <c r="B176" s="146" t="s">
        <v>373</v>
      </c>
      <c r="C176" s="133">
        <v>44130</v>
      </c>
      <c r="D176" s="134" t="s">
        <v>430</v>
      </c>
      <c r="E176" s="134" t="s">
        <v>431</v>
      </c>
      <c r="F176" s="137" t="s">
        <v>6</v>
      </c>
      <c r="G176" s="140" t="s">
        <v>59</v>
      </c>
      <c r="H176" s="135">
        <v>44132</v>
      </c>
      <c r="I176" s="222"/>
      <c r="J176" s="222"/>
      <c r="K176" s="225"/>
      <c r="L176" s="225"/>
      <c r="M176" s="230"/>
    </row>
    <row r="177" spans="1:13" s="144" customFormat="1" ht="25.5" customHeight="1" hidden="1" thickBot="1">
      <c r="A177" s="147" t="s">
        <v>609</v>
      </c>
      <c r="B177" s="148" t="s">
        <v>610</v>
      </c>
      <c r="C177" s="87">
        <v>44131</v>
      </c>
      <c r="D177" s="88" t="s">
        <v>146</v>
      </c>
      <c r="E177" s="88" t="s">
        <v>147</v>
      </c>
      <c r="F177" s="138" t="s">
        <v>59</v>
      </c>
      <c r="G177" s="141" t="s">
        <v>442</v>
      </c>
      <c r="H177" s="89">
        <v>44133</v>
      </c>
      <c r="I177" s="223"/>
      <c r="J177" s="223"/>
      <c r="K177" s="226"/>
      <c r="L177" s="228"/>
      <c r="M177" s="231"/>
    </row>
    <row r="178" spans="1:13" s="144" customFormat="1" ht="25.5" customHeight="1" hidden="1">
      <c r="A178" s="142" t="s">
        <v>575</v>
      </c>
      <c r="B178" s="143" t="s">
        <v>449</v>
      </c>
      <c r="C178" s="128">
        <v>44135</v>
      </c>
      <c r="D178" s="129" t="s">
        <v>607</v>
      </c>
      <c r="E178" s="129" t="s">
        <v>608</v>
      </c>
      <c r="F178" s="136" t="s">
        <v>6</v>
      </c>
      <c r="G178" s="139" t="s">
        <v>125</v>
      </c>
      <c r="H178" s="130">
        <v>44137</v>
      </c>
      <c r="I178" s="221" t="s">
        <v>479</v>
      </c>
      <c r="J178" s="221" t="s">
        <v>184</v>
      </c>
      <c r="K178" s="224">
        <f>K175+7</f>
        <v>44143</v>
      </c>
      <c r="L178" s="227">
        <f>K178+17</f>
        <v>44160</v>
      </c>
      <c r="M178" s="229">
        <f>K178+24</f>
        <v>44167</v>
      </c>
    </row>
    <row r="179" spans="1:13" s="144" customFormat="1" ht="25.5" customHeight="1" hidden="1">
      <c r="A179" s="145" t="s">
        <v>328</v>
      </c>
      <c r="B179" s="146" t="s">
        <v>374</v>
      </c>
      <c r="C179" s="133">
        <v>44137</v>
      </c>
      <c r="D179" s="134" t="s">
        <v>430</v>
      </c>
      <c r="E179" s="134" t="s">
        <v>431</v>
      </c>
      <c r="F179" s="137" t="s">
        <v>6</v>
      </c>
      <c r="G179" s="140" t="s">
        <v>59</v>
      </c>
      <c r="H179" s="135">
        <v>44139</v>
      </c>
      <c r="I179" s="222"/>
      <c r="J179" s="222"/>
      <c r="K179" s="225"/>
      <c r="L179" s="225"/>
      <c r="M179" s="230"/>
    </row>
    <row r="180" spans="1:13" s="144" customFormat="1" ht="25.5" customHeight="1" hidden="1" thickBot="1">
      <c r="A180" s="147" t="s">
        <v>154</v>
      </c>
      <c r="B180" s="148" t="s">
        <v>294</v>
      </c>
      <c r="C180" s="87">
        <v>44138</v>
      </c>
      <c r="D180" s="88" t="s">
        <v>146</v>
      </c>
      <c r="E180" s="88" t="s">
        <v>147</v>
      </c>
      <c r="F180" s="138" t="s">
        <v>59</v>
      </c>
      <c r="G180" s="141" t="s">
        <v>442</v>
      </c>
      <c r="H180" s="89">
        <v>44140</v>
      </c>
      <c r="I180" s="223"/>
      <c r="J180" s="223"/>
      <c r="K180" s="226"/>
      <c r="L180" s="228"/>
      <c r="M180" s="231"/>
    </row>
    <row r="181" spans="1:13" s="144" customFormat="1" ht="25.5" customHeight="1">
      <c r="A181" s="142" t="s">
        <v>448</v>
      </c>
      <c r="B181" s="143" t="s">
        <v>559</v>
      </c>
      <c r="C181" s="128">
        <v>44142</v>
      </c>
      <c r="D181" s="129" t="s">
        <v>607</v>
      </c>
      <c r="E181" s="129" t="s">
        <v>608</v>
      </c>
      <c r="F181" s="136" t="s">
        <v>6</v>
      </c>
      <c r="G181" s="139" t="s">
        <v>125</v>
      </c>
      <c r="H181" s="130">
        <v>44144</v>
      </c>
      <c r="I181" s="221" t="s">
        <v>476</v>
      </c>
      <c r="J181" s="221" t="s">
        <v>515</v>
      </c>
      <c r="K181" s="224">
        <f>K178+7</f>
        <v>44150</v>
      </c>
      <c r="L181" s="227">
        <f>K181+17</f>
        <v>44167</v>
      </c>
      <c r="M181" s="229">
        <f>K181+24</f>
        <v>44174</v>
      </c>
    </row>
    <row r="182" spans="1:13" s="144" customFormat="1" ht="25.5" customHeight="1">
      <c r="A182" s="145" t="s">
        <v>150</v>
      </c>
      <c r="B182" s="146" t="s">
        <v>290</v>
      </c>
      <c r="C182" s="133">
        <v>44144</v>
      </c>
      <c r="D182" s="134" t="s">
        <v>430</v>
      </c>
      <c r="E182" s="134" t="s">
        <v>431</v>
      </c>
      <c r="F182" s="137" t="s">
        <v>6</v>
      </c>
      <c r="G182" s="140" t="s">
        <v>59</v>
      </c>
      <c r="H182" s="135">
        <v>44146</v>
      </c>
      <c r="I182" s="222"/>
      <c r="J182" s="222"/>
      <c r="K182" s="225"/>
      <c r="L182" s="225"/>
      <c r="M182" s="230"/>
    </row>
    <row r="183" spans="1:13" s="144" customFormat="1" ht="25.5" customHeight="1" thickBot="1">
      <c r="A183" s="147" t="s">
        <v>491</v>
      </c>
      <c r="B183" s="148" t="s">
        <v>441</v>
      </c>
      <c r="C183" s="87">
        <v>44145</v>
      </c>
      <c r="D183" s="88" t="s">
        <v>146</v>
      </c>
      <c r="E183" s="88" t="s">
        <v>147</v>
      </c>
      <c r="F183" s="138" t="s">
        <v>59</v>
      </c>
      <c r="G183" s="141" t="s">
        <v>442</v>
      </c>
      <c r="H183" s="89">
        <v>44147</v>
      </c>
      <c r="I183" s="223"/>
      <c r="J183" s="223"/>
      <c r="K183" s="226"/>
      <c r="L183" s="228"/>
      <c r="M183" s="231"/>
    </row>
    <row r="184" spans="1:13" s="144" customFormat="1" ht="25.5" customHeight="1">
      <c r="A184" s="142" t="s">
        <v>267</v>
      </c>
      <c r="B184" s="143" t="s">
        <v>196</v>
      </c>
      <c r="C184" s="128">
        <v>44149</v>
      </c>
      <c r="D184" s="129" t="s">
        <v>607</v>
      </c>
      <c r="E184" s="129" t="s">
        <v>608</v>
      </c>
      <c r="F184" s="136" t="s">
        <v>6</v>
      </c>
      <c r="G184" s="139" t="s">
        <v>125</v>
      </c>
      <c r="H184" s="130">
        <v>44151</v>
      </c>
      <c r="I184" s="221" t="s">
        <v>477</v>
      </c>
      <c r="J184" s="221" t="s">
        <v>605</v>
      </c>
      <c r="K184" s="224">
        <f>K181+7</f>
        <v>44157</v>
      </c>
      <c r="L184" s="227">
        <f>K184+17</f>
        <v>44174</v>
      </c>
      <c r="M184" s="229">
        <f>K184+24</f>
        <v>44181</v>
      </c>
    </row>
    <row r="185" spans="1:13" s="144" customFormat="1" ht="25.5" customHeight="1">
      <c r="A185" s="145" t="s">
        <v>65</v>
      </c>
      <c r="B185" s="146"/>
      <c r="C185" s="133">
        <v>44151</v>
      </c>
      <c r="D185" s="134" t="s">
        <v>430</v>
      </c>
      <c r="E185" s="134" t="s">
        <v>431</v>
      </c>
      <c r="F185" s="137" t="s">
        <v>6</v>
      </c>
      <c r="G185" s="140" t="s">
        <v>59</v>
      </c>
      <c r="H185" s="135">
        <v>44153</v>
      </c>
      <c r="I185" s="222"/>
      <c r="J185" s="222"/>
      <c r="K185" s="225"/>
      <c r="L185" s="225"/>
      <c r="M185" s="230"/>
    </row>
    <row r="186" spans="1:13" s="144" customFormat="1" ht="25.5" customHeight="1" thickBot="1">
      <c r="A186" s="147" t="s">
        <v>493</v>
      </c>
      <c r="B186" s="148" t="s">
        <v>320</v>
      </c>
      <c r="C186" s="87">
        <v>44152</v>
      </c>
      <c r="D186" s="88" t="s">
        <v>146</v>
      </c>
      <c r="E186" s="88" t="s">
        <v>147</v>
      </c>
      <c r="F186" s="138" t="s">
        <v>59</v>
      </c>
      <c r="G186" s="141" t="s">
        <v>442</v>
      </c>
      <c r="H186" s="89">
        <v>44154</v>
      </c>
      <c r="I186" s="223"/>
      <c r="J186" s="223"/>
      <c r="K186" s="226"/>
      <c r="L186" s="228"/>
      <c r="M186" s="231"/>
    </row>
    <row r="187" spans="1:13" s="144" customFormat="1" ht="25.5" customHeight="1">
      <c r="A187" s="142" t="s">
        <v>158</v>
      </c>
      <c r="B187" s="143" t="s">
        <v>334</v>
      </c>
      <c r="C187" s="128">
        <v>44156</v>
      </c>
      <c r="D187" s="129" t="s">
        <v>607</v>
      </c>
      <c r="E187" s="129" t="s">
        <v>608</v>
      </c>
      <c r="F187" s="136" t="s">
        <v>6</v>
      </c>
      <c r="G187" s="139" t="s">
        <v>125</v>
      </c>
      <c r="H187" s="130">
        <v>44158</v>
      </c>
      <c r="I187" s="221" t="s">
        <v>362</v>
      </c>
      <c r="J187" s="221" t="s">
        <v>406</v>
      </c>
      <c r="K187" s="224">
        <f>K184+7</f>
        <v>44164</v>
      </c>
      <c r="L187" s="227">
        <f>K187+17</f>
        <v>44181</v>
      </c>
      <c r="M187" s="229">
        <f>K187+24</f>
        <v>44188</v>
      </c>
    </row>
    <row r="188" spans="1:13" s="144" customFormat="1" ht="25.5" customHeight="1">
      <c r="A188" s="145" t="s">
        <v>323</v>
      </c>
      <c r="B188" s="146" t="s">
        <v>326</v>
      </c>
      <c r="C188" s="133">
        <v>44158</v>
      </c>
      <c r="D188" s="134" t="s">
        <v>430</v>
      </c>
      <c r="E188" s="134" t="s">
        <v>431</v>
      </c>
      <c r="F188" s="137" t="s">
        <v>6</v>
      </c>
      <c r="G188" s="140" t="s">
        <v>59</v>
      </c>
      <c r="H188" s="135">
        <v>44160</v>
      </c>
      <c r="I188" s="222"/>
      <c r="J188" s="222"/>
      <c r="K188" s="225"/>
      <c r="L188" s="225"/>
      <c r="M188" s="230"/>
    </row>
    <row r="189" spans="1:13" s="144" customFormat="1" ht="25.5" customHeight="1" thickBot="1">
      <c r="A189" s="147" t="s">
        <v>494</v>
      </c>
      <c r="B189" s="148" t="s">
        <v>129</v>
      </c>
      <c r="C189" s="87">
        <v>44159</v>
      </c>
      <c r="D189" s="88" t="s">
        <v>146</v>
      </c>
      <c r="E189" s="88" t="s">
        <v>147</v>
      </c>
      <c r="F189" s="138" t="s">
        <v>59</v>
      </c>
      <c r="G189" s="141" t="s">
        <v>442</v>
      </c>
      <c r="H189" s="89">
        <v>44161</v>
      </c>
      <c r="I189" s="223"/>
      <c r="J189" s="223"/>
      <c r="K189" s="226"/>
      <c r="L189" s="228"/>
      <c r="M189" s="231"/>
    </row>
    <row r="190" spans="1:13" s="144" customFormat="1" ht="25.5" customHeight="1">
      <c r="A190" s="142" t="s">
        <v>109</v>
      </c>
      <c r="B190" s="143" t="s">
        <v>196</v>
      </c>
      <c r="C190" s="128">
        <v>44163</v>
      </c>
      <c r="D190" s="129" t="s">
        <v>607</v>
      </c>
      <c r="E190" s="129" t="s">
        <v>608</v>
      </c>
      <c r="F190" s="136" t="s">
        <v>6</v>
      </c>
      <c r="G190" s="139" t="s">
        <v>125</v>
      </c>
      <c r="H190" s="130">
        <v>44165</v>
      </c>
      <c r="I190" s="221" t="s">
        <v>565</v>
      </c>
      <c r="J190" s="221" t="s">
        <v>313</v>
      </c>
      <c r="K190" s="224">
        <f>K187+7</f>
        <v>44171</v>
      </c>
      <c r="L190" s="227">
        <f>K190+17</f>
        <v>44188</v>
      </c>
      <c r="M190" s="229">
        <f>K190+24</f>
        <v>44195</v>
      </c>
    </row>
    <row r="191" spans="1:13" s="144" customFormat="1" ht="25.5" customHeight="1">
      <c r="A191" s="145" t="s">
        <v>327</v>
      </c>
      <c r="B191" s="146" t="s">
        <v>326</v>
      </c>
      <c r="C191" s="133">
        <v>44165</v>
      </c>
      <c r="D191" s="134" t="s">
        <v>430</v>
      </c>
      <c r="E191" s="134" t="s">
        <v>431</v>
      </c>
      <c r="F191" s="137" t="s">
        <v>6</v>
      </c>
      <c r="G191" s="140" t="s">
        <v>59</v>
      </c>
      <c r="H191" s="135">
        <v>44167</v>
      </c>
      <c r="I191" s="222"/>
      <c r="J191" s="222"/>
      <c r="K191" s="225"/>
      <c r="L191" s="225"/>
      <c r="M191" s="230"/>
    </row>
    <row r="192" spans="1:13" s="144" customFormat="1" ht="25.5" customHeight="1" thickBot="1">
      <c r="A192" s="147" t="s">
        <v>522</v>
      </c>
      <c r="B192" s="148" t="s">
        <v>610</v>
      </c>
      <c r="C192" s="87">
        <v>44166</v>
      </c>
      <c r="D192" s="88" t="s">
        <v>146</v>
      </c>
      <c r="E192" s="88" t="s">
        <v>147</v>
      </c>
      <c r="F192" s="138" t="s">
        <v>59</v>
      </c>
      <c r="G192" s="141" t="s">
        <v>442</v>
      </c>
      <c r="H192" s="89">
        <v>44168</v>
      </c>
      <c r="I192" s="223"/>
      <c r="J192" s="223"/>
      <c r="K192" s="226"/>
      <c r="L192" s="228"/>
      <c r="M192" s="231"/>
    </row>
    <row r="193" spans="1:13" s="144" customFormat="1" ht="25.5" customHeight="1">
      <c r="A193" s="142" t="s">
        <v>446</v>
      </c>
      <c r="B193" s="143" t="s">
        <v>611</v>
      </c>
      <c r="C193" s="128">
        <v>44170</v>
      </c>
      <c r="D193" s="129" t="s">
        <v>607</v>
      </c>
      <c r="E193" s="129" t="s">
        <v>608</v>
      </c>
      <c r="F193" s="136" t="s">
        <v>6</v>
      </c>
      <c r="G193" s="139" t="s">
        <v>125</v>
      </c>
      <c r="H193" s="130">
        <v>44172</v>
      </c>
      <c r="I193" s="221" t="s">
        <v>162</v>
      </c>
      <c r="J193" s="221" t="s">
        <v>571</v>
      </c>
      <c r="K193" s="224">
        <f>K190+7</f>
        <v>44178</v>
      </c>
      <c r="L193" s="227">
        <f>K193+17</f>
        <v>44195</v>
      </c>
      <c r="M193" s="229">
        <f>K193+24</f>
        <v>44202</v>
      </c>
    </row>
    <row r="194" spans="1:13" s="144" customFormat="1" ht="25.5" customHeight="1">
      <c r="A194" s="145" t="s">
        <v>603</v>
      </c>
      <c r="B194" s="146" t="s">
        <v>557</v>
      </c>
      <c r="C194" s="133">
        <v>44172</v>
      </c>
      <c r="D194" s="134" t="s">
        <v>430</v>
      </c>
      <c r="E194" s="134" t="s">
        <v>431</v>
      </c>
      <c r="F194" s="137" t="s">
        <v>6</v>
      </c>
      <c r="G194" s="140" t="s">
        <v>59</v>
      </c>
      <c r="H194" s="135">
        <v>44174</v>
      </c>
      <c r="I194" s="222"/>
      <c r="J194" s="222"/>
      <c r="K194" s="225"/>
      <c r="L194" s="225"/>
      <c r="M194" s="230"/>
    </row>
    <row r="195" spans="1:13" s="144" customFormat="1" ht="25.5" customHeight="1" thickBot="1">
      <c r="A195" s="147" t="s">
        <v>142</v>
      </c>
      <c r="B195" s="148" t="s">
        <v>563</v>
      </c>
      <c r="C195" s="87">
        <v>44173</v>
      </c>
      <c r="D195" s="88" t="s">
        <v>146</v>
      </c>
      <c r="E195" s="88" t="s">
        <v>147</v>
      </c>
      <c r="F195" s="138" t="s">
        <v>59</v>
      </c>
      <c r="G195" s="141" t="s">
        <v>442</v>
      </c>
      <c r="H195" s="89">
        <v>44175</v>
      </c>
      <c r="I195" s="223"/>
      <c r="J195" s="223"/>
      <c r="K195" s="226"/>
      <c r="L195" s="228"/>
      <c r="M195" s="231"/>
    </row>
    <row r="196" spans="1:13" s="144" customFormat="1" ht="25.5" customHeight="1">
      <c r="A196" s="142" t="s">
        <v>61</v>
      </c>
      <c r="B196" s="143" t="s">
        <v>295</v>
      </c>
      <c r="C196" s="128">
        <v>44177</v>
      </c>
      <c r="D196" s="129" t="s">
        <v>607</v>
      </c>
      <c r="E196" s="129" t="s">
        <v>608</v>
      </c>
      <c r="F196" s="136" t="s">
        <v>6</v>
      </c>
      <c r="G196" s="139" t="s">
        <v>125</v>
      </c>
      <c r="H196" s="130">
        <v>44179</v>
      </c>
      <c r="I196" s="221" t="s">
        <v>627</v>
      </c>
      <c r="J196" s="221" t="s">
        <v>588</v>
      </c>
      <c r="K196" s="224">
        <f>K193+7</f>
        <v>44185</v>
      </c>
      <c r="L196" s="227">
        <f>K196+17</f>
        <v>44202</v>
      </c>
      <c r="M196" s="229">
        <f>K196+24</f>
        <v>44209</v>
      </c>
    </row>
    <row r="197" spans="1:13" s="144" customFormat="1" ht="25.5" customHeight="1">
      <c r="A197" s="145" t="s">
        <v>325</v>
      </c>
      <c r="B197" s="146" t="s">
        <v>556</v>
      </c>
      <c r="C197" s="133">
        <v>44179</v>
      </c>
      <c r="D197" s="134" t="s">
        <v>430</v>
      </c>
      <c r="E197" s="134" t="s">
        <v>431</v>
      </c>
      <c r="F197" s="137" t="s">
        <v>6</v>
      </c>
      <c r="G197" s="140" t="s">
        <v>59</v>
      </c>
      <c r="H197" s="135">
        <v>44181</v>
      </c>
      <c r="I197" s="222"/>
      <c r="J197" s="222"/>
      <c r="K197" s="225"/>
      <c r="L197" s="225"/>
      <c r="M197" s="230"/>
    </row>
    <row r="198" spans="1:13" s="144" customFormat="1" ht="25.5" customHeight="1" thickBot="1">
      <c r="A198" s="147" t="s">
        <v>232</v>
      </c>
      <c r="B198" s="148" t="s">
        <v>320</v>
      </c>
      <c r="C198" s="87">
        <v>44180</v>
      </c>
      <c r="D198" s="88" t="s">
        <v>146</v>
      </c>
      <c r="E198" s="88" t="s">
        <v>147</v>
      </c>
      <c r="F198" s="138" t="s">
        <v>59</v>
      </c>
      <c r="G198" s="141" t="s">
        <v>442</v>
      </c>
      <c r="H198" s="89">
        <v>44182</v>
      </c>
      <c r="I198" s="223"/>
      <c r="J198" s="223"/>
      <c r="K198" s="226"/>
      <c r="L198" s="228"/>
      <c r="M198" s="231"/>
    </row>
    <row r="199" spans="1:13" s="144" customFormat="1" ht="25.5" customHeight="1">
      <c r="A199" s="142" t="s">
        <v>440</v>
      </c>
      <c r="B199" s="143" t="s">
        <v>236</v>
      </c>
      <c r="C199" s="128">
        <v>44184</v>
      </c>
      <c r="D199" s="129" t="s">
        <v>607</v>
      </c>
      <c r="E199" s="129" t="s">
        <v>608</v>
      </c>
      <c r="F199" s="136" t="s">
        <v>6</v>
      </c>
      <c r="G199" s="139" t="s">
        <v>125</v>
      </c>
      <c r="H199" s="130">
        <v>44186</v>
      </c>
      <c r="I199" s="221" t="s">
        <v>342</v>
      </c>
      <c r="J199" s="221" t="s">
        <v>606</v>
      </c>
      <c r="K199" s="224">
        <f>K196+7</f>
        <v>44192</v>
      </c>
      <c r="L199" s="227">
        <f>K199+17</f>
        <v>44209</v>
      </c>
      <c r="M199" s="229">
        <f>K199+24</f>
        <v>44216</v>
      </c>
    </row>
    <row r="200" spans="1:13" s="144" customFormat="1" ht="25.5" customHeight="1">
      <c r="A200" s="145" t="s">
        <v>576</v>
      </c>
      <c r="B200" s="146" t="s">
        <v>643</v>
      </c>
      <c r="C200" s="133">
        <v>44186</v>
      </c>
      <c r="D200" s="134" t="s">
        <v>430</v>
      </c>
      <c r="E200" s="134" t="s">
        <v>431</v>
      </c>
      <c r="F200" s="137" t="s">
        <v>6</v>
      </c>
      <c r="G200" s="140" t="s">
        <v>59</v>
      </c>
      <c r="H200" s="135">
        <v>44188</v>
      </c>
      <c r="I200" s="222"/>
      <c r="J200" s="222"/>
      <c r="K200" s="225"/>
      <c r="L200" s="225"/>
      <c r="M200" s="230"/>
    </row>
    <row r="201" spans="1:13" s="144" customFormat="1" ht="25.5" customHeight="1" thickBot="1">
      <c r="A201" s="147" t="s">
        <v>444</v>
      </c>
      <c r="B201" s="148" t="s">
        <v>445</v>
      </c>
      <c r="C201" s="87">
        <v>44187</v>
      </c>
      <c r="D201" s="88" t="s">
        <v>146</v>
      </c>
      <c r="E201" s="88" t="s">
        <v>147</v>
      </c>
      <c r="F201" s="138" t="s">
        <v>59</v>
      </c>
      <c r="G201" s="141" t="s">
        <v>442</v>
      </c>
      <c r="H201" s="89">
        <v>44189</v>
      </c>
      <c r="I201" s="223"/>
      <c r="J201" s="223"/>
      <c r="K201" s="226"/>
      <c r="L201" s="228"/>
      <c r="M201" s="231"/>
    </row>
    <row r="202" spans="1:13" s="144" customFormat="1" ht="25.5" customHeight="1">
      <c r="A202" s="142" t="s">
        <v>384</v>
      </c>
      <c r="B202" s="143" t="s">
        <v>572</v>
      </c>
      <c r="C202" s="128">
        <v>44191</v>
      </c>
      <c r="D202" s="129" t="s">
        <v>607</v>
      </c>
      <c r="E202" s="129" t="s">
        <v>608</v>
      </c>
      <c r="F202" s="136" t="s">
        <v>6</v>
      </c>
      <c r="G202" s="139" t="s">
        <v>125</v>
      </c>
      <c r="H202" s="130">
        <v>44193</v>
      </c>
      <c r="I202" s="221" t="s">
        <v>604</v>
      </c>
      <c r="J202" s="221" t="s">
        <v>242</v>
      </c>
      <c r="K202" s="224">
        <f>K199+7</f>
        <v>44199</v>
      </c>
      <c r="L202" s="227">
        <f>K202+17</f>
        <v>44216</v>
      </c>
      <c r="M202" s="229">
        <f>K202+24</f>
        <v>44223</v>
      </c>
    </row>
    <row r="203" spans="1:13" s="144" customFormat="1" ht="25.5" customHeight="1">
      <c r="A203" s="145" t="s">
        <v>330</v>
      </c>
      <c r="B203" s="146" t="s">
        <v>268</v>
      </c>
      <c r="C203" s="133">
        <v>44193</v>
      </c>
      <c r="D203" s="134" t="s">
        <v>430</v>
      </c>
      <c r="E203" s="134" t="s">
        <v>431</v>
      </c>
      <c r="F203" s="137" t="s">
        <v>6</v>
      </c>
      <c r="G203" s="140" t="s">
        <v>59</v>
      </c>
      <c r="H203" s="135">
        <v>44195</v>
      </c>
      <c r="I203" s="222"/>
      <c r="J203" s="222"/>
      <c r="K203" s="225"/>
      <c r="L203" s="225"/>
      <c r="M203" s="230"/>
    </row>
    <row r="204" spans="1:13" s="144" customFormat="1" ht="25.5" customHeight="1" thickBot="1">
      <c r="A204" s="147" t="s">
        <v>336</v>
      </c>
      <c r="B204" s="148" t="s">
        <v>492</v>
      </c>
      <c r="C204" s="87">
        <v>44194</v>
      </c>
      <c r="D204" s="88" t="s">
        <v>146</v>
      </c>
      <c r="E204" s="88" t="s">
        <v>147</v>
      </c>
      <c r="F204" s="138" t="s">
        <v>59</v>
      </c>
      <c r="G204" s="141" t="s">
        <v>442</v>
      </c>
      <c r="H204" s="89">
        <v>44196</v>
      </c>
      <c r="I204" s="223"/>
      <c r="J204" s="223"/>
      <c r="K204" s="226"/>
      <c r="L204" s="228"/>
      <c r="M204" s="231"/>
    </row>
    <row r="205" spans="1:13" s="144" customFormat="1" ht="25.5" customHeight="1">
      <c r="A205" s="142" t="s">
        <v>235</v>
      </c>
      <c r="B205" s="143" t="s">
        <v>449</v>
      </c>
      <c r="C205" s="128">
        <v>44198</v>
      </c>
      <c r="D205" s="129" t="s">
        <v>607</v>
      </c>
      <c r="E205" s="129" t="s">
        <v>608</v>
      </c>
      <c r="F205" s="136" t="s">
        <v>6</v>
      </c>
      <c r="G205" s="139" t="s">
        <v>125</v>
      </c>
      <c r="H205" s="130">
        <v>44200</v>
      </c>
      <c r="I205" s="221" t="s">
        <v>479</v>
      </c>
      <c r="J205" s="221" t="s">
        <v>230</v>
      </c>
      <c r="K205" s="224">
        <f>K202+7</f>
        <v>44206</v>
      </c>
      <c r="L205" s="227">
        <f>K205+17</f>
        <v>44223</v>
      </c>
      <c r="M205" s="229">
        <f>K205+24</f>
        <v>44230</v>
      </c>
    </row>
    <row r="206" spans="1:13" s="144" customFormat="1" ht="25.5" customHeight="1">
      <c r="A206" s="145" t="s">
        <v>623</v>
      </c>
      <c r="B206" s="146" t="s">
        <v>557</v>
      </c>
      <c r="C206" s="133">
        <v>44200</v>
      </c>
      <c r="D206" s="134" t="s">
        <v>430</v>
      </c>
      <c r="E206" s="134" t="s">
        <v>431</v>
      </c>
      <c r="F206" s="137" t="s">
        <v>6</v>
      </c>
      <c r="G206" s="140" t="s">
        <v>59</v>
      </c>
      <c r="H206" s="135">
        <v>44202</v>
      </c>
      <c r="I206" s="222"/>
      <c r="J206" s="222"/>
      <c r="K206" s="225"/>
      <c r="L206" s="225"/>
      <c r="M206" s="230"/>
    </row>
    <row r="207" spans="1:13" s="144" customFormat="1" ht="25.5" customHeight="1" thickBot="1">
      <c r="A207" s="147" t="s">
        <v>204</v>
      </c>
      <c r="B207" s="148" t="s">
        <v>129</v>
      </c>
      <c r="C207" s="87">
        <v>44201</v>
      </c>
      <c r="D207" s="88" t="s">
        <v>146</v>
      </c>
      <c r="E207" s="88" t="s">
        <v>147</v>
      </c>
      <c r="F207" s="138" t="s">
        <v>59</v>
      </c>
      <c r="G207" s="141" t="s">
        <v>442</v>
      </c>
      <c r="H207" s="89">
        <v>44203</v>
      </c>
      <c r="I207" s="223"/>
      <c r="J207" s="223"/>
      <c r="K207" s="226"/>
      <c r="L207" s="228"/>
      <c r="M207" s="231"/>
    </row>
    <row r="208" spans="1:13" s="144" customFormat="1" ht="25.5" customHeight="1">
      <c r="A208" s="142" t="s">
        <v>622</v>
      </c>
      <c r="B208" s="143" t="s">
        <v>236</v>
      </c>
      <c r="C208" s="128">
        <v>44205</v>
      </c>
      <c r="D208" s="129" t="s">
        <v>607</v>
      </c>
      <c r="E208" s="129" t="s">
        <v>608</v>
      </c>
      <c r="F208" s="136" t="s">
        <v>6</v>
      </c>
      <c r="G208" s="139" t="s">
        <v>125</v>
      </c>
      <c r="H208" s="130">
        <v>44207</v>
      </c>
      <c r="I208" s="221" t="s">
        <v>476</v>
      </c>
      <c r="J208" s="221" t="s">
        <v>588</v>
      </c>
      <c r="K208" s="224">
        <f>K205+7</f>
        <v>44213</v>
      </c>
      <c r="L208" s="227">
        <f>K208+17</f>
        <v>44230</v>
      </c>
      <c r="M208" s="229">
        <f>K208+24</f>
        <v>44237</v>
      </c>
    </row>
    <row r="209" spans="1:13" s="144" customFormat="1" ht="25.5" customHeight="1">
      <c r="A209" s="145" t="s">
        <v>307</v>
      </c>
      <c r="B209" s="146" t="s">
        <v>645</v>
      </c>
      <c r="C209" s="133">
        <v>44207</v>
      </c>
      <c r="D209" s="134" t="s">
        <v>430</v>
      </c>
      <c r="E209" s="134" t="s">
        <v>431</v>
      </c>
      <c r="F209" s="137" t="s">
        <v>6</v>
      </c>
      <c r="G209" s="140" t="s">
        <v>59</v>
      </c>
      <c r="H209" s="135">
        <v>44209</v>
      </c>
      <c r="I209" s="222"/>
      <c r="J209" s="222"/>
      <c r="K209" s="225"/>
      <c r="L209" s="225"/>
      <c r="M209" s="230"/>
    </row>
    <row r="210" spans="1:13" s="144" customFormat="1" ht="25.5" customHeight="1" thickBot="1">
      <c r="A210" s="147" t="s">
        <v>558</v>
      </c>
      <c r="B210" s="148" t="s">
        <v>579</v>
      </c>
      <c r="C210" s="87">
        <v>44208</v>
      </c>
      <c r="D210" s="88" t="s">
        <v>146</v>
      </c>
      <c r="E210" s="88" t="s">
        <v>147</v>
      </c>
      <c r="F210" s="138" t="s">
        <v>59</v>
      </c>
      <c r="G210" s="141" t="s">
        <v>442</v>
      </c>
      <c r="H210" s="89">
        <v>44210</v>
      </c>
      <c r="I210" s="223"/>
      <c r="J210" s="223"/>
      <c r="K210" s="226"/>
      <c r="L210" s="228"/>
      <c r="M210" s="231"/>
    </row>
    <row r="211" spans="1:13" s="144" customFormat="1" ht="25.5" customHeight="1">
      <c r="A211"/>
      <c r="B211"/>
      <c r="C211"/>
      <c r="D211"/>
      <c r="E211"/>
      <c r="F211"/>
      <c r="G211"/>
      <c r="H211"/>
      <c r="I211"/>
      <c r="J211" s="26"/>
      <c r="K211"/>
      <c r="L211"/>
      <c r="M211"/>
    </row>
    <row r="212" spans="1:13" s="144" customFormat="1" ht="25.5" customHeight="1">
      <c r="A212" s="45" t="s">
        <v>12</v>
      </c>
      <c r="B212" s="45"/>
      <c r="C212" s="106"/>
      <c r="D212" s="106"/>
      <c r="E212" s="106"/>
      <c r="F212" s="106"/>
      <c r="G212" s="106"/>
      <c r="H212" s="158"/>
      <c r="I212" s="11" t="s">
        <v>13</v>
      </c>
      <c r="J212" s="108" t="s">
        <v>37</v>
      </c>
      <c r="K212" s="109"/>
      <c r="L212" s="1"/>
      <c r="M212" s="1"/>
    </row>
    <row r="213" spans="1:13" ht="19.5">
      <c r="A213" s="45" t="s">
        <v>14</v>
      </c>
      <c r="B213" s="45"/>
      <c r="C213" s="106"/>
      <c r="D213" s="106"/>
      <c r="E213" s="106"/>
      <c r="F213" s="106"/>
      <c r="G213" s="106"/>
      <c r="H213" s="158"/>
      <c r="I213" s="111" t="s">
        <v>15</v>
      </c>
      <c r="J213" s="109"/>
      <c r="K213" s="109"/>
      <c r="L213" s="1"/>
      <c r="M213" s="1"/>
    </row>
    <row r="214" spans="1:13" ht="20.25">
      <c r="A214" s="112"/>
      <c r="B214" s="112"/>
      <c r="C214" s="113"/>
      <c r="D214" s="113"/>
      <c r="E214" s="113"/>
      <c r="F214" s="113"/>
      <c r="G214" s="113"/>
      <c r="H214" s="158"/>
      <c r="I214" s="114" t="s">
        <v>220</v>
      </c>
      <c r="J214" s="109"/>
      <c r="K214" s="109"/>
      <c r="L214" s="1"/>
      <c r="M214" s="1"/>
    </row>
    <row r="215" spans="1:19" ht="20.25">
      <c r="A215" s="51" t="s">
        <v>16</v>
      </c>
      <c r="B215" s="45"/>
      <c r="C215" s="12"/>
      <c r="D215" s="106"/>
      <c r="E215" s="106"/>
      <c r="F215" s="106"/>
      <c r="G215" s="106"/>
      <c r="H215" s="158"/>
      <c r="I215" s="115" t="s">
        <v>221</v>
      </c>
      <c r="J215" s="109"/>
      <c r="K215" s="109"/>
      <c r="L215" s="1"/>
      <c r="M215" s="1"/>
      <c r="N215" s="1"/>
      <c r="O215" s="1"/>
      <c r="P215" s="1"/>
      <c r="Q215" s="1"/>
      <c r="R215" s="1"/>
      <c r="S215" s="1"/>
    </row>
    <row r="216" spans="1:19" ht="19.5">
      <c r="A216" s="56" t="s">
        <v>17</v>
      </c>
      <c r="B216" s="116" t="s">
        <v>18</v>
      </c>
      <c r="C216" s="13"/>
      <c r="D216" s="14"/>
      <c r="E216" s="14"/>
      <c r="F216" s="14"/>
      <c r="G216" s="14"/>
      <c r="H216" s="158"/>
      <c r="I216" s="158"/>
      <c r="J216" s="109"/>
      <c r="K216" s="109"/>
      <c r="L216" s="1"/>
      <c r="M216" s="1"/>
      <c r="N216" s="1"/>
      <c r="O216" s="1"/>
      <c r="P216" s="1"/>
      <c r="Q216" s="1"/>
      <c r="R216" s="1"/>
      <c r="S216" s="1"/>
    </row>
    <row r="217" spans="1:19" ht="24.75">
      <c r="A217" s="56" t="s">
        <v>19</v>
      </c>
      <c r="B217" s="116" t="s">
        <v>20</v>
      </c>
      <c r="C217" s="13"/>
      <c r="D217" s="15"/>
      <c r="E217" s="15"/>
      <c r="F217" s="15"/>
      <c r="G217" s="15"/>
      <c r="H217" s="117" t="s">
        <v>21</v>
      </c>
      <c r="I217" s="17" t="s">
        <v>49</v>
      </c>
      <c r="J217" s="109"/>
      <c r="K217" s="109"/>
      <c r="L217" s="1"/>
      <c r="M217" s="1"/>
      <c r="N217" s="1"/>
      <c r="O217" s="1"/>
      <c r="P217" s="1"/>
      <c r="Q217" s="1"/>
      <c r="R217" s="1"/>
      <c r="S217" s="1"/>
    </row>
    <row r="218" spans="1:19" ht="24.75">
      <c r="A218" s="56" t="s">
        <v>31</v>
      </c>
      <c r="B218" s="118" t="s">
        <v>32</v>
      </c>
      <c r="C218" s="32"/>
      <c r="D218" s="32"/>
      <c r="E218" s="32"/>
      <c r="F218" s="32"/>
      <c r="G218" s="32"/>
      <c r="H218" s="117" t="s">
        <v>21</v>
      </c>
      <c r="I218" s="19" t="s">
        <v>50</v>
      </c>
      <c r="J218" s="109"/>
      <c r="K218" s="109"/>
      <c r="L218" s="1"/>
      <c r="M218" s="1"/>
      <c r="N218" s="1"/>
      <c r="O218" s="1"/>
      <c r="P218" s="1"/>
      <c r="Q218" s="1"/>
      <c r="R218" s="1"/>
      <c r="S218" s="1"/>
    </row>
    <row r="219" spans="1:19" ht="24.75">
      <c r="A219" s="56" t="s">
        <v>33</v>
      </c>
      <c r="B219" s="108" t="s">
        <v>34</v>
      </c>
      <c r="C219" s="113"/>
      <c r="D219" s="18"/>
      <c r="E219" s="18"/>
      <c r="F219" s="18"/>
      <c r="G219" s="18"/>
      <c r="H219" s="117" t="s">
        <v>21</v>
      </c>
      <c r="I219" s="21" t="s">
        <v>22</v>
      </c>
      <c r="J219" s="109"/>
      <c r="K219" s="109"/>
      <c r="L219" s="1"/>
      <c r="M219" s="1"/>
      <c r="N219" s="1"/>
      <c r="O219" s="1"/>
      <c r="P219" s="1"/>
      <c r="Q219" s="1"/>
      <c r="R219" s="1"/>
      <c r="S219" s="1"/>
    </row>
    <row r="220" spans="1:19" ht="24.75">
      <c r="A220" s="56" t="s">
        <v>35</v>
      </c>
      <c r="B220" s="108" t="s">
        <v>36</v>
      </c>
      <c r="C220" s="113"/>
      <c r="D220" s="20"/>
      <c r="E220" s="20"/>
      <c r="F220" s="20"/>
      <c r="G220" s="20"/>
      <c r="H220" s="117" t="s">
        <v>21</v>
      </c>
      <c r="I220" s="21" t="s">
        <v>23</v>
      </c>
      <c r="J220" s="109"/>
      <c r="K220" s="109"/>
      <c r="L220" s="1"/>
      <c r="M220" s="1"/>
      <c r="N220" s="1"/>
      <c r="O220" s="1"/>
      <c r="P220" s="1"/>
      <c r="Q220" s="1"/>
      <c r="R220" s="1"/>
      <c r="S220" s="1"/>
    </row>
    <row r="221" spans="1:19" ht="24.75">
      <c r="A221" s="1"/>
      <c r="B221" s="1"/>
      <c r="C221" s="1"/>
      <c r="D221" s="12"/>
      <c r="E221" s="12"/>
      <c r="F221" s="12"/>
      <c r="G221" s="12"/>
      <c r="H221" s="117" t="s">
        <v>21</v>
      </c>
      <c r="I221" s="21" t="s">
        <v>222</v>
      </c>
      <c r="J221" s="26"/>
      <c r="M221" s="1"/>
      <c r="N221" s="1"/>
      <c r="O221" s="1"/>
      <c r="P221" s="1"/>
      <c r="Q221" s="1"/>
      <c r="R221" s="1"/>
      <c r="S221" s="1"/>
    </row>
    <row r="222" spans="8:19" ht="24.75">
      <c r="H222" s="117" t="s">
        <v>21</v>
      </c>
      <c r="I222" s="21" t="s">
        <v>223</v>
      </c>
      <c r="J222" s="26"/>
      <c r="N222" s="1"/>
      <c r="O222" s="1"/>
      <c r="P222" s="1"/>
      <c r="Q222" s="1"/>
      <c r="R222" s="1"/>
      <c r="S222" s="1"/>
    </row>
    <row r="223" ht="14.25">
      <c r="J223" s="26"/>
    </row>
    <row r="224" ht="14.25">
      <c r="J224" s="26"/>
    </row>
    <row r="225" ht="14.25">
      <c r="J225" s="26"/>
    </row>
    <row r="226" ht="14.25">
      <c r="J226" s="26"/>
    </row>
    <row r="227" ht="14.25">
      <c r="J227" s="26"/>
    </row>
    <row r="228" ht="14.25">
      <c r="J228" s="26"/>
    </row>
  </sheetData>
  <sheetProtection/>
  <mergeCells count="351">
    <mergeCell ref="I205:I207"/>
    <mergeCell ref="J205:J207"/>
    <mergeCell ref="K205:K207"/>
    <mergeCell ref="L205:L207"/>
    <mergeCell ref="M205:M207"/>
    <mergeCell ref="I199:I201"/>
    <mergeCell ref="J199:J201"/>
    <mergeCell ref="K199:K201"/>
    <mergeCell ref="L199:L201"/>
    <mergeCell ref="M199:M201"/>
    <mergeCell ref="I202:I204"/>
    <mergeCell ref="J202:J204"/>
    <mergeCell ref="K202:K204"/>
    <mergeCell ref="L202:L204"/>
    <mergeCell ref="M202:M204"/>
    <mergeCell ref="I196:I198"/>
    <mergeCell ref="J196:J198"/>
    <mergeCell ref="K196:K198"/>
    <mergeCell ref="L196:L198"/>
    <mergeCell ref="M196:M198"/>
    <mergeCell ref="I190:I192"/>
    <mergeCell ref="J190:J192"/>
    <mergeCell ref="K190:K192"/>
    <mergeCell ref="L190:L192"/>
    <mergeCell ref="M190:M192"/>
    <mergeCell ref="I193:I195"/>
    <mergeCell ref="J193:J195"/>
    <mergeCell ref="K193:K195"/>
    <mergeCell ref="L193:L195"/>
    <mergeCell ref="M193:M195"/>
    <mergeCell ref="I184:I186"/>
    <mergeCell ref="J184:J186"/>
    <mergeCell ref="K184:K186"/>
    <mergeCell ref="L184:L186"/>
    <mergeCell ref="M184:M186"/>
    <mergeCell ref="I187:I189"/>
    <mergeCell ref="J187:J189"/>
    <mergeCell ref="K187:K189"/>
    <mergeCell ref="L187:L189"/>
    <mergeCell ref="M187:M189"/>
    <mergeCell ref="I178:I180"/>
    <mergeCell ref="J178:J180"/>
    <mergeCell ref="K178:K180"/>
    <mergeCell ref="L178:L180"/>
    <mergeCell ref="M178:M180"/>
    <mergeCell ref="I181:I183"/>
    <mergeCell ref="J181:J183"/>
    <mergeCell ref="K181:K183"/>
    <mergeCell ref="L181:L183"/>
    <mergeCell ref="M181:M183"/>
    <mergeCell ref="I172:I174"/>
    <mergeCell ref="J172:J174"/>
    <mergeCell ref="K172:K174"/>
    <mergeCell ref="L172:L174"/>
    <mergeCell ref="M172:M174"/>
    <mergeCell ref="I175:I177"/>
    <mergeCell ref="J175:J177"/>
    <mergeCell ref="K175:K177"/>
    <mergeCell ref="L175:L177"/>
    <mergeCell ref="M175:M177"/>
    <mergeCell ref="I151:I153"/>
    <mergeCell ref="J151:J153"/>
    <mergeCell ref="K151:K153"/>
    <mergeCell ref="L151:L153"/>
    <mergeCell ref="M151:M153"/>
    <mergeCell ref="I154:I156"/>
    <mergeCell ref="J154:J156"/>
    <mergeCell ref="K154:K156"/>
    <mergeCell ref="L154:L156"/>
    <mergeCell ref="M154:M156"/>
    <mergeCell ref="I145:I147"/>
    <mergeCell ref="J145:J147"/>
    <mergeCell ref="K145:K147"/>
    <mergeCell ref="L145:L147"/>
    <mergeCell ref="M145:M147"/>
    <mergeCell ref="I148:I150"/>
    <mergeCell ref="J148:J150"/>
    <mergeCell ref="K148:K150"/>
    <mergeCell ref="L148:L150"/>
    <mergeCell ref="M148:M150"/>
    <mergeCell ref="I133:I135"/>
    <mergeCell ref="J133:J135"/>
    <mergeCell ref="K133:K135"/>
    <mergeCell ref="L133:L135"/>
    <mergeCell ref="M133:M135"/>
    <mergeCell ref="I136:I138"/>
    <mergeCell ref="J136:J138"/>
    <mergeCell ref="K136:K138"/>
    <mergeCell ref="L136:L138"/>
    <mergeCell ref="M136:M138"/>
    <mergeCell ref="I127:I129"/>
    <mergeCell ref="J127:J129"/>
    <mergeCell ref="K127:K129"/>
    <mergeCell ref="L127:L129"/>
    <mergeCell ref="M127:M129"/>
    <mergeCell ref="I130:I132"/>
    <mergeCell ref="J130:J132"/>
    <mergeCell ref="K130:K132"/>
    <mergeCell ref="L130:L132"/>
    <mergeCell ref="M130:M132"/>
    <mergeCell ref="I121:I123"/>
    <mergeCell ref="J121:J123"/>
    <mergeCell ref="K121:K123"/>
    <mergeCell ref="L121:L123"/>
    <mergeCell ref="M121:M123"/>
    <mergeCell ref="I124:I126"/>
    <mergeCell ref="J124:J126"/>
    <mergeCell ref="K124:K126"/>
    <mergeCell ref="L124:L126"/>
    <mergeCell ref="M124:M126"/>
    <mergeCell ref="I103:I105"/>
    <mergeCell ref="J103:J105"/>
    <mergeCell ref="K103:K105"/>
    <mergeCell ref="L103:L105"/>
    <mergeCell ref="M103:M105"/>
    <mergeCell ref="I106:I108"/>
    <mergeCell ref="J106:J108"/>
    <mergeCell ref="K106:K108"/>
    <mergeCell ref="L106:L108"/>
    <mergeCell ref="M106:M108"/>
    <mergeCell ref="I97:I99"/>
    <mergeCell ref="J97:J99"/>
    <mergeCell ref="K97:K99"/>
    <mergeCell ref="L97:L99"/>
    <mergeCell ref="M97:M99"/>
    <mergeCell ref="I100:I102"/>
    <mergeCell ref="J100:J102"/>
    <mergeCell ref="K100:K102"/>
    <mergeCell ref="L100:L102"/>
    <mergeCell ref="M100:M102"/>
    <mergeCell ref="I91:I93"/>
    <mergeCell ref="J91:J93"/>
    <mergeCell ref="K91:K93"/>
    <mergeCell ref="L91:L93"/>
    <mergeCell ref="M91:M93"/>
    <mergeCell ref="I94:I96"/>
    <mergeCell ref="J94:J96"/>
    <mergeCell ref="K94:K96"/>
    <mergeCell ref="L94:L96"/>
    <mergeCell ref="M94:M96"/>
    <mergeCell ref="I88:I90"/>
    <mergeCell ref="J88:J90"/>
    <mergeCell ref="K88:K90"/>
    <mergeCell ref="L88:L90"/>
    <mergeCell ref="M88:M90"/>
    <mergeCell ref="I208:I210"/>
    <mergeCell ref="J208:J210"/>
    <mergeCell ref="K208:K210"/>
    <mergeCell ref="L208:L210"/>
    <mergeCell ref="M208:M210"/>
    <mergeCell ref="I82:I84"/>
    <mergeCell ref="J82:J84"/>
    <mergeCell ref="K82:K84"/>
    <mergeCell ref="L82:L84"/>
    <mergeCell ref="M82:M84"/>
    <mergeCell ref="I85:I87"/>
    <mergeCell ref="J85:J87"/>
    <mergeCell ref="K85:K87"/>
    <mergeCell ref="L85:L87"/>
    <mergeCell ref="M85:M87"/>
    <mergeCell ref="I76:I78"/>
    <mergeCell ref="J76:J78"/>
    <mergeCell ref="K76:K78"/>
    <mergeCell ref="L76:L78"/>
    <mergeCell ref="M76:M78"/>
    <mergeCell ref="I79:I81"/>
    <mergeCell ref="J79:J81"/>
    <mergeCell ref="K79:K81"/>
    <mergeCell ref="L79:L81"/>
    <mergeCell ref="M79:M81"/>
    <mergeCell ref="I70:I72"/>
    <mergeCell ref="J70:J72"/>
    <mergeCell ref="K70:K72"/>
    <mergeCell ref="L70:L72"/>
    <mergeCell ref="M70:M72"/>
    <mergeCell ref="I73:I75"/>
    <mergeCell ref="J73:J75"/>
    <mergeCell ref="K73:K75"/>
    <mergeCell ref="L73:L75"/>
    <mergeCell ref="M73:M75"/>
    <mergeCell ref="I64:I66"/>
    <mergeCell ref="J64:J66"/>
    <mergeCell ref="K64:K66"/>
    <mergeCell ref="L64:L66"/>
    <mergeCell ref="M64:M66"/>
    <mergeCell ref="I58:I60"/>
    <mergeCell ref="J58:J60"/>
    <mergeCell ref="K58:K60"/>
    <mergeCell ref="L58:L60"/>
    <mergeCell ref="M58:M60"/>
    <mergeCell ref="I61:I63"/>
    <mergeCell ref="J61:J63"/>
    <mergeCell ref="K61:K63"/>
    <mergeCell ref="L61:L63"/>
    <mergeCell ref="M61:M63"/>
    <mergeCell ref="I52:I54"/>
    <mergeCell ref="J52:J54"/>
    <mergeCell ref="K52:K54"/>
    <mergeCell ref="L52:L54"/>
    <mergeCell ref="M52:M54"/>
    <mergeCell ref="I55:I57"/>
    <mergeCell ref="J55:J57"/>
    <mergeCell ref="K55:K57"/>
    <mergeCell ref="L55:L57"/>
    <mergeCell ref="M55:M57"/>
    <mergeCell ref="I40:I42"/>
    <mergeCell ref="J40:J42"/>
    <mergeCell ref="K40:K42"/>
    <mergeCell ref="L40:L42"/>
    <mergeCell ref="M40:M42"/>
    <mergeCell ref="M43:M45"/>
    <mergeCell ref="I43:I45"/>
    <mergeCell ref="J43:J45"/>
    <mergeCell ref="K43:K45"/>
    <mergeCell ref="L43:L45"/>
    <mergeCell ref="I37:I39"/>
    <mergeCell ref="J37:J39"/>
    <mergeCell ref="K37:K39"/>
    <mergeCell ref="L37:L39"/>
    <mergeCell ref="K7:K9"/>
    <mergeCell ref="L7:L9"/>
    <mergeCell ref="L10:L12"/>
    <mergeCell ref="K13:K15"/>
    <mergeCell ref="L13:L15"/>
    <mergeCell ref="J7:J9"/>
    <mergeCell ref="F5:F6"/>
    <mergeCell ref="H5:H6"/>
    <mergeCell ref="M37:M39"/>
    <mergeCell ref="J5:J6"/>
    <mergeCell ref="K5:K6"/>
    <mergeCell ref="I34:I36"/>
    <mergeCell ref="J34:J36"/>
    <mergeCell ref="K34:K36"/>
    <mergeCell ref="L34:L36"/>
    <mergeCell ref="M34:M36"/>
    <mergeCell ref="M10:M12"/>
    <mergeCell ref="I13:I15"/>
    <mergeCell ref="A5:A6"/>
    <mergeCell ref="B5:B6"/>
    <mergeCell ref="C5:C6"/>
    <mergeCell ref="D5:D6"/>
    <mergeCell ref="E5:E6"/>
    <mergeCell ref="I7:I9"/>
    <mergeCell ref="G5:G6"/>
    <mergeCell ref="J13:J15"/>
    <mergeCell ref="M13:M15"/>
    <mergeCell ref="I16:I18"/>
    <mergeCell ref="I5:I6"/>
    <mergeCell ref="M7:M9"/>
    <mergeCell ref="I10:I12"/>
    <mergeCell ref="J10:J12"/>
    <mergeCell ref="K10:K12"/>
    <mergeCell ref="J16:J18"/>
    <mergeCell ref="K16:K18"/>
    <mergeCell ref="L16:L18"/>
    <mergeCell ref="M16:M18"/>
    <mergeCell ref="I19:I21"/>
    <mergeCell ref="J19:J21"/>
    <mergeCell ref="K19:K21"/>
    <mergeCell ref="L19:L21"/>
    <mergeCell ref="M19:M21"/>
    <mergeCell ref="J22:J24"/>
    <mergeCell ref="K22:K24"/>
    <mergeCell ref="L22:L24"/>
    <mergeCell ref="M22:M24"/>
    <mergeCell ref="I25:I27"/>
    <mergeCell ref="J25:J27"/>
    <mergeCell ref="K25:K27"/>
    <mergeCell ref="L25:L27"/>
    <mergeCell ref="M25:M27"/>
    <mergeCell ref="I22:I24"/>
    <mergeCell ref="I28:I30"/>
    <mergeCell ref="J28:J30"/>
    <mergeCell ref="K28:K30"/>
    <mergeCell ref="L28:L30"/>
    <mergeCell ref="M28:M30"/>
    <mergeCell ref="I31:I33"/>
    <mergeCell ref="J31:J33"/>
    <mergeCell ref="K31:K33"/>
    <mergeCell ref="L31:L33"/>
    <mergeCell ref="M31:M33"/>
    <mergeCell ref="I46:I48"/>
    <mergeCell ref="J46:J48"/>
    <mergeCell ref="K46:K48"/>
    <mergeCell ref="L46:L48"/>
    <mergeCell ref="M46:M48"/>
    <mergeCell ref="I49:I51"/>
    <mergeCell ref="J49:J51"/>
    <mergeCell ref="K49:K51"/>
    <mergeCell ref="L49:L51"/>
    <mergeCell ref="M49:M51"/>
    <mergeCell ref="I112:I114"/>
    <mergeCell ref="J112:J114"/>
    <mergeCell ref="K112:K114"/>
    <mergeCell ref="L112:L114"/>
    <mergeCell ref="M112:M114"/>
    <mergeCell ref="I67:I69"/>
    <mergeCell ref="J67:J69"/>
    <mergeCell ref="K67:K69"/>
    <mergeCell ref="L67:L69"/>
    <mergeCell ref="M67:M69"/>
    <mergeCell ref="I118:I120"/>
    <mergeCell ref="J118:J120"/>
    <mergeCell ref="K118:K120"/>
    <mergeCell ref="L118:L120"/>
    <mergeCell ref="M118:M120"/>
    <mergeCell ref="I109:I111"/>
    <mergeCell ref="J109:J111"/>
    <mergeCell ref="K109:K111"/>
    <mergeCell ref="L109:L111"/>
    <mergeCell ref="M109:M111"/>
    <mergeCell ref="I142:I144"/>
    <mergeCell ref="J142:J144"/>
    <mergeCell ref="K142:K144"/>
    <mergeCell ref="L142:L144"/>
    <mergeCell ref="M142:M144"/>
    <mergeCell ref="I115:I117"/>
    <mergeCell ref="J115:J117"/>
    <mergeCell ref="K115:K117"/>
    <mergeCell ref="L115:L117"/>
    <mergeCell ref="M115:M117"/>
    <mergeCell ref="I160:I162"/>
    <mergeCell ref="J160:J162"/>
    <mergeCell ref="K160:K162"/>
    <mergeCell ref="L160:L162"/>
    <mergeCell ref="M160:M162"/>
    <mergeCell ref="I139:I141"/>
    <mergeCell ref="J139:J141"/>
    <mergeCell ref="K139:K141"/>
    <mergeCell ref="L139:L141"/>
    <mergeCell ref="M139:M141"/>
    <mergeCell ref="I166:I168"/>
    <mergeCell ref="J166:J168"/>
    <mergeCell ref="K166:K168"/>
    <mergeCell ref="L166:L168"/>
    <mergeCell ref="M166:M168"/>
    <mergeCell ref="I157:I159"/>
    <mergeCell ref="J157:J159"/>
    <mergeCell ref="K157:K159"/>
    <mergeCell ref="L157:L159"/>
    <mergeCell ref="M157:M159"/>
    <mergeCell ref="I169:I171"/>
    <mergeCell ref="J169:J171"/>
    <mergeCell ref="K169:K171"/>
    <mergeCell ref="L169:L171"/>
    <mergeCell ref="M169:M171"/>
    <mergeCell ref="I163:I165"/>
    <mergeCell ref="J163:J165"/>
    <mergeCell ref="K163:K165"/>
    <mergeCell ref="L163:L165"/>
    <mergeCell ref="M163:M165"/>
  </mergeCells>
  <hyperlinks>
    <hyperlink ref="B219" r:id="rId1" display="https://vn.one-line.com/standard-page/demurrage-and-detention-free-time-and-charges"/>
    <hyperlink ref="B220" r:id="rId2" display="https://vn.one-line.com/standard-page/local-charges-and-tariff"/>
    <hyperlink ref="J212" r:id="rId3" display="http://www.vn.one-line.com/"/>
    <hyperlink ref="B217" r:id="rId4" display="https://ecomm.one-line.com/ecom/CUP_HOM_3005.do?sessLocale=en"/>
    <hyperlink ref="B216" r:id="rId5" display="https://www.one-line.com/en/vessels "/>
    <hyperlink ref="I220" r:id="rId6" display="mailto:vn.sgn.exdoc@one-line.com"/>
    <hyperlink ref="I219" r:id="rId7" display="mailto:vn.sgn.ofs.si@one-line.com"/>
  </hyperlinks>
  <printOptions horizontalCentered="1"/>
  <pageMargins left="0" right="0" top="0.5" bottom="0" header="0" footer="0"/>
  <pageSetup fitToHeight="1" fitToWidth="1" horizontalDpi="600" verticalDpi="600" orientation="landscape" paperSize="9" scale="45" r:id="rId9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26"/>
  <sheetViews>
    <sheetView showGridLines="0" view="pageBreakPreview" zoomScale="55" zoomScaleNormal="55" zoomScaleSheetLayoutView="55" zoomScalePageLayoutView="0" workbookViewId="0" topLeftCell="A1">
      <pane ySplit="6" topLeftCell="A198" activePane="bottomLeft" state="frozen"/>
      <selection pane="topLeft" activeCell="A1" sqref="A1"/>
      <selection pane="bottomLeft" activeCell="G204" sqref="G204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14.421875" style="0" customWidth="1"/>
    <col min="11" max="11" width="22.57421875" style="0" customWidth="1"/>
    <col min="12" max="12" width="24.421875" style="0" customWidth="1"/>
  </cols>
  <sheetData>
    <row r="2" ht="15.75">
      <c r="J2" s="10" t="s">
        <v>644</v>
      </c>
    </row>
    <row r="3" spans="1:22" ht="45">
      <c r="A3" s="1"/>
      <c r="B3" s="1"/>
      <c r="C3" s="1"/>
      <c r="D3" s="105" t="s">
        <v>60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>
      <c r="A5" s="215" t="s">
        <v>51</v>
      </c>
      <c r="B5" s="217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63" t="s">
        <v>63</v>
      </c>
      <c r="I5" s="215" t="s">
        <v>4</v>
      </c>
      <c r="J5" s="205" t="s">
        <v>5</v>
      </c>
      <c r="K5" s="241" t="s">
        <v>202</v>
      </c>
      <c r="L5" s="119" t="s">
        <v>52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37"/>
      <c r="B6" s="238"/>
      <c r="C6" s="220"/>
      <c r="D6" s="206"/>
      <c r="E6" s="206"/>
      <c r="F6" s="206"/>
      <c r="G6" s="206"/>
      <c r="H6" s="264"/>
      <c r="I6" s="216"/>
      <c r="J6" s="206"/>
      <c r="K6" s="242"/>
      <c r="L6" s="120" t="s">
        <v>53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 hidden="1">
      <c r="A7" s="126" t="s">
        <v>154</v>
      </c>
      <c r="B7" s="127" t="s">
        <v>128</v>
      </c>
      <c r="C7" s="128">
        <v>43735</v>
      </c>
      <c r="D7" s="129" t="s">
        <v>180</v>
      </c>
      <c r="E7" s="129" t="s">
        <v>181</v>
      </c>
      <c r="F7" s="129" t="s">
        <v>120</v>
      </c>
      <c r="G7" s="129" t="s">
        <v>6</v>
      </c>
      <c r="H7" s="130">
        <v>43737</v>
      </c>
      <c r="I7" s="255" t="s">
        <v>163</v>
      </c>
      <c r="J7" s="246" t="s">
        <v>203</v>
      </c>
      <c r="K7" s="249">
        <v>43746</v>
      </c>
      <c r="L7" s="252">
        <f>K7+13</f>
        <v>43759</v>
      </c>
    </row>
    <row r="8" spans="1:12" ht="25.5" customHeight="1" hidden="1">
      <c r="A8" s="131" t="s">
        <v>232</v>
      </c>
      <c r="B8" s="132" t="s">
        <v>233</v>
      </c>
      <c r="C8" s="133">
        <v>43736</v>
      </c>
      <c r="D8" s="134" t="s">
        <v>123</v>
      </c>
      <c r="E8" s="134" t="s">
        <v>124</v>
      </c>
      <c r="F8" s="134" t="s">
        <v>6</v>
      </c>
      <c r="G8" s="134" t="s">
        <v>125</v>
      </c>
      <c r="H8" s="135">
        <v>43738</v>
      </c>
      <c r="I8" s="244"/>
      <c r="J8" s="247"/>
      <c r="K8" s="250"/>
      <c r="L8" s="253"/>
    </row>
    <row r="9" spans="1:12" ht="25.5" customHeight="1" hidden="1" thickBot="1">
      <c r="A9" s="149" t="s">
        <v>149</v>
      </c>
      <c r="B9" s="150" t="s">
        <v>208</v>
      </c>
      <c r="C9" s="87">
        <v>43738</v>
      </c>
      <c r="D9" s="151" t="s">
        <v>146</v>
      </c>
      <c r="E9" s="151" t="s">
        <v>147</v>
      </c>
      <c r="F9" s="88" t="s">
        <v>6</v>
      </c>
      <c r="G9" s="88" t="s">
        <v>59</v>
      </c>
      <c r="H9" s="89">
        <v>43740</v>
      </c>
      <c r="I9" s="245"/>
      <c r="J9" s="248"/>
      <c r="K9" s="251"/>
      <c r="L9" s="254"/>
    </row>
    <row r="10" spans="1:12" ht="25.5" customHeight="1" hidden="1">
      <c r="A10" s="126" t="s">
        <v>267</v>
      </c>
      <c r="B10" s="127" t="s">
        <v>212</v>
      </c>
      <c r="C10" s="128">
        <v>43742</v>
      </c>
      <c r="D10" s="129" t="s">
        <v>180</v>
      </c>
      <c r="E10" s="129" t="s">
        <v>181</v>
      </c>
      <c r="F10" s="129" t="s">
        <v>120</v>
      </c>
      <c r="G10" s="129" t="s">
        <v>6</v>
      </c>
      <c r="H10" s="130">
        <v>43744</v>
      </c>
      <c r="I10" s="255" t="s">
        <v>177</v>
      </c>
      <c r="J10" s="246" t="s">
        <v>277</v>
      </c>
      <c r="K10" s="249">
        <f>K7+7</f>
        <v>43753</v>
      </c>
      <c r="L10" s="252">
        <f>K10+13</f>
        <v>43766</v>
      </c>
    </row>
    <row r="11" spans="1:12" ht="25.5" customHeight="1" hidden="1">
      <c r="A11" s="131" t="s">
        <v>61</v>
      </c>
      <c r="B11" s="132" t="s">
        <v>194</v>
      </c>
      <c r="C11" s="133">
        <v>43743</v>
      </c>
      <c r="D11" s="134" t="s">
        <v>123</v>
      </c>
      <c r="E11" s="134" t="s">
        <v>124</v>
      </c>
      <c r="F11" s="134" t="s">
        <v>6</v>
      </c>
      <c r="G11" s="134" t="s">
        <v>125</v>
      </c>
      <c r="H11" s="135">
        <v>43745</v>
      </c>
      <c r="I11" s="244"/>
      <c r="J11" s="247"/>
      <c r="K11" s="250"/>
      <c r="L11" s="253"/>
    </row>
    <row r="12" spans="1:12" ht="25.5" customHeight="1" hidden="1" thickBot="1">
      <c r="A12" s="149" t="s">
        <v>150</v>
      </c>
      <c r="B12" s="150" t="s">
        <v>209</v>
      </c>
      <c r="C12" s="87">
        <v>43745</v>
      </c>
      <c r="D12" s="151" t="s">
        <v>146</v>
      </c>
      <c r="E12" s="151" t="s">
        <v>147</v>
      </c>
      <c r="F12" s="88" t="s">
        <v>6</v>
      </c>
      <c r="G12" s="88" t="s">
        <v>59</v>
      </c>
      <c r="H12" s="89">
        <v>43747</v>
      </c>
      <c r="I12" s="245"/>
      <c r="J12" s="248"/>
      <c r="K12" s="251"/>
      <c r="L12" s="254"/>
    </row>
    <row r="13" spans="1:12" ht="25.5" customHeight="1" hidden="1">
      <c r="A13" s="126" t="s">
        <v>144</v>
      </c>
      <c r="B13" s="127" t="s">
        <v>128</v>
      </c>
      <c r="C13" s="128">
        <v>43749</v>
      </c>
      <c r="D13" s="129" t="s">
        <v>180</v>
      </c>
      <c r="E13" s="129" t="s">
        <v>181</v>
      </c>
      <c r="F13" s="129" t="s">
        <v>120</v>
      </c>
      <c r="G13" s="129" t="s">
        <v>6</v>
      </c>
      <c r="H13" s="130">
        <v>43751</v>
      </c>
      <c r="I13" s="255" t="s">
        <v>65</v>
      </c>
      <c r="J13" s="246"/>
      <c r="K13" s="249">
        <f>K10+7</f>
        <v>43760</v>
      </c>
      <c r="L13" s="252">
        <f>K13+13</f>
        <v>43773</v>
      </c>
    </row>
    <row r="14" spans="1:12" ht="25.5" customHeight="1" hidden="1">
      <c r="A14" s="131" t="s">
        <v>158</v>
      </c>
      <c r="B14" s="132" t="s">
        <v>196</v>
      </c>
      <c r="C14" s="133">
        <v>43750</v>
      </c>
      <c r="D14" s="134" t="s">
        <v>123</v>
      </c>
      <c r="E14" s="134" t="s">
        <v>124</v>
      </c>
      <c r="F14" s="134" t="s">
        <v>6</v>
      </c>
      <c r="G14" s="134" t="s">
        <v>125</v>
      </c>
      <c r="H14" s="135">
        <v>43752</v>
      </c>
      <c r="I14" s="244"/>
      <c r="J14" s="247"/>
      <c r="K14" s="250"/>
      <c r="L14" s="253"/>
    </row>
    <row r="15" spans="1:12" ht="25.5" customHeight="1" hidden="1" thickBot="1">
      <c r="A15" s="149" t="s">
        <v>65</v>
      </c>
      <c r="B15" s="150"/>
      <c r="C15" s="87">
        <v>43752</v>
      </c>
      <c r="D15" s="151" t="s">
        <v>146</v>
      </c>
      <c r="E15" s="151" t="s">
        <v>147</v>
      </c>
      <c r="F15" s="88" t="s">
        <v>6</v>
      </c>
      <c r="G15" s="88" t="s">
        <v>59</v>
      </c>
      <c r="H15" s="89">
        <v>43754</v>
      </c>
      <c r="I15" s="245"/>
      <c r="J15" s="248"/>
      <c r="K15" s="251"/>
      <c r="L15" s="254"/>
    </row>
    <row r="16" spans="1:12" ht="25.5" customHeight="1" hidden="1">
      <c r="A16" s="126" t="s">
        <v>205</v>
      </c>
      <c r="B16" s="127" t="s">
        <v>212</v>
      </c>
      <c r="C16" s="128">
        <v>43756</v>
      </c>
      <c r="D16" s="129" t="s">
        <v>180</v>
      </c>
      <c r="E16" s="129" t="s">
        <v>181</v>
      </c>
      <c r="F16" s="129" t="s">
        <v>120</v>
      </c>
      <c r="G16" s="129" t="s">
        <v>6</v>
      </c>
      <c r="H16" s="130">
        <v>43758</v>
      </c>
      <c r="I16" s="255" t="s">
        <v>162</v>
      </c>
      <c r="J16" s="246" t="s">
        <v>237</v>
      </c>
      <c r="K16" s="249">
        <f>K13+7</f>
        <v>43767</v>
      </c>
      <c r="L16" s="252">
        <f>K16+13</f>
        <v>43780</v>
      </c>
    </row>
    <row r="17" spans="1:12" ht="25.5" customHeight="1" hidden="1">
      <c r="A17" s="131" t="s">
        <v>271</v>
      </c>
      <c r="B17" s="132" t="s">
        <v>272</v>
      </c>
      <c r="C17" s="133">
        <v>43757</v>
      </c>
      <c r="D17" s="134" t="s">
        <v>123</v>
      </c>
      <c r="E17" s="134" t="s">
        <v>124</v>
      </c>
      <c r="F17" s="134" t="s">
        <v>6</v>
      </c>
      <c r="G17" s="134" t="s">
        <v>125</v>
      </c>
      <c r="H17" s="135">
        <v>43759</v>
      </c>
      <c r="I17" s="244"/>
      <c r="J17" s="247"/>
      <c r="K17" s="250"/>
      <c r="L17" s="253"/>
    </row>
    <row r="18" spans="1:12" ht="25.5" customHeight="1" hidden="1" thickBot="1">
      <c r="A18" s="149" t="s">
        <v>151</v>
      </c>
      <c r="B18" s="150" t="s">
        <v>214</v>
      </c>
      <c r="C18" s="87">
        <v>43759</v>
      </c>
      <c r="D18" s="151" t="s">
        <v>146</v>
      </c>
      <c r="E18" s="151" t="s">
        <v>147</v>
      </c>
      <c r="F18" s="88" t="s">
        <v>6</v>
      </c>
      <c r="G18" s="88" t="s">
        <v>59</v>
      </c>
      <c r="H18" s="89">
        <v>43761</v>
      </c>
      <c r="I18" s="245"/>
      <c r="J18" s="248"/>
      <c r="K18" s="251"/>
      <c r="L18" s="254"/>
    </row>
    <row r="19" spans="1:12" ht="25.5" customHeight="1" hidden="1">
      <c r="A19" s="126" t="s">
        <v>140</v>
      </c>
      <c r="B19" s="127" t="s">
        <v>122</v>
      </c>
      <c r="C19" s="128">
        <v>43763</v>
      </c>
      <c r="D19" s="129" t="s">
        <v>180</v>
      </c>
      <c r="E19" s="129" t="s">
        <v>181</v>
      </c>
      <c r="F19" s="129" t="s">
        <v>120</v>
      </c>
      <c r="G19" s="129" t="s">
        <v>6</v>
      </c>
      <c r="H19" s="130">
        <v>43765</v>
      </c>
      <c r="I19" s="255" t="s">
        <v>201</v>
      </c>
      <c r="J19" s="246" t="s">
        <v>238</v>
      </c>
      <c r="K19" s="249">
        <f>K16+7</f>
        <v>43774</v>
      </c>
      <c r="L19" s="252">
        <f>K19+13</f>
        <v>43787</v>
      </c>
    </row>
    <row r="20" spans="1:12" ht="25.5" customHeight="1" hidden="1">
      <c r="A20" s="131" t="s">
        <v>235</v>
      </c>
      <c r="B20" s="132" t="s">
        <v>236</v>
      </c>
      <c r="C20" s="133">
        <v>43764</v>
      </c>
      <c r="D20" s="134" t="s">
        <v>123</v>
      </c>
      <c r="E20" s="134" t="s">
        <v>124</v>
      </c>
      <c r="F20" s="134" t="s">
        <v>6</v>
      </c>
      <c r="G20" s="134" t="s">
        <v>125</v>
      </c>
      <c r="H20" s="135">
        <v>43766</v>
      </c>
      <c r="I20" s="244"/>
      <c r="J20" s="247"/>
      <c r="K20" s="250"/>
      <c r="L20" s="253"/>
    </row>
    <row r="21" spans="1:12" ht="25.5" customHeight="1" hidden="1" thickBot="1">
      <c r="A21" s="149" t="s">
        <v>152</v>
      </c>
      <c r="B21" s="150" t="s">
        <v>225</v>
      </c>
      <c r="C21" s="87">
        <v>43766</v>
      </c>
      <c r="D21" s="151" t="s">
        <v>146</v>
      </c>
      <c r="E21" s="151" t="s">
        <v>147</v>
      </c>
      <c r="F21" s="88" t="s">
        <v>6</v>
      </c>
      <c r="G21" s="88" t="s">
        <v>59</v>
      </c>
      <c r="H21" s="89">
        <v>43768</v>
      </c>
      <c r="I21" s="245"/>
      <c r="J21" s="248"/>
      <c r="K21" s="251"/>
      <c r="L21" s="254"/>
    </row>
    <row r="22" spans="1:12" ht="25.5" customHeight="1" hidden="1">
      <c r="A22" s="126" t="s">
        <v>273</v>
      </c>
      <c r="B22" s="127" t="s">
        <v>274</v>
      </c>
      <c r="C22" s="128">
        <v>43771</v>
      </c>
      <c r="D22" s="129" t="s">
        <v>123</v>
      </c>
      <c r="E22" s="129" t="s">
        <v>124</v>
      </c>
      <c r="F22" s="129" t="s">
        <v>6</v>
      </c>
      <c r="G22" s="129" t="s">
        <v>125</v>
      </c>
      <c r="H22" s="130">
        <v>43773</v>
      </c>
      <c r="I22" s="255" t="s">
        <v>160</v>
      </c>
      <c r="J22" s="246" t="s">
        <v>239</v>
      </c>
      <c r="K22" s="249">
        <f>K19+7</f>
        <v>43781</v>
      </c>
      <c r="L22" s="252">
        <f>K22+13</f>
        <v>43794</v>
      </c>
    </row>
    <row r="23" spans="1:12" ht="25.5" customHeight="1" hidden="1">
      <c r="A23" s="131" t="s">
        <v>153</v>
      </c>
      <c r="B23" s="132" t="s">
        <v>195</v>
      </c>
      <c r="C23" s="133">
        <v>43773</v>
      </c>
      <c r="D23" s="134" t="s">
        <v>146</v>
      </c>
      <c r="E23" s="134" t="s">
        <v>147</v>
      </c>
      <c r="F23" s="134" t="s">
        <v>6</v>
      </c>
      <c r="G23" s="134" t="s">
        <v>59</v>
      </c>
      <c r="H23" s="135">
        <v>43775</v>
      </c>
      <c r="I23" s="244"/>
      <c r="J23" s="247"/>
      <c r="K23" s="250"/>
      <c r="L23" s="253"/>
    </row>
    <row r="24" spans="1:12" ht="25.5" customHeight="1" hidden="1" thickBot="1">
      <c r="A24" s="149" t="s">
        <v>142</v>
      </c>
      <c r="B24" s="150" t="s">
        <v>212</v>
      </c>
      <c r="C24" s="87">
        <v>43777</v>
      </c>
      <c r="D24" s="151" t="s">
        <v>180</v>
      </c>
      <c r="E24" s="151" t="s">
        <v>181</v>
      </c>
      <c r="F24" s="88" t="s">
        <v>120</v>
      </c>
      <c r="G24" s="88" t="s">
        <v>6</v>
      </c>
      <c r="H24" s="89">
        <v>43779</v>
      </c>
      <c r="I24" s="245"/>
      <c r="J24" s="248"/>
      <c r="K24" s="251"/>
      <c r="L24" s="254"/>
    </row>
    <row r="25" spans="1:12" ht="25.5" customHeight="1" hidden="1">
      <c r="A25" s="126" t="s">
        <v>62</v>
      </c>
      <c r="B25" s="127" t="s">
        <v>224</v>
      </c>
      <c r="C25" s="128">
        <v>43778</v>
      </c>
      <c r="D25" s="129" t="s">
        <v>123</v>
      </c>
      <c r="E25" s="129" t="s">
        <v>124</v>
      </c>
      <c r="F25" s="129" t="s">
        <v>6</v>
      </c>
      <c r="G25" s="129" t="s">
        <v>125</v>
      </c>
      <c r="H25" s="130">
        <v>43780</v>
      </c>
      <c r="I25" s="255" t="s">
        <v>65</v>
      </c>
      <c r="J25" s="246"/>
      <c r="K25" s="249">
        <f>K22+7</f>
        <v>43788</v>
      </c>
      <c r="L25" s="252">
        <f>K25+13</f>
        <v>43801</v>
      </c>
    </row>
    <row r="26" spans="1:12" ht="25.5" customHeight="1" hidden="1">
      <c r="A26" s="131" t="s">
        <v>148</v>
      </c>
      <c r="B26" s="132" t="s">
        <v>234</v>
      </c>
      <c r="C26" s="133">
        <v>43780</v>
      </c>
      <c r="D26" s="134" t="s">
        <v>146</v>
      </c>
      <c r="E26" s="134" t="s">
        <v>147</v>
      </c>
      <c r="F26" s="134" t="s">
        <v>6</v>
      </c>
      <c r="G26" s="134" t="s">
        <v>59</v>
      </c>
      <c r="H26" s="135">
        <v>43782</v>
      </c>
      <c r="I26" s="244"/>
      <c r="J26" s="247"/>
      <c r="K26" s="250"/>
      <c r="L26" s="253"/>
    </row>
    <row r="27" spans="1:12" ht="25.5" customHeight="1" hidden="1" thickBot="1">
      <c r="A27" s="149" t="s">
        <v>143</v>
      </c>
      <c r="B27" s="150" t="s">
        <v>129</v>
      </c>
      <c r="C27" s="87">
        <v>43784</v>
      </c>
      <c r="D27" s="151" t="s">
        <v>180</v>
      </c>
      <c r="E27" s="151" t="s">
        <v>181</v>
      </c>
      <c r="F27" s="88" t="s">
        <v>120</v>
      </c>
      <c r="G27" s="88" t="s">
        <v>6</v>
      </c>
      <c r="H27" s="89">
        <v>43786</v>
      </c>
      <c r="I27" s="245"/>
      <c r="J27" s="248"/>
      <c r="K27" s="251"/>
      <c r="L27" s="254"/>
    </row>
    <row r="28" spans="1:12" ht="25.5" customHeight="1" hidden="1">
      <c r="A28" s="126" t="s">
        <v>204</v>
      </c>
      <c r="B28" s="127" t="s">
        <v>213</v>
      </c>
      <c r="C28" s="128">
        <v>43785</v>
      </c>
      <c r="D28" s="129" t="s">
        <v>123</v>
      </c>
      <c r="E28" s="129" t="s">
        <v>124</v>
      </c>
      <c r="F28" s="129" t="s">
        <v>6</v>
      </c>
      <c r="G28" s="129" t="s">
        <v>125</v>
      </c>
      <c r="H28" s="130">
        <v>43787</v>
      </c>
      <c r="I28" s="255" t="s">
        <v>163</v>
      </c>
      <c r="J28" s="246" t="s">
        <v>278</v>
      </c>
      <c r="K28" s="249">
        <f>K25+7</f>
        <v>43795</v>
      </c>
      <c r="L28" s="252">
        <f>K28+13</f>
        <v>43808</v>
      </c>
    </row>
    <row r="29" spans="1:12" ht="25.5" customHeight="1" hidden="1">
      <c r="A29" s="131" t="s">
        <v>65</v>
      </c>
      <c r="B29" s="132"/>
      <c r="C29" s="133">
        <v>43787</v>
      </c>
      <c r="D29" s="134" t="s">
        <v>146</v>
      </c>
      <c r="E29" s="134" t="s">
        <v>147</v>
      </c>
      <c r="F29" s="134" t="s">
        <v>6</v>
      </c>
      <c r="G29" s="134" t="s">
        <v>59</v>
      </c>
      <c r="H29" s="135">
        <v>43789</v>
      </c>
      <c r="I29" s="244"/>
      <c r="J29" s="247"/>
      <c r="K29" s="250"/>
      <c r="L29" s="253"/>
    </row>
    <row r="30" spans="1:12" ht="25.5" customHeight="1" hidden="1" thickBot="1">
      <c r="A30" s="149" t="s">
        <v>309</v>
      </c>
      <c r="B30" s="150" t="s">
        <v>310</v>
      </c>
      <c r="C30" s="87">
        <v>43791</v>
      </c>
      <c r="D30" s="151" t="s">
        <v>180</v>
      </c>
      <c r="E30" s="151" t="s">
        <v>181</v>
      </c>
      <c r="F30" s="88" t="s">
        <v>120</v>
      </c>
      <c r="G30" s="88" t="s">
        <v>6</v>
      </c>
      <c r="H30" s="89">
        <v>43793</v>
      </c>
      <c r="I30" s="245"/>
      <c r="J30" s="248"/>
      <c r="K30" s="251"/>
      <c r="L30" s="254"/>
    </row>
    <row r="31" spans="1:12" ht="25.5" customHeight="1" hidden="1">
      <c r="A31" s="126" t="s">
        <v>275</v>
      </c>
      <c r="B31" s="127" t="s">
        <v>276</v>
      </c>
      <c r="C31" s="128">
        <v>43792</v>
      </c>
      <c r="D31" s="129" t="s">
        <v>123</v>
      </c>
      <c r="E31" s="129" t="s">
        <v>124</v>
      </c>
      <c r="F31" s="129" t="s">
        <v>6</v>
      </c>
      <c r="G31" s="129" t="s">
        <v>125</v>
      </c>
      <c r="H31" s="130">
        <v>43794</v>
      </c>
      <c r="I31" s="255" t="s">
        <v>81</v>
      </c>
      <c r="J31" s="246"/>
      <c r="K31" s="249">
        <f>K28+7</f>
        <v>43802</v>
      </c>
      <c r="L31" s="252">
        <f>K31+13</f>
        <v>43815</v>
      </c>
    </row>
    <row r="32" spans="1:12" ht="25.5" customHeight="1" hidden="1">
      <c r="A32" s="131" t="s">
        <v>289</v>
      </c>
      <c r="B32" s="132" t="s">
        <v>290</v>
      </c>
      <c r="C32" s="133">
        <v>43794</v>
      </c>
      <c r="D32" s="134" t="s">
        <v>146</v>
      </c>
      <c r="E32" s="134" t="s">
        <v>147</v>
      </c>
      <c r="F32" s="134" t="s">
        <v>6</v>
      </c>
      <c r="G32" s="134" t="s">
        <v>59</v>
      </c>
      <c r="H32" s="135">
        <v>43796</v>
      </c>
      <c r="I32" s="244"/>
      <c r="J32" s="247"/>
      <c r="K32" s="250"/>
      <c r="L32" s="253"/>
    </row>
    <row r="33" spans="1:12" ht="25.5" customHeight="1" hidden="1" thickBot="1">
      <c r="A33" s="149" t="s">
        <v>206</v>
      </c>
      <c r="B33" s="150" t="s">
        <v>128</v>
      </c>
      <c r="C33" s="87">
        <v>43798</v>
      </c>
      <c r="D33" s="151" t="s">
        <v>180</v>
      </c>
      <c r="E33" s="151" t="s">
        <v>181</v>
      </c>
      <c r="F33" s="88" t="s">
        <v>120</v>
      </c>
      <c r="G33" s="88" t="s">
        <v>6</v>
      </c>
      <c r="H33" s="89">
        <v>43800</v>
      </c>
      <c r="I33" s="245"/>
      <c r="J33" s="248"/>
      <c r="K33" s="251"/>
      <c r="L33" s="254"/>
    </row>
    <row r="34" spans="1:12" ht="25.5" customHeight="1" hidden="1">
      <c r="A34" s="126" t="s">
        <v>292</v>
      </c>
      <c r="B34" s="127" t="s">
        <v>293</v>
      </c>
      <c r="C34" s="128">
        <v>43799</v>
      </c>
      <c r="D34" s="129" t="s">
        <v>123</v>
      </c>
      <c r="E34" s="129" t="s">
        <v>124</v>
      </c>
      <c r="F34" s="129" t="s">
        <v>6</v>
      </c>
      <c r="G34" s="129" t="s">
        <v>125</v>
      </c>
      <c r="H34" s="130">
        <v>43801</v>
      </c>
      <c r="I34" s="255" t="s">
        <v>342</v>
      </c>
      <c r="J34" s="246" t="s">
        <v>345</v>
      </c>
      <c r="K34" s="249">
        <f>K31+7</f>
        <v>43809</v>
      </c>
      <c r="L34" s="252">
        <f>K34+13</f>
        <v>43822</v>
      </c>
    </row>
    <row r="35" spans="1:12" ht="25.5" customHeight="1" hidden="1">
      <c r="A35" s="131" t="s">
        <v>155</v>
      </c>
      <c r="B35" s="132" t="s">
        <v>265</v>
      </c>
      <c r="C35" s="133">
        <v>43801</v>
      </c>
      <c r="D35" s="134" t="s">
        <v>146</v>
      </c>
      <c r="E35" s="134" t="s">
        <v>147</v>
      </c>
      <c r="F35" s="134" t="s">
        <v>6</v>
      </c>
      <c r="G35" s="134" t="s">
        <v>59</v>
      </c>
      <c r="H35" s="135">
        <v>43803</v>
      </c>
      <c r="I35" s="244"/>
      <c r="J35" s="247"/>
      <c r="K35" s="250"/>
      <c r="L35" s="253"/>
    </row>
    <row r="36" spans="1:12" ht="25.5" customHeight="1" hidden="1" thickBot="1">
      <c r="A36" s="149" t="s">
        <v>154</v>
      </c>
      <c r="B36" s="150" t="s">
        <v>291</v>
      </c>
      <c r="C36" s="87">
        <v>43805</v>
      </c>
      <c r="D36" s="151" t="s">
        <v>180</v>
      </c>
      <c r="E36" s="151" t="s">
        <v>181</v>
      </c>
      <c r="F36" s="88" t="s">
        <v>120</v>
      </c>
      <c r="G36" s="88" t="s">
        <v>6</v>
      </c>
      <c r="H36" s="89">
        <v>43807</v>
      </c>
      <c r="I36" s="245"/>
      <c r="J36" s="248"/>
      <c r="K36" s="251"/>
      <c r="L36" s="254"/>
    </row>
    <row r="37" spans="1:12" ht="25.5" customHeight="1" hidden="1">
      <c r="A37" s="126" t="s">
        <v>109</v>
      </c>
      <c r="B37" s="127" t="s">
        <v>194</v>
      </c>
      <c r="C37" s="128">
        <v>43806</v>
      </c>
      <c r="D37" s="129" t="s">
        <v>123</v>
      </c>
      <c r="E37" s="129" t="s">
        <v>124</v>
      </c>
      <c r="F37" s="129" t="s">
        <v>6</v>
      </c>
      <c r="G37" s="129" t="s">
        <v>125</v>
      </c>
      <c r="H37" s="130">
        <v>43808</v>
      </c>
      <c r="I37" s="255" t="s">
        <v>344</v>
      </c>
      <c r="J37" s="246" t="s">
        <v>305</v>
      </c>
      <c r="K37" s="249">
        <f>K34+7</f>
        <v>43816</v>
      </c>
      <c r="L37" s="252">
        <f>K37+13</f>
        <v>43829</v>
      </c>
    </row>
    <row r="38" spans="1:12" ht="25.5" customHeight="1" hidden="1">
      <c r="A38" s="131" t="s">
        <v>145</v>
      </c>
      <c r="B38" s="132" t="s">
        <v>266</v>
      </c>
      <c r="C38" s="133">
        <v>43808</v>
      </c>
      <c r="D38" s="134" t="s">
        <v>146</v>
      </c>
      <c r="E38" s="134" t="s">
        <v>147</v>
      </c>
      <c r="F38" s="134" t="s">
        <v>6</v>
      </c>
      <c r="G38" s="134" t="s">
        <v>59</v>
      </c>
      <c r="H38" s="135">
        <v>43810</v>
      </c>
      <c r="I38" s="244"/>
      <c r="J38" s="247"/>
      <c r="K38" s="250"/>
      <c r="L38" s="253"/>
    </row>
    <row r="39" spans="1:12" ht="25.5" customHeight="1" hidden="1" thickBot="1">
      <c r="A39" s="149" t="s">
        <v>267</v>
      </c>
      <c r="B39" s="150" t="s">
        <v>294</v>
      </c>
      <c r="C39" s="87">
        <v>43812</v>
      </c>
      <c r="D39" s="151" t="s">
        <v>180</v>
      </c>
      <c r="E39" s="151" t="s">
        <v>181</v>
      </c>
      <c r="F39" s="88" t="s">
        <v>120</v>
      </c>
      <c r="G39" s="88" t="s">
        <v>6</v>
      </c>
      <c r="H39" s="89">
        <v>43814</v>
      </c>
      <c r="I39" s="245"/>
      <c r="J39" s="248"/>
      <c r="K39" s="251"/>
      <c r="L39" s="254"/>
    </row>
    <row r="40" spans="1:12" ht="25.5" customHeight="1" hidden="1">
      <c r="A40" s="126" t="s">
        <v>136</v>
      </c>
      <c r="B40" s="127" t="s">
        <v>295</v>
      </c>
      <c r="C40" s="128">
        <v>43813</v>
      </c>
      <c r="D40" s="129" t="s">
        <v>123</v>
      </c>
      <c r="E40" s="129" t="s">
        <v>124</v>
      </c>
      <c r="F40" s="129" t="s">
        <v>6</v>
      </c>
      <c r="G40" s="129" t="s">
        <v>125</v>
      </c>
      <c r="H40" s="130">
        <v>43815</v>
      </c>
      <c r="I40" s="255" t="s">
        <v>162</v>
      </c>
      <c r="J40" s="246" t="s">
        <v>299</v>
      </c>
      <c r="K40" s="249">
        <f>K37+7</f>
        <v>43823</v>
      </c>
      <c r="L40" s="252">
        <f>K40+13</f>
        <v>43836</v>
      </c>
    </row>
    <row r="41" spans="1:12" ht="25.5" customHeight="1" hidden="1">
      <c r="A41" s="131" t="s">
        <v>307</v>
      </c>
      <c r="B41" s="132" t="s">
        <v>308</v>
      </c>
      <c r="C41" s="133">
        <v>43815</v>
      </c>
      <c r="D41" s="134" t="s">
        <v>146</v>
      </c>
      <c r="E41" s="134" t="s">
        <v>147</v>
      </c>
      <c r="F41" s="134" t="s">
        <v>6</v>
      </c>
      <c r="G41" s="134" t="s">
        <v>59</v>
      </c>
      <c r="H41" s="135">
        <v>43817</v>
      </c>
      <c r="I41" s="244"/>
      <c r="J41" s="247"/>
      <c r="K41" s="250"/>
      <c r="L41" s="253"/>
    </row>
    <row r="42" spans="1:12" ht="25.5" customHeight="1" hidden="1" thickBot="1">
      <c r="A42" s="149" t="s">
        <v>144</v>
      </c>
      <c r="B42" s="150" t="s">
        <v>291</v>
      </c>
      <c r="C42" s="87">
        <v>43819</v>
      </c>
      <c r="D42" s="151" t="s">
        <v>180</v>
      </c>
      <c r="E42" s="151" t="s">
        <v>181</v>
      </c>
      <c r="F42" s="88" t="s">
        <v>120</v>
      </c>
      <c r="G42" s="88" t="s">
        <v>6</v>
      </c>
      <c r="H42" s="89">
        <v>43821</v>
      </c>
      <c r="I42" s="245"/>
      <c r="J42" s="248"/>
      <c r="K42" s="251"/>
      <c r="L42" s="254"/>
    </row>
    <row r="43" spans="1:12" ht="25.5" customHeight="1" hidden="1">
      <c r="A43" s="126" t="s">
        <v>232</v>
      </c>
      <c r="B43" s="127" t="s">
        <v>296</v>
      </c>
      <c r="C43" s="128">
        <v>43820</v>
      </c>
      <c r="D43" s="129" t="s">
        <v>123</v>
      </c>
      <c r="E43" s="129" t="s">
        <v>124</v>
      </c>
      <c r="F43" s="129" t="s">
        <v>6</v>
      </c>
      <c r="G43" s="129" t="s">
        <v>125</v>
      </c>
      <c r="H43" s="130">
        <v>43822</v>
      </c>
      <c r="I43" s="255" t="s">
        <v>65</v>
      </c>
      <c r="J43" s="246"/>
      <c r="K43" s="249">
        <f>K40+7</f>
        <v>43830</v>
      </c>
      <c r="L43" s="252">
        <f>K43+13</f>
        <v>43843</v>
      </c>
    </row>
    <row r="44" spans="1:12" ht="25.5" customHeight="1" hidden="1">
      <c r="A44" s="131" t="s">
        <v>149</v>
      </c>
      <c r="B44" s="132" t="s">
        <v>268</v>
      </c>
      <c r="C44" s="133">
        <v>43822</v>
      </c>
      <c r="D44" s="134" t="s">
        <v>146</v>
      </c>
      <c r="E44" s="134" t="s">
        <v>147</v>
      </c>
      <c r="F44" s="134" t="s">
        <v>6</v>
      </c>
      <c r="G44" s="134" t="s">
        <v>59</v>
      </c>
      <c r="H44" s="135">
        <v>43824</v>
      </c>
      <c r="I44" s="244"/>
      <c r="J44" s="247"/>
      <c r="K44" s="250"/>
      <c r="L44" s="253"/>
    </row>
    <row r="45" spans="1:12" ht="25.5" customHeight="1" hidden="1" thickBot="1">
      <c r="A45" s="149" t="s">
        <v>205</v>
      </c>
      <c r="B45" s="150" t="s">
        <v>294</v>
      </c>
      <c r="C45" s="87">
        <v>43826</v>
      </c>
      <c r="D45" s="151" t="s">
        <v>180</v>
      </c>
      <c r="E45" s="151" t="s">
        <v>181</v>
      </c>
      <c r="F45" s="88" t="s">
        <v>120</v>
      </c>
      <c r="G45" s="88" t="s">
        <v>6</v>
      </c>
      <c r="H45" s="89">
        <v>43828</v>
      </c>
      <c r="I45" s="245"/>
      <c r="J45" s="248"/>
      <c r="K45" s="251"/>
      <c r="L45" s="254"/>
    </row>
    <row r="46" spans="1:12" ht="25.5" customHeight="1" hidden="1">
      <c r="A46" s="126" t="s">
        <v>333</v>
      </c>
      <c r="B46" s="127" t="s">
        <v>334</v>
      </c>
      <c r="C46" s="128">
        <v>43827</v>
      </c>
      <c r="D46" s="129" t="s">
        <v>123</v>
      </c>
      <c r="E46" s="129" t="s">
        <v>124</v>
      </c>
      <c r="F46" s="129" t="s">
        <v>6</v>
      </c>
      <c r="G46" s="129" t="s">
        <v>125</v>
      </c>
      <c r="H46" s="130">
        <v>43829</v>
      </c>
      <c r="I46" s="255" t="s">
        <v>160</v>
      </c>
      <c r="J46" s="246" t="s">
        <v>313</v>
      </c>
      <c r="K46" s="249">
        <f>K43+7</f>
        <v>43837</v>
      </c>
      <c r="L46" s="252">
        <f>K46+13</f>
        <v>43850</v>
      </c>
    </row>
    <row r="47" spans="1:12" ht="25.5" customHeight="1" hidden="1">
      <c r="A47" s="131" t="s">
        <v>323</v>
      </c>
      <c r="B47" s="132" t="s">
        <v>324</v>
      </c>
      <c r="C47" s="133">
        <v>43829</v>
      </c>
      <c r="D47" s="134" t="s">
        <v>146</v>
      </c>
      <c r="E47" s="134" t="s">
        <v>147</v>
      </c>
      <c r="F47" s="134" t="s">
        <v>6</v>
      </c>
      <c r="G47" s="134" t="s">
        <v>59</v>
      </c>
      <c r="H47" s="135">
        <v>43831</v>
      </c>
      <c r="I47" s="244"/>
      <c r="J47" s="247"/>
      <c r="K47" s="250"/>
      <c r="L47" s="253"/>
    </row>
    <row r="48" spans="1:12" ht="25.5" customHeight="1" hidden="1" thickBot="1">
      <c r="A48" s="149" t="s">
        <v>140</v>
      </c>
      <c r="B48" s="150" t="s">
        <v>183</v>
      </c>
      <c r="C48" s="87">
        <v>43833</v>
      </c>
      <c r="D48" s="151" t="s">
        <v>180</v>
      </c>
      <c r="E48" s="151" t="s">
        <v>181</v>
      </c>
      <c r="F48" s="88" t="s">
        <v>120</v>
      </c>
      <c r="G48" s="88" t="s">
        <v>6</v>
      </c>
      <c r="H48" s="89">
        <v>43835</v>
      </c>
      <c r="I48" s="245"/>
      <c r="J48" s="248"/>
      <c r="K48" s="251"/>
      <c r="L48" s="254"/>
    </row>
    <row r="49" spans="1:12" ht="25.5" customHeight="1" hidden="1">
      <c r="A49" s="126" t="s">
        <v>61</v>
      </c>
      <c r="B49" s="127" t="s">
        <v>311</v>
      </c>
      <c r="C49" s="128">
        <v>43834</v>
      </c>
      <c r="D49" s="129" t="s">
        <v>123</v>
      </c>
      <c r="E49" s="129" t="s">
        <v>124</v>
      </c>
      <c r="F49" s="129" t="s">
        <v>6</v>
      </c>
      <c r="G49" s="129" t="s">
        <v>125</v>
      </c>
      <c r="H49" s="130">
        <v>43836</v>
      </c>
      <c r="I49" s="255" t="s">
        <v>201</v>
      </c>
      <c r="J49" s="246" t="s">
        <v>345</v>
      </c>
      <c r="K49" s="249">
        <f>K46+7</f>
        <v>43844</v>
      </c>
      <c r="L49" s="252">
        <f>K49+13</f>
        <v>43857</v>
      </c>
    </row>
    <row r="50" spans="1:12" ht="25.5" customHeight="1" hidden="1">
      <c r="A50" s="131" t="s">
        <v>297</v>
      </c>
      <c r="B50" s="132" t="s">
        <v>298</v>
      </c>
      <c r="C50" s="133">
        <v>43836</v>
      </c>
      <c r="D50" s="134" t="s">
        <v>146</v>
      </c>
      <c r="E50" s="134" t="s">
        <v>147</v>
      </c>
      <c r="F50" s="134" t="s">
        <v>6</v>
      </c>
      <c r="G50" s="134" t="s">
        <v>59</v>
      </c>
      <c r="H50" s="135">
        <v>43838</v>
      </c>
      <c r="I50" s="244"/>
      <c r="J50" s="247"/>
      <c r="K50" s="250"/>
      <c r="L50" s="253"/>
    </row>
    <row r="51" spans="1:12" ht="25.5" customHeight="1" hidden="1" thickBot="1">
      <c r="A51" s="149" t="s">
        <v>141</v>
      </c>
      <c r="B51" s="150" t="s">
        <v>199</v>
      </c>
      <c r="C51" s="87">
        <v>43840</v>
      </c>
      <c r="D51" s="151" t="s">
        <v>180</v>
      </c>
      <c r="E51" s="151" t="s">
        <v>181</v>
      </c>
      <c r="F51" s="88" t="s">
        <v>120</v>
      </c>
      <c r="G51" s="88" t="s">
        <v>6</v>
      </c>
      <c r="H51" s="89">
        <v>43842</v>
      </c>
      <c r="I51" s="245"/>
      <c r="J51" s="248"/>
      <c r="K51" s="251"/>
      <c r="L51" s="254"/>
    </row>
    <row r="52" spans="1:12" ht="25.5" customHeight="1" hidden="1">
      <c r="A52" s="126" t="s">
        <v>312</v>
      </c>
      <c r="B52" s="127" t="s">
        <v>213</v>
      </c>
      <c r="C52" s="128">
        <v>43841</v>
      </c>
      <c r="D52" s="129" t="s">
        <v>123</v>
      </c>
      <c r="E52" s="129" t="s">
        <v>124</v>
      </c>
      <c r="F52" s="129" t="s">
        <v>6</v>
      </c>
      <c r="G52" s="129" t="s">
        <v>125</v>
      </c>
      <c r="H52" s="130">
        <v>43843</v>
      </c>
      <c r="I52" s="255" t="s">
        <v>163</v>
      </c>
      <c r="J52" s="246" t="s">
        <v>346</v>
      </c>
      <c r="K52" s="249">
        <f>K49+7</f>
        <v>43851</v>
      </c>
      <c r="L52" s="252">
        <f>K52+13</f>
        <v>43864</v>
      </c>
    </row>
    <row r="53" spans="1:12" ht="25.5" customHeight="1" hidden="1">
      <c r="A53" s="131" t="s">
        <v>325</v>
      </c>
      <c r="B53" s="132" t="s">
        <v>326</v>
      </c>
      <c r="C53" s="133">
        <v>43843</v>
      </c>
      <c r="D53" s="134" t="s">
        <v>146</v>
      </c>
      <c r="E53" s="134" t="s">
        <v>147</v>
      </c>
      <c r="F53" s="134" t="s">
        <v>6</v>
      </c>
      <c r="G53" s="134" t="s">
        <v>59</v>
      </c>
      <c r="H53" s="135">
        <v>43845</v>
      </c>
      <c r="I53" s="244"/>
      <c r="J53" s="247"/>
      <c r="K53" s="250"/>
      <c r="L53" s="253"/>
    </row>
    <row r="54" spans="1:12" ht="25.5" customHeight="1" hidden="1" thickBot="1">
      <c r="A54" s="149" t="s">
        <v>142</v>
      </c>
      <c r="B54" s="150" t="s">
        <v>294</v>
      </c>
      <c r="C54" s="87">
        <v>43847</v>
      </c>
      <c r="D54" s="151" t="s">
        <v>180</v>
      </c>
      <c r="E54" s="151" t="s">
        <v>181</v>
      </c>
      <c r="F54" s="88" t="s">
        <v>120</v>
      </c>
      <c r="G54" s="88" t="s">
        <v>6</v>
      </c>
      <c r="H54" s="89">
        <v>43849</v>
      </c>
      <c r="I54" s="245"/>
      <c r="J54" s="248"/>
      <c r="K54" s="251"/>
      <c r="L54" s="254"/>
    </row>
    <row r="55" spans="1:12" ht="25.5" customHeight="1" hidden="1">
      <c r="A55" s="126" t="s">
        <v>235</v>
      </c>
      <c r="B55" s="127" t="s">
        <v>335</v>
      </c>
      <c r="C55" s="128">
        <v>43848</v>
      </c>
      <c r="D55" s="129" t="s">
        <v>123</v>
      </c>
      <c r="E55" s="129" t="s">
        <v>124</v>
      </c>
      <c r="F55" s="129" t="s">
        <v>6</v>
      </c>
      <c r="G55" s="129" t="s">
        <v>125</v>
      </c>
      <c r="H55" s="130">
        <v>43850</v>
      </c>
      <c r="I55" s="255" t="s">
        <v>342</v>
      </c>
      <c r="J55" s="246" t="s">
        <v>347</v>
      </c>
      <c r="K55" s="249">
        <f>K52+7</f>
        <v>43858</v>
      </c>
      <c r="L55" s="252">
        <f>K55+13</f>
        <v>43871</v>
      </c>
    </row>
    <row r="56" spans="1:12" ht="25.5" customHeight="1" hidden="1">
      <c r="A56" s="131" t="s">
        <v>327</v>
      </c>
      <c r="B56" s="132" t="s">
        <v>324</v>
      </c>
      <c r="C56" s="133">
        <v>43850</v>
      </c>
      <c r="D56" s="134" t="s">
        <v>146</v>
      </c>
      <c r="E56" s="134" t="s">
        <v>147</v>
      </c>
      <c r="F56" s="134" t="s">
        <v>6</v>
      </c>
      <c r="G56" s="134" t="s">
        <v>59</v>
      </c>
      <c r="H56" s="135">
        <v>43852</v>
      </c>
      <c r="I56" s="244"/>
      <c r="J56" s="247"/>
      <c r="K56" s="250"/>
      <c r="L56" s="253"/>
    </row>
    <row r="57" spans="1:12" ht="25.5" customHeight="1" hidden="1" thickBot="1">
      <c r="A57" s="149" t="s">
        <v>143</v>
      </c>
      <c r="B57" s="150" t="s">
        <v>212</v>
      </c>
      <c r="C57" s="87">
        <v>43854</v>
      </c>
      <c r="D57" s="151" t="s">
        <v>180</v>
      </c>
      <c r="E57" s="151" t="s">
        <v>181</v>
      </c>
      <c r="F57" s="88" t="s">
        <v>120</v>
      </c>
      <c r="G57" s="88" t="s">
        <v>6</v>
      </c>
      <c r="H57" s="89">
        <v>43856</v>
      </c>
      <c r="I57" s="245"/>
      <c r="J57" s="248"/>
      <c r="K57" s="251"/>
      <c r="L57" s="254"/>
    </row>
    <row r="58" spans="1:12" ht="25.5" customHeight="1" hidden="1">
      <c r="A58" s="126" t="s">
        <v>62</v>
      </c>
      <c r="B58" s="127" t="s">
        <v>394</v>
      </c>
      <c r="C58" s="128">
        <v>43855</v>
      </c>
      <c r="D58" s="129" t="s">
        <v>123</v>
      </c>
      <c r="E58" s="129" t="s">
        <v>124</v>
      </c>
      <c r="F58" s="129" t="s">
        <v>6</v>
      </c>
      <c r="G58" s="129" t="s">
        <v>125</v>
      </c>
      <c r="H58" s="130">
        <v>43857</v>
      </c>
      <c r="I58" s="255" t="s">
        <v>342</v>
      </c>
      <c r="J58" s="246" t="s">
        <v>347</v>
      </c>
      <c r="K58" s="249">
        <f>K55+7</f>
        <v>43865</v>
      </c>
      <c r="L58" s="252">
        <f>K58+13</f>
        <v>43878</v>
      </c>
    </row>
    <row r="59" spans="1:12" ht="25.5" customHeight="1" hidden="1">
      <c r="A59" s="131" t="s">
        <v>148</v>
      </c>
      <c r="B59" s="132" t="s">
        <v>395</v>
      </c>
      <c r="C59" s="133">
        <v>43857</v>
      </c>
      <c r="D59" s="134" t="s">
        <v>146</v>
      </c>
      <c r="E59" s="134" t="s">
        <v>147</v>
      </c>
      <c r="F59" s="134" t="s">
        <v>6</v>
      </c>
      <c r="G59" s="134" t="s">
        <v>59</v>
      </c>
      <c r="H59" s="135">
        <v>43859</v>
      </c>
      <c r="I59" s="244"/>
      <c r="J59" s="247"/>
      <c r="K59" s="250"/>
      <c r="L59" s="253"/>
    </row>
    <row r="60" spans="1:12" ht="25.5" customHeight="1" hidden="1" thickBot="1">
      <c r="A60" s="149" t="s">
        <v>309</v>
      </c>
      <c r="B60" s="150" t="s">
        <v>277</v>
      </c>
      <c r="C60" s="87">
        <v>43861</v>
      </c>
      <c r="D60" s="151" t="s">
        <v>180</v>
      </c>
      <c r="E60" s="151" t="s">
        <v>181</v>
      </c>
      <c r="F60" s="88" t="s">
        <v>120</v>
      </c>
      <c r="G60" s="88" t="s">
        <v>6</v>
      </c>
      <c r="H60" s="89">
        <v>43863</v>
      </c>
      <c r="I60" s="245"/>
      <c r="J60" s="248"/>
      <c r="K60" s="251"/>
      <c r="L60" s="254"/>
    </row>
    <row r="61" spans="1:12" ht="25.5" customHeight="1" hidden="1">
      <c r="A61" s="126" t="s">
        <v>352</v>
      </c>
      <c r="B61" s="127" t="s">
        <v>296</v>
      </c>
      <c r="C61" s="128">
        <v>43862</v>
      </c>
      <c r="D61" s="129" t="s">
        <v>123</v>
      </c>
      <c r="E61" s="129" t="s">
        <v>124</v>
      </c>
      <c r="F61" s="129" t="s">
        <v>6</v>
      </c>
      <c r="G61" s="129" t="s">
        <v>125</v>
      </c>
      <c r="H61" s="130">
        <v>43864</v>
      </c>
      <c r="I61" s="255" t="s">
        <v>65</v>
      </c>
      <c r="J61" s="246"/>
      <c r="K61" s="249">
        <f>K58+7</f>
        <v>43872</v>
      </c>
      <c r="L61" s="252">
        <f>K61+13</f>
        <v>43885</v>
      </c>
    </row>
    <row r="62" spans="1:12" ht="25.5" customHeight="1" hidden="1">
      <c r="A62" s="131" t="s">
        <v>152</v>
      </c>
      <c r="B62" s="132" t="s">
        <v>354</v>
      </c>
      <c r="C62" s="133">
        <v>43864</v>
      </c>
      <c r="D62" s="134" t="s">
        <v>146</v>
      </c>
      <c r="E62" s="134" t="s">
        <v>147</v>
      </c>
      <c r="F62" s="134" t="s">
        <v>6</v>
      </c>
      <c r="G62" s="134" t="s">
        <v>59</v>
      </c>
      <c r="H62" s="135">
        <v>43866</v>
      </c>
      <c r="I62" s="244"/>
      <c r="J62" s="247"/>
      <c r="K62" s="250"/>
      <c r="L62" s="253"/>
    </row>
    <row r="63" spans="1:12" ht="25.5" customHeight="1" hidden="1" thickBot="1">
      <c r="A63" s="149" t="s">
        <v>65</v>
      </c>
      <c r="B63" s="150"/>
      <c r="C63" s="87">
        <v>43868</v>
      </c>
      <c r="D63" s="151" t="s">
        <v>180</v>
      </c>
      <c r="E63" s="151" t="s">
        <v>181</v>
      </c>
      <c r="F63" s="88" t="s">
        <v>120</v>
      </c>
      <c r="G63" s="88" t="s">
        <v>6</v>
      </c>
      <c r="H63" s="89">
        <v>43870</v>
      </c>
      <c r="I63" s="245"/>
      <c r="J63" s="248"/>
      <c r="K63" s="251"/>
      <c r="L63" s="254"/>
    </row>
    <row r="64" spans="1:12" ht="25.5" customHeight="1" hidden="1">
      <c r="A64" s="126" t="s">
        <v>65</v>
      </c>
      <c r="B64" s="127"/>
      <c r="C64" s="128">
        <v>43869</v>
      </c>
      <c r="D64" s="129" t="s">
        <v>123</v>
      </c>
      <c r="E64" s="129" t="s">
        <v>124</v>
      </c>
      <c r="F64" s="129" t="s">
        <v>6</v>
      </c>
      <c r="G64" s="129" t="s">
        <v>125</v>
      </c>
      <c r="H64" s="130">
        <v>43871</v>
      </c>
      <c r="I64" s="255" t="s">
        <v>344</v>
      </c>
      <c r="J64" s="246" t="s">
        <v>229</v>
      </c>
      <c r="K64" s="249">
        <f>K61+7</f>
        <v>43879</v>
      </c>
      <c r="L64" s="252">
        <f>K64+13</f>
        <v>43892</v>
      </c>
    </row>
    <row r="65" spans="1:12" ht="25.5" customHeight="1" hidden="1">
      <c r="A65" s="131" t="s">
        <v>330</v>
      </c>
      <c r="B65" s="132" t="s">
        <v>331</v>
      </c>
      <c r="C65" s="133">
        <v>43871</v>
      </c>
      <c r="D65" s="134" t="s">
        <v>146</v>
      </c>
      <c r="E65" s="134" t="s">
        <v>147</v>
      </c>
      <c r="F65" s="134" t="s">
        <v>6</v>
      </c>
      <c r="G65" s="134" t="s">
        <v>59</v>
      </c>
      <c r="H65" s="135">
        <v>43873</v>
      </c>
      <c r="I65" s="244"/>
      <c r="J65" s="247"/>
      <c r="K65" s="250"/>
      <c r="L65" s="253"/>
    </row>
    <row r="66" spans="1:12" ht="25.5" customHeight="1" hidden="1" thickBot="1">
      <c r="A66" s="149" t="s">
        <v>154</v>
      </c>
      <c r="B66" s="150" t="s">
        <v>129</v>
      </c>
      <c r="C66" s="87">
        <v>43875</v>
      </c>
      <c r="D66" s="151" t="s">
        <v>180</v>
      </c>
      <c r="E66" s="151" t="s">
        <v>181</v>
      </c>
      <c r="F66" s="88" t="s">
        <v>120</v>
      </c>
      <c r="G66" s="88" t="s">
        <v>6</v>
      </c>
      <c r="H66" s="89">
        <v>43877</v>
      </c>
      <c r="I66" s="245"/>
      <c r="J66" s="248"/>
      <c r="K66" s="251"/>
      <c r="L66" s="254"/>
    </row>
    <row r="67" spans="1:12" ht="25.5" customHeight="1" hidden="1">
      <c r="A67" s="126" t="s">
        <v>273</v>
      </c>
      <c r="B67" s="127" t="s">
        <v>353</v>
      </c>
      <c r="C67" s="128">
        <v>43876</v>
      </c>
      <c r="D67" s="129" t="s">
        <v>123</v>
      </c>
      <c r="E67" s="129" t="s">
        <v>124</v>
      </c>
      <c r="F67" s="129" t="s">
        <v>6</v>
      </c>
      <c r="G67" s="129" t="s">
        <v>125</v>
      </c>
      <c r="H67" s="130">
        <v>43878</v>
      </c>
      <c r="I67" s="255" t="s">
        <v>162</v>
      </c>
      <c r="J67" s="246" t="s">
        <v>396</v>
      </c>
      <c r="K67" s="249">
        <f>K64+7</f>
        <v>43886</v>
      </c>
      <c r="L67" s="252">
        <f>K67+13</f>
        <v>43899</v>
      </c>
    </row>
    <row r="68" spans="1:12" ht="25.5" customHeight="1" hidden="1">
      <c r="A68" s="131" t="s">
        <v>289</v>
      </c>
      <c r="B68" s="132" t="s">
        <v>324</v>
      </c>
      <c r="C68" s="133">
        <v>43878</v>
      </c>
      <c r="D68" s="134" t="s">
        <v>146</v>
      </c>
      <c r="E68" s="134" t="s">
        <v>147</v>
      </c>
      <c r="F68" s="134" t="s">
        <v>6</v>
      </c>
      <c r="G68" s="134" t="s">
        <v>59</v>
      </c>
      <c r="H68" s="135">
        <v>43880</v>
      </c>
      <c r="I68" s="244"/>
      <c r="J68" s="247"/>
      <c r="K68" s="250"/>
      <c r="L68" s="253"/>
    </row>
    <row r="69" spans="1:12" ht="25.5" customHeight="1" hidden="1" thickBot="1">
      <c r="A69" s="149" t="s">
        <v>65</v>
      </c>
      <c r="B69" s="150"/>
      <c r="C69" s="87">
        <v>43882</v>
      </c>
      <c r="D69" s="151" t="s">
        <v>180</v>
      </c>
      <c r="E69" s="151" t="s">
        <v>181</v>
      </c>
      <c r="F69" s="88" t="s">
        <v>120</v>
      </c>
      <c r="G69" s="88" t="s">
        <v>6</v>
      </c>
      <c r="H69" s="89">
        <v>43884</v>
      </c>
      <c r="I69" s="245"/>
      <c r="J69" s="248"/>
      <c r="K69" s="251"/>
      <c r="L69" s="254"/>
    </row>
    <row r="70" spans="1:12" ht="25.5" customHeight="1" hidden="1">
      <c r="A70" s="126" t="s">
        <v>271</v>
      </c>
      <c r="B70" s="127" t="s">
        <v>334</v>
      </c>
      <c r="C70" s="128">
        <v>43883</v>
      </c>
      <c r="D70" s="129" t="s">
        <v>123</v>
      </c>
      <c r="E70" s="129" t="s">
        <v>124</v>
      </c>
      <c r="F70" s="129" t="s">
        <v>6</v>
      </c>
      <c r="G70" s="129" t="s">
        <v>125</v>
      </c>
      <c r="H70" s="130">
        <v>43885</v>
      </c>
      <c r="I70" s="255" t="s">
        <v>160</v>
      </c>
      <c r="J70" s="246" t="s">
        <v>397</v>
      </c>
      <c r="K70" s="249">
        <f>K67+7</f>
        <v>43893</v>
      </c>
      <c r="L70" s="252">
        <f>K70+13</f>
        <v>43906</v>
      </c>
    </row>
    <row r="71" spans="1:12" ht="25.5" customHeight="1" hidden="1">
      <c r="A71" s="131" t="s">
        <v>145</v>
      </c>
      <c r="B71" s="132" t="s">
        <v>355</v>
      </c>
      <c r="C71" s="133">
        <v>43885</v>
      </c>
      <c r="D71" s="134" t="s">
        <v>146</v>
      </c>
      <c r="E71" s="134" t="s">
        <v>147</v>
      </c>
      <c r="F71" s="134" t="s">
        <v>6</v>
      </c>
      <c r="G71" s="134" t="s">
        <v>59</v>
      </c>
      <c r="H71" s="135">
        <v>43887</v>
      </c>
      <c r="I71" s="244"/>
      <c r="J71" s="247"/>
      <c r="K71" s="250"/>
      <c r="L71" s="253"/>
    </row>
    <row r="72" spans="1:12" ht="25.5" customHeight="1" hidden="1" thickBot="1">
      <c r="A72" s="149" t="s">
        <v>144</v>
      </c>
      <c r="B72" s="150" t="s">
        <v>129</v>
      </c>
      <c r="C72" s="87">
        <v>43889</v>
      </c>
      <c r="D72" s="151" t="s">
        <v>180</v>
      </c>
      <c r="E72" s="151" t="s">
        <v>181</v>
      </c>
      <c r="F72" s="88" t="s">
        <v>120</v>
      </c>
      <c r="G72" s="88" t="s">
        <v>6</v>
      </c>
      <c r="H72" s="89">
        <v>43891</v>
      </c>
      <c r="I72" s="245"/>
      <c r="J72" s="248"/>
      <c r="K72" s="251"/>
      <c r="L72" s="254"/>
    </row>
    <row r="73" spans="1:12" ht="25.5" customHeight="1" hidden="1">
      <c r="A73" s="126" t="s">
        <v>292</v>
      </c>
      <c r="B73" s="127" t="s">
        <v>196</v>
      </c>
      <c r="C73" s="128">
        <v>43890</v>
      </c>
      <c r="D73" s="129" t="s">
        <v>123</v>
      </c>
      <c r="E73" s="129" t="s">
        <v>124</v>
      </c>
      <c r="F73" s="129" t="s">
        <v>6</v>
      </c>
      <c r="G73" s="129" t="s">
        <v>125</v>
      </c>
      <c r="H73" s="130">
        <v>43892</v>
      </c>
      <c r="I73" s="255" t="s">
        <v>398</v>
      </c>
      <c r="J73" s="246" t="s">
        <v>305</v>
      </c>
      <c r="K73" s="249">
        <f>K70+7</f>
        <v>43900</v>
      </c>
      <c r="L73" s="252">
        <f>K73+13</f>
        <v>43913</v>
      </c>
    </row>
    <row r="74" spans="1:12" ht="25.5" customHeight="1" hidden="1">
      <c r="A74" s="131" t="s">
        <v>307</v>
      </c>
      <c r="B74" s="132" t="s">
        <v>372</v>
      </c>
      <c r="C74" s="133">
        <v>43892</v>
      </c>
      <c r="D74" s="134" t="s">
        <v>146</v>
      </c>
      <c r="E74" s="134" t="s">
        <v>147</v>
      </c>
      <c r="F74" s="134" t="s">
        <v>6</v>
      </c>
      <c r="G74" s="134" t="s">
        <v>59</v>
      </c>
      <c r="H74" s="135">
        <v>43894</v>
      </c>
      <c r="I74" s="244"/>
      <c r="J74" s="247"/>
      <c r="K74" s="250"/>
      <c r="L74" s="253"/>
    </row>
    <row r="75" spans="1:12" ht="25.5" customHeight="1" hidden="1" thickBot="1">
      <c r="A75" s="149" t="s">
        <v>205</v>
      </c>
      <c r="B75" s="150" t="s">
        <v>382</v>
      </c>
      <c r="C75" s="87">
        <v>43896</v>
      </c>
      <c r="D75" s="151" t="s">
        <v>180</v>
      </c>
      <c r="E75" s="151" t="s">
        <v>181</v>
      </c>
      <c r="F75" s="88" t="s">
        <v>120</v>
      </c>
      <c r="G75" s="88" t="s">
        <v>6</v>
      </c>
      <c r="H75" s="89">
        <v>43898</v>
      </c>
      <c r="I75" s="245"/>
      <c r="J75" s="248"/>
      <c r="K75" s="251"/>
      <c r="L75" s="254"/>
    </row>
    <row r="76" spans="1:12" ht="25.5" customHeight="1" hidden="1">
      <c r="A76" s="126" t="s">
        <v>109</v>
      </c>
      <c r="B76" s="127" t="s">
        <v>311</v>
      </c>
      <c r="C76" s="128">
        <v>43897</v>
      </c>
      <c r="D76" s="129" t="s">
        <v>123</v>
      </c>
      <c r="E76" s="129" t="s">
        <v>124</v>
      </c>
      <c r="F76" s="129" t="s">
        <v>6</v>
      </c>
      <c r="G76" s="129" t="s">
        <v>125</v>
      </c>
      <c r="H76" s="130">
        <v>43899</v>
      </c>
      <c r="I76" s="255" t="s">
        <v>201</v>
      </c>
      <c r="J76" s="246" t="s">
        <v>399</v>
      </c>
      <c r="K76" s="249">
        <f>K73+7</f>
        <v>43907</v>
      </c>
      <c r="L76" s="252">
        <f>K76+13</f>
        <v>43920</v>
      </c>
    </row>
    <row r="77" spans="1:12" ht="25.5" customHeight="1" hidden="1">
      <c r="A77" s="131" t="s">
        <v>149</v>
      </c>
      <c r="B77" s="132" t="s">
        <v>373</v>
      </c>
      <c r="C77" s="133">
        <v>43899</v>
      </c>
      <c r="D77" s="134" t="s">
        <v>146</v>
      </c>
      <c r="E77" s="134" t="s">
        <v>147</v>
      </c>
      <c r="F77" s="134" t="s">
        <v>6</v>
      </c>
      <c r="G77" s="134" t="s">
        <v>59</v>
      </c>
      <c r="H77" s="135">
        <v>43901</v>
      </c>
      <c r="I77" s="244"/>
      <c r="J77" s="247"/>
      <c r="K77" s="250"/>
      <c r="L77" s="253"/>
    </row>
    <row r="78" spans="1:12" ht="25.5" customHeight="1" hidden="1" thickBot="1">
      <c r="A78" s="149" t="s">
        <v>140</v>
      </c>
      <c r="B78" s="150" t="s">
        <v>199</v>
      </c>
      <c r="C78" s="87">
        <v>43903</v>
      </c>
      <c r="D78" s="151" t="s">
        <v>180</v>
      </c>
      <c r="E78" s="151" t="s">
        <v>181</v>
      </c>
      <c r="F78" s="88" t="s">
        <v>120</v>
      </c>
      <c r="G78" s="88" t="s">
        <v>6</v>
      </c>
      <c r="H78" s="89">
        <v>43905</v>
      </c>
      <c r="I78" s="245"/>
      <c r="J78" s="248"/>
      <c r="K78" s="251"/>
      <c r="L78" s="254"/>
    </row>
    <row r="79" spans="1:12" ht="25.5" customHeight="1" hidden="1">
      <c r="A79" s="126" t="s">
        <v>136</v>
      </c>
      <c r="B79" s="127" t="s">
        <v>272</v>
      </c>
      <c r="C79" s="128">
        <v>43904</v>
      </c>
      <c r="D79" s="129" t="s">
        <v>123</v>
      </c>
      <c r="E79" s="129" t="s">
        <v>124</v>
      </c>
      <c r="F79" s="129" t="s">
        <v>6</v>
      </c>
      <c r="G79" s="129" t="s">
        <v>125</v>
      </c>
      <c r="H79" s="130">
        <v>43906</v>
      </c>
      <c r="I79" s="255" t="s">
        <v>342</v>
      </c>
      <c r="J79" s="246" t="s">
        <v>400</v>
      </c>
      <c r="K79" s="249">
        <f>K76+7</f>
        <v>43914</v>
      </c>
      <c r="L79" s="252">
        <f>K79+13</f>
        <v>43927</v>
      </c>
    </row>
    <row r="80" spans="1:12" ht="25.5" customHeight="1" hidden="1">
      <c r="A80" s="131" t="s">
        <v>323</v>
      </c>
      <c r="B80" s="132" t="s">
        <v>329</v>
      </c>
      <c r="C80" s="133">
        <v>43906</v>
      </c>
      <c r="D80" s="134" t="s">
        <v>146</v>
      </c>
      <c r="E80" s="134" t="s">
        <v>147</v>
      </c>
      <c r="F80" s="134" t="s">
        <v>6</v>
      </c>
      <c r="G80" s="134" t="s">
        <v>59</v>
      </c>
      <c r="H80" s="135">
        <v>43908</v>
      </c>
      <c r="I80" s="244"/>
      <c r="J80" s="247"/>
      <c r="K80" s="250"/>
      <c r="L80" s="253"/>
    </row>
    <row r="81" spans="1:12" ht="25.5" customHeight="1" hidden="1" thickBot="1">
      <c r="A81" s="149" t="s">
        <v>206</v>
      </c>
      <c r="B81" s="150" t="s">
        <v>291</v>
      </c>
      <c r="C81" s="87">
        <v>43910</v>
      </c>
      <c r="D81" s="151" t="s">
        <v>180</v>
      </c>
      <c r="E81" s="151" t="s">
        <v>181</v>
      </c>
      <c r="F81" s="88" t="s">
        <v>120</v>
      </c>
      <c r="G81" s="88" t="s">
        <v>6</v>
      </c>
      <c r="H81" s="89">
        <v>43912</v>
      </c>
      <c r="I81" s="245"/>
      <c r="J81" s="248"/>
      <c r="K81" s="251"/>
      <c r="L81" s="254"/>
    </row>
    <row r="82" spans="1:12" ht="25.5" customHeight="1" hidden="1">
      <c r="A82" s="126" t="s">
        <v>333</v>
      </c>
      <c r="B82" s="127" t="s">
        <v>233</v>
      </c>
      <c r="C82" s="128">
        <v>43911</v>
      </c>
      <c r="D82" s="129" t="s">
        <v>123</v>
      </c>
      <c r="E82" s="129" t="s">
        <v>124</v>
      </c>
      <c r="F82" s="129" t="s">
        <v>6</v>
      </c>
      <c r="G82" s="129" t="s">
        <v>125</v>
      </c>
      <c r="H82" s="130">
        <v>43913</v>
      </c>
      <c r="I82" s="255" t="s">
        <v>65</v>
      </c>
      <c r="J82" s="246"/>
      <c r="K82" s="249">
        <f>K79+7</f>
        <v>43921</v>
      </c>
      <c r="L82" s="252">
        <f>K82+13</f>
        <v>43934</v>
      </c>
    </row>
    <row r="83" spans="1:12" ht="25.5" customHeight="1" hidden="1">
      <c r="A83" s="131" t="s">
        <v>297</v>
      </c>
      <c r="B83" s="132" t="s">
        <v>290</v>
      </c>
      <c r="C83" s="133">
        <v>43913</v>
      </c>
      <c r="D83" s="134" t="s">
        <v>146</v>
      </c>
      <c r="E83" s="134" t="s">
        <v>147</v>
      </c>
      <c r="F83" s="134" t="s">
        <v>6</v>
      </c>
      <c r="G83" s="134" t="s">
        <v>59</v>
      </c>
      <c r="H83" s="135">
        <v>43915</v>
      </c>
      <c r="I83" s="244"/>
      <c r="J83" s="247"/>
      <c r="K83" s="250"/>
      <c r="L83" s="253"/>
    </row>
    <row r="84" spans="1:12" ht="25.5" customHeight="1" hidden="1" thickBot="1">
      <c r="A84" s="149" t="s">
        <v>65</v>
      </c>
      <c r="B84" s="150"/>
      <c r="C84" s="87">
        <v>43917</v>
      </c>
      <c r="D84" s="151" t="s">
        <v>180</v>
      </c>
      <c r="E84" s="151" t="s">
        <v>181</v>
      </c>
      <c r="F84" s="88" t="s">
        <v>120</v>
      </c>
      <c r="G84" s="88" t="s">
        <v>6</v>
      </c>
      <c r="H84" s="89">
        <v>43919</v>
      </c>
      <c r="I84" s="245"/>
      <c r="J84" s="248"/>
      <c r="K84" s="251"/>
      <c r="L84" s="254"/>
    </row>
    <row r="85" spans="1:12" ht="25.5" customHeight="1" hidden="1">
      <c r="A85" s="126" t="s">
        <v>61</v>
      </c>
      <c r="B85" s="127" t="s">
        <v>383</v>
      </c>
      <c r="C85" s="128">
        <v>43918</v>
      </c>
      <c r="D85" s="129" t="s">
        <v>123</v>
      </c>
      <c r="E85" s="129" t="s">
        <v>124</v>
      </c>
      <c r="F85" s="129" t="s">
        <v>6</v>
      </c>
      <c r="G85" s="129" t="s">
        <v>125</v>
      </c>
      <c r="H85" s="130">
        <v>43920</v>
      </c>
      <c r="I85" s="255" t="s">
        <v>342</v>
      </c>
      <c r="J85" s="246" t="s">
        <v>400</v>
      </c>
      <c r="K85" s="249">
        <f>K82+7</f>
        <v>43928</v>
      </c>
      <c r="L85" s="252">
        <f>K85+13</f>
        <v>43941</v>
      </c>
    </row>
    <row r="86" spans="1:12" ht="25.5" customHeight="1" hidden="1">
      <c r="A86" s="131" t="s">
        <v>428</v>
      </c>
      <c r="B86" s="132" t="s">
        <v>429</v>
      </c>
      <c r="C86" s="133">
        <v>43920</v>
      </c>
      <c r="D86" s="134" t="s">
        <v>430</v>
      </c>
      <c r="E86" s="134" t="s">
        <v>431</v>
      </c>
      <c r="F86" s="134" t="s">
        <v>6</v>
      </c>
      <c r="G86" s="134" t="s">
        <v>59</v>
      </c>
      <c r="H86" s="135">
        <v>43922</v>
      </c>
      <c r="I86" s="244"/>
      <c r="J86" s="247"/>
      <c r="K86" s="250"/>
      <c r="L86" s="253"/>
    </row>
    <row r="87" spans="1:12" ht="25.5" customHeight="1" hidden="1" thickBot="1">
      <c r="A87" s="149" t="s">
        <v>204</v>
      </c>
      <c r="B87" s="150" t="s">
        <v>128</v>
      </c>
      <c r="C87" s="87">
        <v>43924</v>
      </c>
      <c r="D87" s="151" t="s">
        <v>180</v>
      </c>
      <c r="E87" s="151" t="s">
        <v>181</v>
      </c>
      <c r="F87" s="88" t="s">
        <v>120</v>
      </c>
      <c r="G87" s="88" t="s">
        <v>6</v>
      </c>
      <c r="H87" s="89">
        <v>43926</v>
      </c>
      <c r="I87" s="245"/>
      <c r="J87" s="248"/>
      <c r="K87" s="251"/>
      <c r="L87" s="254"/>
    </row>
    <row r="88" spans="1:12" ht="25.5" customHeight="1" hidden="1">
      <c r="A88" s="126" t="s">
        <v>440</v>
      </c>
      <c r="B88" s="127" t="s">
        <v>296</v>
      </c>
      <c r="C88" s="128">
        <v>43925</v>
      </c>
      <c r="D88" s="129" t="s">
        <v>123</v>
      </c>
      <c r="E88" s="129" t="s">
        <v>124</v>
      </c>
      <c r="F88" s="129" t="s">
        <v>6</v>
      </c>
      <c r="G88" s="129" t="s">
        <v>125</v>
      </c>
      <c r="H88" s="130">
        <v>43927</v>
      </c>
      <c r="I88" s="255" t="s">
        <v>452</v>
      </c>
      <c r="J88" s="246" t="s">
        <v>237</v>
      </c>
      <c r="K88" s="249">
        <f>K85+7</f>
        <v>43935</v>
      </c>
      <c r="L88" s="252">
        <f>K88+13</f>
        <v>43948</v>
      </c>
    </row>
    <row r="89" spans="1:12" ht="25.5" customHeight="1" hidden="1">
      <c r="A89" s="131" t="s">
        <v>325</v>
      </c>
      <c r="B89" s="132" t="s">
        <v>374</v>
      </c>
      <c r="C89" s="133">
        <v>43927</v>
      </c>
      <c r="D89" s="134" t="s">
        <v>430</v>
      </c>
      <c r="E89" s="134" t="s">
        <v>431</v>
      </c>
      <c r="F89" s="134" t="s">
        <v>6</v>
      </c>
      <c r="G89" s="134" t="s">
        <v>59</v>
      </c>
      <c r="H89" s="135">
        <v>43929</v>
      </c>
      <c r="I89" s="244"/>
      <c r="J89" s="247"/>
      <c r="K89" s="250"/>
      <c r="L89" s="253"/>
    </row>
    <row r="90" spans="1:12" ht="25.5" customHeight="1" hidden="1" thickBot="1">
      <c r="A90" s="149" t="s">
        <v>232</v>
      </c>
      <c r="B90" s="150" t="s">
        <v>441</v>
      </c>
      <c r="C90" s="87">
        <v>43928</v>
      </c>
      <c r="D90" s="151" t="s">
        <v>146</v>
      </c>
      <c r="E90" s="151" t="s">
        <v>147</v>
      </c>
      <c r="F90" s="88" t="s">
        <v>59</v>
      </c>
      <c r="G90" s="88" t="s">
        <v>442</v>
      </c>
      <c r="H90" s="89">
        <v>43930</v>
      </c>
      <c r="I90" s="245"/>
      <c r="J90" s="248"/>
      <c r="K90" s="251"/>
      <c r="L90" s="254"/>
    </row>
    <row r="91" spans="1:12" ht="25.5" customHeight="1" hidden="1">
      <c r="A91" s="126" t="s">
        <v>384</v>
      </c>
      <c r="B91" s="127" t="s">
        <v>233</v>
      </c>
      <c r="C91" s="128">
        <v>43932</v>
      </c>
      <c r="D91" s="129" t="s">
        <v>443</v>
      </c>
      <c r="E91" s="129" t="s">
        <v>471</v>
      </c>
      <c r="F91" s="129" t="s">
        <v>6</v>
      </c>
      <c r="G91" s="129" t="s">
        <v>125</v>
      </c>
      <c r="H91" s="130">
        <v>43934</v>
      </c>
      <c r="I91" s="255" t="s">
        <v>162</v>
      </c>
      <c r="J91" s="246" t="s">
        <v>401</v>
      </c>
      <c r="K91" s="249">
        <f>K88+7</f>
        <v>43942</v>
      </c>
      <c r="L91" s="252">
        <f>K91+12</f>
        <v>43954</v>
      </c>
    </row>
    <row r="92" spans="1:12" ht="25.5" customHeight="1" hidden="1">
      <c r="A92" s="131" t="s">
        <v>327</v>
      </c>
      <c r="B92" s="132" t="s">
        <v>329</v>
      </c>
      <c r="C92" s="133">
        <v>43934</v>
      </c>
      <c r="D92" s="134" t="s">
        <v>430</v>
      </c>
      <c r="E92" s="134" t="s">
        <v>431</v>
      </c>
      <c r="F92" s="134" t="s">
        <v>6</v>
      </c>
      <c r="G92" s="134" t="s">
        <v>59</v>
      </c>
      <c r="H92" s="135">
        <v>43936</v>
      </c>
      <c r="I92" s="244"/>
      <c r="J92" s="247"/>
      <c r="K92" s="250"/>
      <c r="L92" s="253"/>
    </row>
    <row r="93" spans="1:12" ht="25.5" customHeight="1" hidden="1" thickBot="1">
      <c r="A93" s="149" t="s">
        <v>444</v>
      </c>
      <c r="B93" s="150" t="s">
        <v>294</v>
      </c>
      <c r="C93" s="87">
        <v>43935</v>
      </c>
      <c r="D93" s="151" t="s">
        <v>146</v>
      </c>
      <c r="E93" s="151" t="s">
        <v>147</v>
      </c>
      <c r="F93" s="88" t="s">
        <v>59</v>
      </c>
      <c r="G93" s="88" t="s">
        <v>442</v>
      </c>
      <c r="H93" s="89">
        <v>43937</v>
      </c>
      <c r="I93" s="245"/>
      <c r="J93" s="248"/>
      <c r="K93" s="251"/>
      <c r="L93" s="254"/>
    </row>
    <row r="94" spans="1:12" ht="25.5" customHeight="1" hidden="1">
      <c r="A94" s="126" t="s">
        <v>235</v>
      </c>
      <c r="B94" s="127" t="s">
        <v>385</v>
      </c>
      <c r="C94" s="128">
        <v>43939</v>
      </c>
      <c r="D94" s="129" t="s">
        <v>443</v>
      </c>
      <c r="E94" s="129" t="s">
        <v>471</v>
      </c>
      <c r="F94" s="129" t="s">
        <v>6</v>
      </c>
      <c r="G94" s="129" t="s">
        <v>125</v>
      </c>
      <c r="H94" s="130">
        <v>43941</v>
      </c>
      <c r="I94" s="255" t="s">
        <v>160</v>
      </c>
      <c r="J94" s="246" t="s">
        <v>402</v>
      </c>
      <c r="K94" s="249">
        <f>K91+7</f>
        <v>43949</v>
      </c>
      <c r="L94" s="252">
        <f>K94+14</f>
        <v>43963</v>
      </c>
    </row>
    <row r="95" spans="1:12" ht="25.5" customHeight="1" hidden="1">
      <c r="A95" s="131" t="s">
        <v>432</v>
      </c>
      <c r="B95" s="132" t="s">
        <v>329</v>
      </c>
      <c r="C95" s="133">
        <v>43941</v>
      </c>
      <c r="D95" s="134" t="s">
        <v>430</v>
      </c>
      <c r="E95" s="134" t="s">
        <v>431</v>
      </c>
      <c r="F95" s="134" t="s">
        <v>6</v>
      </c>
      <c r="G95" s="134" t="s">
        <v>59</v>
      </c>
      <c r="H95" s="135">
        <v>43943</v>
      </c>
      <c r="I95" s="244"/>
      <c r="J95" s="247"/>
      <c r="K95" s="250"/>
      <c r="L95" s="253"/>
    </row>
    <row r="96" spans="1:12" ht="25.5" customHeight="1" hidden="1" thickBot="1">
      <c r="A96" s="149" t="s">
        <v>65</v>
      </c>
      <c r="B96" s="150"/>
      <c r="C96" s="87">
        <v>43942</v>
      </c>
      <c r="D96" s="151" t="s">
        <v>146</v>
      </c>
      <c r="E96" s="151" t="s">
        <v>147</v>
      </c>
      <c r="F96" s="88" t="s">
        <v>59</v>
      </c>
      <c r="G96" s="88" t="s">
        <v>442</v>
      </c>
      <c r="H96" s="89">
        <v>43944</v>
      </c>
      <c r="I96" s="245"/>
      <c r="J96" s="248"/>
      <c r="K96" s="251"/>
      <c r="L96" s="254"/>
    </row>
    <row r="97" spans="1:12" ht="25.5" customHeight="1" hidden="1">
      <c r="A97" s="126" t="s">
        <v>468</v>
      </c>
      <c r="B97" s="127" t="s">
        <v>311</v>
      </c>
      <c r="C97" s="128">
        <v>43946</v>
      </c>
      <c r="D97" s="129" t="s">
        <v>443</v>
      </c>
      <c r="E97" s="129" t="s">
        <v>471</v>
      </c>
      <c r="F97" s="129" t="s">
        <v>6</v>
      </c>
      <c r="G97" s="129" t="s">
        <v>125</v>
      </c>
      <c r="H97" s="130">
        <v>43948</v>
      </c>
      <c r="I97" s="255" t="s">
        <v>481</v>
      </c>
      <c r="J97" s="246" t="s">
        <v>482</v>
      </c>
      <c r="K97" s="249">
        <v>43954</v>
      </c>
      <c r="L97" s="252">
        <f>K97+14</f>
        <v>43968</v>
      </c>
    </row>
    <row r="98" spans="1:12" ht="25.5" customHeight="1" hidden="1">
      <c r="A98" s="131" t="s">
        <v>330</v>
      </c>
      <c r="B98" s="132" t="s">
        <v>308</v>
      </c>
      <c r="C98" s="133">
        <v>43948</v>
      </c>
      <c r="D98" s="134" t="s">
        <v>430</v>
      </c>
      <c r="E98" s="134" t="s">
        <v>431</v>
      </c>
      <c r="F98" s="134" t="s">
        <v>6</v>
      </c>
      <c r="G98" s="134" t="s">
        <v>59</v>
      </c>
      <c r="H98" s="135">
        <v>43950</v>
      </c>
      <c r="I98" s="244"/>
      <c r="J98" s="247"/>
      <c r="K98" s="250"/>
      <c r="L98" s="253"/>
    </row>
    <row r="99" spans="1:12" ht="25.5" customHeight="1" hidden="1" thickBot="1">
      <c r="A99" s="149" t="s">
        <v>65</v>
      </c>
      <c r="B99" s="150"/>
      <c r="C99" s="87">
        <v>43949</v>
      </c>
      <c r="D99" s="151" t="s">
        <v>146</v>
      </c>
      <c r="E99" s="151" t="s">
        <v>147</v>
      </c>
      <c r="F99" s="88" t="s">
        <v>59</v>
      </c>
      <c r="G99" s="88" t="s">
        <v>442</v>
      </c>
      <c r="H99" s="89">
        <v>43951</v>
      </c>
      <c r="I99" s="245"/>
      <c r="J99" s="248"/>
      <c r="K99" s="251"/>
      <c r="L99" s="254"/>
    </row>
    <row r="100" spans="1:12" ht="25.5" customHeight="1" hidden="1">
      <c r="A100" s="126" t="s">
        <v>469</v>
      </c>
      <c r="B100" s="127" t="s">
        <v>470</v>
      </c>
      <c r="C100" s="128">
        <v>43953</v>
      </c>
      <c r="D100" s="129" t="s">
        <v>443</v>
      </c>
      <c r="E100" s="129" t="s">
        <v>471</v>
      </c>
      <c r="F100" s="129" t="s">
        <v>6</v>
      </c>
      <c r="G100" s="129" t="s">
        <v>125</v>
      </c>
      <c r="H100" s="130">
        <v>43955</v>
      </c>
      <c r="I100" s="243" t="s">
        <v>398</v>
      </c>
      <c r="J100" s="246" t="s">
        <v>504</v>
      </c>
      <c r="K100" s="249">
        <f>K97+7</f>
        <v>43961</v>
      </c>
      <c r="L100" s="252">
        <f>K100+14</f>
        <v>43975</v>
      </c>
    </row>
    <row r="101" spans="1:12" ht="25.5" customHeight="1" hidden="1">
      <c r="A101" s="131" t="s">
        <v>330</v>
      </c>
      <c r="B101" s="132" t="s">
        <v>308</v>
      </c>
      <c r="C101" s="133">
        <v>43955</v>
      </c>
      <c r="D101" s="134" t="s">
        <v>430</v>
      </c>
      <c r="E101" s="134" t="s">
        <v>431</v>
      </c>
      <c r="F101" s="134" t="s">
        <v>6</v>
      </c>
      <c r="G101" s="134" t="s">
        <v>59</v>
      </c>
      <c r="H101" s="135">
        <v>43957</v>
      </c>
      <c r="I101" s="244"/>
      <c r="J101" s="247"/>
      <c r="K101" s="250"/>
      <c r="L101" s="253"/>
    </row>
    <row r="102" spans="1:12" ht="25.5" customHeight="1" hidden="1" thickBot="1">
      <c r="A102" s="149" t="s">
        <v>487</v>
      </c>
      <c r="B102" s="150" t="s">
        <v>320</v>
      </c>
      <c r="C102" s="87">
        <v>43956</v>
      </c>
      <c r="D102" s="151" t="s">
        <v>146</v>
      </c>
      <c r="E102" s="151" t="s">
        <v>147</v>
      </c>
      <c r="F102" s="88" t="s">
        <v>59</v>
      </c>
      <c r="G102" s="88" t="s">
        <v>442</v>
      </c>
      <c r="H102" s="89">
        <v>43958</v>
      </c>
      <c r="I102" s="245"/>
      <c r="J102" s="248"/>
      <c r="K102" s="251"/>
      <c r="L102" s="254"/>
    </row>
    <row r="103" spans="1:12" ht="25.5" customHeight="1" hidden="1">
      <c r="A103" s="126" t="s">
        <v>495</v>
      </c>
      <c r="B103" s="127" t="s">
        <v>447</v>
      </c>
      <c r="C103" s="128">
        <v>43960</v>
      </c>
      <c r="D103" s="129" t="s">
        <v>443</v>
      </c>
      <c r="E103" s="129" t="s">
        <v>471</v>
      </c>
      <c r="F103" s="129" t="s">
        <v>6</v>
      </c>
      <c r="G103" s="129" t="s">
        <v>125</v>
      </c>
      <c r="H103" s="130">
        <v>43962</v>
      </c>
      <c r="I103" s="255" t="s">
        <v>65</v>
      </c>
      <c r="J103" s="246"/>
      <c r="K103" s="249">
        <f>K100+7</f>
        <v>43968</v>
      </c>
      <c r="L103" s="252">
        <f>K103+14</f>
        <v>43982</v>
      </c>
    </row>
    <row r="104" spans="1:12" ht="25.5" customHeight="1" hidden="1">
      <c r="A104" s="131" t="s">
        <v>65</v>
      </c>
      <c r="B104" s="132"/>
      <c r="C104" s="133">
        <v>43962</v>
      </c>
      <c r="D104" s="134" t="s">
        <v>430</v>
      </c>
      <c r="E104" s="134" t="s">
        <v>431</v>
      </c>
      <c r="F104" s="134" t="s">
        <v>6</v>
      </c>
      <c r="G104" s="134" t="s">
        <v>59</v>
      </c>
      <c r="H104" s="135">
        <v>43964</v>
      </c>
      <c r="I104" s="244"/>
      <c r="J104" s="247"/>
      <c r="K104" s="250"/>
      <c r="L104" s="253"/>
    </row>
    <row r="105" spans="1:12" ht="25.5" customHeight="1" hidden="1" thickBot="1">
      <c r="A105" s="149" t="s">
        <v>488</v>
      </c>
      <c r="B105" s="150" t="s">
        <v>489</v>
      </c>
      <c r="C105" s="87">
        <v>43963</v>
      </c>
      <c r="D105" s="151" t="s">
        <v>146</v>
      </c>
      <c r="E105" s="151" t="s">
        <v>147</v>
      </c>
      <c r="F105" s="88" t="s">
        <v>59</v>
      </c>
      <c r="G105" s="88" t="s">
        <v>442</v>
      </c>
      <c r="H105" s="89">
        <v>43965</v>
      </c>
      <c r="I105" s="245"/>
      <c r="J105" s="248"/>
      <c r="K105" s="251"/>
      <c r="L105" s="254"/>
    </row>
    <row r="106" spans="1:12" ht="25.5" customHeight="1" hidden="1">
      <c r="A106" s="126" t="s">
        <v>448</v>
      </c>
      <c r="B106" s="127" t="s">
        <v>449</v>
      </c>
      <c r="C106" s="128">
        <v>43967</v>
      </c>
      <c r="D106" s="129" t="s">
        <v>443</v>
      </c>
      <c r="E106" s="129" t="s">
        <v>471</v>
      </c>
      <c r="F106" s="129" t="s">
        <v>6</v>
      </c>
      <c r="G106" s="129" t="s">
        <v>125</v>
      </c>
      <c r="H106" s="130">
        <v>43969</v>
      </c>
      <c r="I106" s="255" t="s">
        <v>483</v>
      </c>
      <c r="J106" s="246" t="s">
        <v>467</v>
      </c>
      <c r="K106" s="249">
        <f>K103+7</f>
        <v>43975</v>
      </c>
      <c r="L106" s="252">
        <f>K106+12</f>
        <v>43987</v>
      </c>
    </row>
    <row r="107" spans="1:12" ht="25.5" customHeight="1" hidden="1">
      <c r="A107" s="131" t="s">
        <v>307</v>
      </c>
      <c r="B107" s="132" t="s">
        <v>208</v>
      </c>
      <c r="C107" s="133">
        <v>43969</v>
      </c>
      <c r="D107" s="134" t="s">
        <v>430</v>
      </c>
      <c r="E107" s="134" t="s">
        <v>431</v>
      </c>
      <c r="F107" s="134" t="s">
        <v>6</v>
      </c>
      <c r="G107" s="134" t="s">
        <v>59</v>
      </c>
      <c r="H107" s="135">
        <v>43971</v>
      </c>
      <c r="I107" s="244"/>
      <c r="J107" s="247"/>
      <c r="K107" s="250"/>
      <c r="L107" s="253"/>
    </row>
    <row r="108" spans="1:12" ht="25.5" customHeight="1" hidden="1" thickBot="1">
      <c r="A108" s="149" t="s">
        <v>205</v>
      </c>
      <c r="B108" s="150" t="s">
        <v>445</v>
      </c>
      <c r="C108" s="87">
        <v>43970</v>
      </c>
      <c r="D108" s="151" t="s">
        <v>146</v>
      </c>
      <c r="E108" s="151" t="s">
        <v>147</v>
      </c>
      <c r="F108" s="88" t="s">
        <v>59</v>
      </c>
      <c r="G108" s="88" t="s">
        <v>442</v>
      </c>
      <c r="H108" s="89">
        <v>43972</v>
      </c>
      <c r="I108" s="245"/>
      <c r="J108" s="248"/>
      <c r="K108" s="251"/>
      <c r="L108" s="254"/>
    </row>
    <row r="109" spans="1:12" ht="25.5" customHeight="1" hidden="1">
      <c r="A109" s="142" t="s">
        <v>271</v>
      </c>
      <c r="B109" s="143" t="s">
        <v>233</v>
      </c>
      <c r="C109" s="128">
        <v>43974</v>
      </c>
      <c r="D109" s="129" t="s">
        <v>519</v>
      </c>
      <c r="E109" s="129" t="s">
        <v>520</v>
      </c>
      <c r="F109" s="136" t="s">
        <v>6</v>
      </c>
      <c r="G109" s="139" t="s">
        <v>125</v>
      </c>
      <c r="H109" s="130">
        <v>43976</v>
      </c>
      <c r="I109" s="256" t="s">
        <v>201</v>
      </c>
      <c r="J109" s="259" t="s">
        <v>454</v>
      </c>
      <c r="K109" s="249">
        <f>K106+7</f>
        <v>43982</v>
      </c>
      <c r="L109" s="252">
        <f>K109+14</f>
        <v>43996</v>
      </c>
    </row>
    <row r="110" spans="1:12" ht="25.5" customHeight="1" hidden="1">
      <c r="A110" s="145" t="s">
        <v>307</v>
      </c>
      <c r="B110" s="146" t="s">
        <v>208</v>
      </c>
      <c r="C110" s="133">
        <v>43976</v>
      </c>
      <c r="D110" s="134" t="s">
        <v>430</v>
      </c>
      <c r="E110" s="134" t="s">
        <v>431</v>
      </c>
      <c r="F110" s="137" t="s">
        <v>6</v>
      </c>
      <c r="G110" s="140" t="s">
        <v>59</v>
      </c>
      <c r="H110" s="135">
        <v>43978</v>
      </c>
      <c r="I110" s="257"/>
      <c r="J110" s="247"/>
      <c r="K110" s="250"/>
      <c r="L110" s="253"/>
    </row>
    <row r="111" spans="1:12" ht="25.5" customHeight="1" hidden="1" thickBot="1">
      <c r="A111" s="147" t="s">
        <v>65</v>
      </c>
      <c r="B111" s="148"/>
      <c r="C111" s="87">
        <v>43977</v>
      </c>
      <c r="D111" s="88" t="s">
        <v>146</v>
      </c>
      <c r="E111" s="88" t="s">
        <v>147</v>
      </c>
      <c r="F111" s="138" t="s">
        <v>59</v>
      </c>
      <c r="G111" s="141" t="s">
        <v>442</v>
      </c>
      <c r="H111" s="89">
        <v>43979</v>
      </c>
      <c r="I111" s="258"/>
      <c r="J111" s="260"/>
      <c r="K111" s="251"/>
      <c r="L111" s="254"/>
    </row>
    <row r="112" spans="1:12" ht="25.5" customHeight="1" hidden="1">
      <c r="A112" s="142" t="s">
        <v>496</v>
      </c>
      <c r="B112" s="143" t="s">
        <v>521</v>
      </c>
      <c r="C112" s="128">
        <v>43981</v>
      </c>
      <c r="D112" s="129" t="s">
        <v>519</v>
      </c>
      <c r="E112" s="129" t="s">
        <v>520</v>
      </c>
      <c r="F112" s="136" t="s">
        <v>6</v>
      </c>
      <c r="G112" s="139" t="s">
        <v>125</v>
      </c>
      <c r="H112" s="130">
        <v>43983</v>
      </c>
      <c r="I112" s="265" t="s">
        <v>484</v>
      </c>
      <c r="J112" s="259" t="s">
        <v>198</v>
      </c>
      <c r="K112" s="249">
        <f>K109+7</f>
        <v>43989</v>
      </c>
      <c r="L112" s="252">
        <f>K112+14</f>
        <v>44003</v>
      </c>
    </row>
    <row r="113" spans="1:12" ht="25.5" customHeight="1" hidden="1">
      <c r="A113" s="145" t="s">
        <v>150</v>
      </c>
      <c r="B113" s="146" t="s">
        <v>490</v>
      </c>
      <c r="C113" s="133">
        <v>43983</v>
      </c>
      <c r="D113" s="134" t="s">
        <v>430</v>
      </c>
      <c r="E113" s="134" t="s">
        <v>431</v>
      </c>
      <c r="F113" s="137" t="s">
        <v>6</v>
      </c>
      <c r="G113" s="140" t="s">
        <v>59</v>
      </c>
      <c r="H113" s="135">
        <v>43985</v>
      </c>
      <c r="I113" s="266"/>
      <c r="J113" s="247"/>
      <c r="K113" s="250"/>
      <c r="L113" s="253"/>
    </row>
    <row r="114" spans="1:12" ht="25.5" customHeight="1" hidden="1" thickBot="1">
      <c r="A114" s="147" t="s">
        <v>450</v>
      </c>
      <c r="B114" s="148" t="s">
        <v>129</v>
      </c>
      <c r="C114" s="87">
        <v>43984</v>
      </c>
      <c r="D114" s="88" t="s">
        <v>146</v>
      </c>
      <c r="E114" s="88" t="s">
        <v>147</v>
      </c>
      <c r="F114" s="138" t="s">
        <v>59</v>
      </c>
      <c r="G114" s="141" t="s">
        <v>442</v>
      </c>
      <c r="H114" s="89">
        <v>43986</v>
      </c>
      <c r="I114" s="267"/>
      <c r="J114" s="260"/>
      <c r="K114" s="251"/>
      <c r="L114" s="254"/>
    </row>
    <row r="115" spans="1:12" ht="25.5" customHeight="1" hidden="1">
      <c r="A115" s="142" t="s">
        <v>109</v>
      </c>
      <c r="B115" s="143" t="s">
        <v>383</v>
      </c>
      <c r="C115" s="128">
        <v>43988</v>
      </c>
      <c r="D115" s="129" t="s">
        <v>519</v>
      </c>
      <c r="E115" s="129" t="s">
        <v>520</v>
      </c>
      <c r="F115" s="136" t="s">
        <v>6</v>
      </c>
      <c r="G115" s="139" t="s">
        <v>125</v>
      </c>
      <c r="H115" s="130">
        <v>43990</v>
      </c>
      <c r="I115" s="265" t="s">
        <v>452</v>
      </c>
      <c r="J115" s="259" t="s">
        <v>299</v>
      </c>
      <c r="K115" s="249">
        <f>K112+7</f>
        <v>43996</v>
      </c>
      <c r="L115" s="252">
        <f>K115+14</f>
        <v>44010</v>
      </c>
    </row>
    <row r="116" spans="1:12" ht="25.5" customHeight="1" hidden="1">
      <c r="A116" s="145" t="s">
        <v>65</v>
      </c>
      <c r="B116" s="146"/>
      <c r="C116" s="133">
        <v>43990</v>
      </c>
      <c r="D116" s="134" t="s">
        <v>430</v>
      </c>
      <c r="E116" s="134" t="s">
        <v>431</v>
      </c>
      <c r="F116" s="137" t="s">
        <v>6</v>
      </c>
      <c r="G116" s="140" t="s">
        <v>59</v>
      </c>
      <c r="H116" s="135">
        <v>43992</v>
      </c>
      <c r="I116" s="266"/>
      <c r="J116" s="247"/>
      <c r="K116" s="250"/>
      <c r="L116" s="253"/>
    </row>
    <row r="117" spans="1:12" ht="25.5" customHeight="1" hidden="1" thickBot="1">
      <c r="A117" s="147" t="s">
        <v>65</v>
      </c>
      <c r="B117" s="148"/>
      <c r="C117" s="87">
        <v>43991</v>
      </c>
      <c r="D117" s="88" t="s">
        <v>146</v>
      </c>
      <c r="E117" s="88" t="s">
        <v>147</v>
      </c>
      <c r="F117" s="138" t="s">
        <v>59</v>
      </c>
      <c r="G117" s="141" t="s">
        <v>442</v>
      </c>
      <c r="H117" s="89">
        <v>43993</v>
      </c>
      <c r="I117" s="267"/>
      <c r="J117" s="260"/>
      <c r="K117" s="251"/>
      <c r="L117" s="254"/>
    </row>
    <row r="118" spans="1:12" ht="25.5" customHeight="1" hidden="1">
      <c r="A118" s="142" t="s">
        <v>446</v>
      </c>
      <c r="B118" s="143" t="s">
        <v>447</v>
      </c>
      <c r="C118" s="128">
        <v>43995</v>
      </c>
      <c r="D118" s="129" t="s">
        <v>519</v>
      </c>
      <c r="E118" s="129" t="s">
        <v>520</v>
      </c>
      <c r="F118" s="136" t="s">
        <v>6</v>
      </c>
      <c r="G118" s="139" t="s">
        <v>125</v>
      </c>
      <c r="H118" s="130">
        <v>43997</v>
      </c>
      <c r="I118" s="265" t="s">
        <v>162</v>
      </c>
      <c r="J118" s="259" t="s">
        <v>281</v>
      </c>
      <c r="K118" s="249">
        <f>K115+7</f>
        <v>44003</v>
      </c>
      <c r="L118" s="252">
        <f>K118+14</f>
        <v>44017</v>
      </c>
    </row>
    <row r="119" spans="1:12" ht="25.5" customHeight="1" hidden="1">
      <c r="A119" s="145" t="s">
        <v>434</v>
      </c>
      <c r="B119" s="146" t="s">
        <v>433</v>
      </c>
      <c r="C119" s="133">
        <v>43997</v>
      </c>
      <c r="D119" s="134" t="s">
        <v>430</v>
      </c>
      <c r="E119" s="134" t="s">
        <v>431</v>
      </c>
      <c r="F119" s="137" t="s">
        <v>6</v>
      </c>
      <c r="G119" s="140" t="s">
        <v>59</v>
      </c>
      <c r="H119" s="135">
        <v>43999</v>
      </c>
      <c r="I119" s="266"/>
      <c r="J119" s="247"/>
      <c r="K119" s="250"/>
      <c r="L119" s="253"/>
    </row>
    <row r="120" spans="1:12" ht="25.5" customHeight="1" hidden="1" thickBot="1">
      <c r="A120" s="147" t="s">
        <v>309</v>
      </c>
      <c r="B120" s="148" t="s">
        <v>472</v>
      </c>
      <c r="C120" s="87">
        <v>43998</v>
      </c>
      <c r="D120" s="88" t="s">
        <v>146</v>
      </c>
      <c r="E120" s="88" t="s">
        <v>147</v>
      </c>
      <c r="F120" s="138" t="s">
        <v>59</v>
      </c>
      <c r="G120" s="141" t="s">
        <v>442</v>
      </c>
      <c r="H120" s="89">
        <v>44000</v>
      </c>
      <c r="I120" s="267"/>
      <c r="J120" s="260"/>
      <c r="K120" s="251"/>
      <c r="L120" s="254"/>
    </row>
    <row r="121" spans="1:12" ht="25.5" customHeight="1" hidden="1">
      <c r="A121" s="142" t="s">
        <v>333</v>
      </c>
      <c r="B121" s="143" t="s">
        <v>296</v>
      </c>
      <c r="C121" s="128">
        <v>44002</v>
      </c>
      <c r="D121" s="129" t="s">
        <v>519</v>
      </c>
      <c r="E121" s="129" t="s">
        <v>520</v>
      </c>
      <c r="F121" s="136" t="s">
        <v>6</v>
      </c>
      <c r="G121" s="139" t="s">
        <v>125</v>
      </c>
      <c r="H121" s="130">
        <v>44004</v>
      </c>
      <c r="I121" s="243" t="s">
        <v>362</v>
      </c>
      <c r="J121" s="246" t="s">
        <v>529</v>
      </c>
      <c r="K121" s="249">
        <f>K118+7</f>
        <v>44010</v>
      </c>
      <c r="L121" s="252">
        <f>K121+14</f>
        <v>44024</v>
      </c>
    </row>
    <row r="122" spans="1:12" ht="25.5" customHeight="1" hidden="1">
      <c r="A122" s="145" t="s">
        <v>323</v>
      </c>
      <c r="B122" s="146" t="s">
        <v>435</v>
      </c>
      <c r="C122" s="133">
        <v>44004</v>
      </c>
      <c r="D122" s="134" t="s">
        <v>430</v>
      </c>
      <c r="E122" s="134" t="s">
        <v>431</v>
      </c>
      <c r="F122" s="137" t="s">
        <v>6</v>
      </c>
      <c r="G122" s="140" t="s">
        <v>59</v>
      </c>
      <c r="H122" s="135">
        <v>44006</v>
      </c>
      <c r="I122" s="244"/>
      <c r="J122" s="247"/>
      <c r="K122" s="250"/>
      <c r="L122" s="253"/>
    </row>
    <row r="123" spans="1:12" ht="25.5" customHeight="1" hidden="1" thickBot="1">
      <c r="A123" s="147" t="s">
        <v>154</v>
      </c>
      <c r="B123" s="148" t="s">
        <v>212</v>
      </c>
      <c r="C123" s="87">
        <v>44005</v>
      </c>
      <c r="D123" s="88" t="s">
        <v>146</v>
      </c>
      <c r="E123" s="88" t="s">
        <v>147</v>
      </c>
      <c r="F123" s="138" t="s">
        <v>59</v>
      </c>
      <c r="G123" s="141" t="s">
        <v>442</v>
      </c>
      <c r="H123" s="89">
        <v>44007</v>
      </c>
      <c r="I123" s="245"/>
      <c r="J123" s="248"/>
      <c r="K123" s="251"/>
      <c r="L123" s="254"/>
    </row>
    <row r="124" spans="1:12" ht="25.5" customHeight="1" hidden="1">
      <c r="A124" s="142" t="s">
        <v>61</v>
      </c>
      <c r="B124" s="143" t="s">
        <v>293</v>
      </c>
      <c r="C124" s="128">
        <v>44009</v>
      </c>
      <c r="D124" s="129" t="s">
        <v>519</v>
      </c>
      <c r="E124" s="129" t="s">
        <v>520</v>
      </c>
      <c r="F124" s="136" t="s">
        <v>6</v>
      </c>
      <c r="G124" s="139" t="s">
        <v>125</v>
      </c>
      <c r="H124" s="130">
        <v>44011</v>
      </c>
      <c r="I124" s="243" t="s">
        <v>481</v>
      </c>
      <c r="J124" s="246" t="s">
        <v>540</v>
      </c>
      <c r="K124" s="249">
        <f>K121+7</f>
        <v>44017</v>
      </c>
      <c r="L124" s="252">
        <f>K124+14</f>
        <v>44031</v>
      </c>
    </row>
    <row r="125" spans="1:12" ht="25.5" customHeight="1" hidden="1">
      <c r="A125" s="145" t="s">
        <v>327</v>
      </c>
      <c r="B125" s="146" t="s">
        <v>435</v>
      </c>
      <c r="C125" s="133">
        <v>44011</v>
      </c>
      <c r="D125" s="134" t="s">
        <v>430</v>
      </c>
      <c r="E125" s="134" t="s">
        <v>431</v>
      </c>
      <c r="F125" s="137" t="s">
        <v>6</v>
      </c>
      <c r="G125" s="140" t="s">
        <v>59</v>
      </c>
      <c r="H125" s="135">
        <v>44013</v>
      </c>
      <c r="I125" s="244"/>
      <c r="J125" s="247"/>
      <c r="K125" s="250"/>
      <c r="L125" s="253"/>
    </row>
    <row r="126" spans="1:12" ht="25.5" customHeight="1" hidden="1" thickBot="1">
      <c r="A126" s="147" t="s">
        <v>491</v>
      </c>
      <c r="B126" s="148" t="s">
        <v>492</v>
      </c>
      <c r="C126" s="87">
        <v>44012</v>
      </c>
      <c r="D126" s="88" t="s">
        <v>146</v>
      </c>
      <c r="E126" s="88" t="s">
        <v>147</v>
      </c>
      <c r="F126" s="138" t="s">
        <v>59</v>
      </c>
      <c r="G126" s="141" t="s">
        <v>442</v>
      </c>
      <c r="H126" s="89">
        <v>44014</v>
      </c>
      <c r="I126" s="245"/>
      <c r="J126" s="248"/>
      <c r="K126" s="251"/>
      <c r="L126" s="254"/>
    </row>
    <row r="127" spans="1:12" ht="25.5" customHeight="1" hidden="1">
      <c r="A127" s="142" t="s">
        <v>440</v>
      </c>
      <c r="B127" s="143" t="s">
        <v>551</v>
      </c>
      <c r="C127" s="128">
        <v>44016</v>
      </c>
      <c r="D127" s="129" t="s">
        <v>519</v>
      </c>
      <c r="E127" s="129" t="s">
        <v>520</v>
      </c>
      <c r="F127" s="136" t="s">
        <v>6</v>
      </c>
      <c r="G127" s="139" t="s">
        <v>125</v>
      </c>
      <c r="H127" s="130">
        <v>44018</v>
      </c>
      <c r="I127" s="243" t="s">
        <v>398</v>
      </c>
      <c r="J127" s="246" t="s">
        <v>506</v>
      </c>
      <c r="K127" s="249">
        <f>K124+7</f>
        <v>44024</v>
      </c>
      <c r="L127" s="252">
        <f>K127+14</f>
        <v>44038</v>
      </c>
    </row>
    <row r="128" spans="1:12" ht="25.5" customHeight="1" hidden="1">
      <c r="A128" s="145" t="s">
        <v>432</v>
      </c>
      <c r="B128" s="146" t="s">
        <v>435</v>
      </c>
      <c r="C128" s="133">
        <v>44018</v>
      </c>
      <c r="D128" s="134" t="s">
        <v>430</v>
      </c>
      <c r="E128" s="134" t="s">
        <v>431</v>
      </c>
      <c r="F128" s="137" t="s">
        <v>6</v>
      </c>
      <c r="G128" s="140" t="s">
        <v>59</v>
      </c>
      <c r="H128" s="135">
        <v>44020</v>
      </c>
      <c r="I128" s="244"/>
      <c r="J128" s="247"/>
      <c r="K128" s="250"/>
      <c r="L128" s="253"/>
    </row>
    <row r="129" spans="1:12" ht="25.5" customHeight="1" hidden="1" thickBot="1">
      <c r="A129" s="147" t="s">
        <v>493</v>
      </c>
      <c r="B129" s="148" t="s">
        <v>351</v>
      </c>
      <c r="C129" s="87">
        <v>44019</v>
      </c>
      <c r="D129" s="88" t="s">
        <v>146</v>
      </c>
      <c r="E129" s="88" t="s">
        <v>147</v>
      </c>
      <c r="F129" s="138" t="s">
        <v>59</v>
      </c>
      <c r="G129" s="141" t="s">
        <v>442</v>
      </c>
      <c r="H129" s="89">
        <v>44021</v>
      </c>
      <c r="I129" s="245"/>
      <c r="J129" s="248"/>
      <c r="K129" s="251"/>
      <c r="L129" s="254"/>
    </row>
    <row r="130" spans="1:12" ht="25.5" customHeight="1" hidden="1">
      <c r="A130" s="142" t="s">
        <v>384</v>
      </c>
      <c r="B130" s="143" t="s">
        <v>296</v>
      </c>
      <c r="C130" s="128">
        <v>44023</v>
      </c>
      <c r="D130" s="129" t="s">
        <v>519</v>
      </c>
      <c r="E130" s="129" t="s">
        <v>520</v>
      </c>
      <c r="F130" s="136" t="s">
        <v>6</v>
      </c>
      <c r="G130" s="139" t="s">
        <v>125</v>
      </c>
      <c r="H130" s="130">
        <v>44025</v>
      </c>
      <c r="I130" s="243" t="s">
        <v>483</v>
      </c>
      <c r="J130" s="246" t="s">
        <v>507</v>
      </c>
      <c r="K130" s="249">
        <f>K127+7</f>
        <v>44031</v>
      </c>
      <c r="L130" s="252">
        <f>K130+14</f>
        <v>44045</v>
      </c>
    </row>
    <row r="131" spans="1:12" ht="25.5" customHeight="1" hidden="1">
      <c r="A131" s="145" t="s">
        <v>325</v>
      </c>
      <c r="B131" s="146" t="s">
        <v>429</v>
      </c>
      <c r="C131" s="133">
        <v>44025</v>
      </c>
      <c r="D131" s="134" t="s">
        <v>430</v>
      </c>
      <c r="E131" s="134" t="s">
        <v>431</v>
      </c>
      <c r="F131" s="137" t="s">
        <v>6</v>
      </c>
      <c r="G131" s="140" t="s">
        <v>59</v>
      </c>
      <c r="H131" s="135">
        <v>44027</v>
      </c>
      <c r="I131" s="244"/>
      <c r="J131" s="247"/>
      <c r="K131" s="250"/>
      <c r="L131" s="253"/>
    </row>
    <row r="132" spans="1:12" ht="25.5" customHeight="1" hidden="1" thickBot="1">
      <c r="A132" s="147" t="s">
        <v>292</v>
      </c>
      <c r="B132" s="148" t="s">
        <v>218</v>
      </c>
      <c r="C132" s="87">
        <v>44026</v>
      </c>
      <c r="D132" s="88" t="s">
        <v>146</v>
      </c>
      <c r="E132" s="88" t="s">
        <v>147</v>
      </c>
      <c r="F132" s="138" t="s">
        <v>59</v>
      </c>
      <c r="G132" s="141" t="s">
        <v>442</v>
      </c>
      <c r="H132" s="89">
        <v>44028</v>
      </c>
      <c r="I132" s="245"/>
      <c r="J132" s="248"/>
      <c r="K132" s="251"/>
      <c r="L132" s="254"/>
    </row>
    <row r="133" spans="1:12" ht="25.5" customHeight="1" hidden="1">
      <c r="A133" s="142" t="s">
        <v>235</v>
      </c>
      <c r="B133" s="143" t="s">
        <v>276</v>
      </c>
      <c r="C133" s="128">
        <v>44030</v>
      </c>
      <c r="D133" s="129" t="s">
        <v>519</v>
      </c>
      <c r="E133" s="129" t="s">
        <v>520</v>
      </c>
      <c r="F133" s="136" t="s">
        <v>6</v>
      </c>
      <c r="G133" s="139" t="s">
        <v>125</v>
      </c>
      <c r="H133" s="130">
        <v>44032</v>
      </c>
      <c r="I133" s="243" t="s">
        <v>201</v>
      </c>
      <c r="J133" s="246" t="s">
        <v>508</v>
      </c>
      <c r="K133" s="249">
        <f>K130+7</f>
        <v>44038</v>
      </c>
      <c r="L133" s="252">
        <f>K133+14</f>
        <v>44052</v>
      </c>
    </row>
    <row r="134" spans="1:12" ht="25.5" customHeight="1" hidden="1">
      <c r="A134" s="145" t="s">
        <v>560</v>
      </c>
      <c r="B134" s="146" t="s">
        <v>561</v>
      </c>
      <c r="C134" s="133">
        <v>44032</v>
      </c>
      <c r="D134" s="134" t="s">
        <v>430</v>
      </c>
      <c r="E134" s="134" t="s">
        <v>431</v>
      </c>
      <c r="F134" s="137" t="s">
        <v>6</v>
      </c>
      <c r="G134" s="140" t="s">
        <v>59</v>
      </c>
      <c r="H134" s="135">
        <v>44034</v>
      </c>
      <c r="I134" s="244"/>
      <c r="J134" s="247"/>
      <c r="K134" s="250"/>
      <c r="L134" s="253"/>
    </row>
    <row r="135" spans="1:12" ht="25.5" customHeight="1" hidden="1" thickBot="1">
      <c r="A135" s="147" t="s">
        <v>494</v>
      </c>
      <c r="B135" s="148" t="s">
        <v>291</v>
      </c>
      <c r="C135" s="87">
        <v>44033</v>
      </c>
      <c r="D135" s="88" t="s">
        <v>146</v>
      </c>
      <c r="E135" s="88" t="s">
        <v>147</v>
      </c>
      <c r="F135" s="138" t="s">
        <v>59</v>
      </c>
      <c r="G135" s="141" t="s">
        <v>442</v>
      </c>
      <c r="H135" s="89">
        <v>44035</v>
      </c>
      <c r="I135" s="245"/>
      <c r="J135" s="248"/>
      <c r="K135" s="251"/>
      <c r="L135" s="254"/>
    </row>
    <row r="136" spans="1:12" ht="25.5" customHeight="1" hidden="1">
      <c r="A136" s="142" t="s">
        <v>468</v>
      </c>
      <c r="B136" s="143" t="s">
        <v>383</v>
      </c>
      <c r="C136" s="128">
        <v>44037</v>
      </c>
      <c r="D136" s="129" t="s">
        <v>519</v>
      </c>
      <c r="E136" s="129" t="s">
        <v>520</v>
      </c>
      <c r="F136" s="136" t="s">
        <v>6</v>
      </c>
      <c r="G136" s="139" t="s">
        <v>125</v>
      </c>
      <c r="H136" s="130">
        <v>44039</v>
      </c>
      <c r="I136" s="243" t="s">
        <v>484</v>
      </c>
      <c r="J136" s="246" t="s">
        <v>288</v>
      </c>
      <c r="K136" s="249">
        <f>K133+7</f>
        <v>44045</v>
      </c>
      <c r="L136" s="252">
        <f>K136+14</f>
        <v>44059</v>
      </c>
    </row>
    <row r="137" spans="1:12" ht="25.5" customHeight="1" hidden="1">
      <c r="A137" s="145" t="s">
        <v>330</v>
      </c>
      <c r="B137" s="146" t="s">
        <v>372</v>
      </c>
      <c r="C137" s="133">
        <v>44039</v>
      </c>
      <c r="D137" s="134" t="s">
        <v>430</v>
      </c>
      <c r="E137" s="134" t="s">
        <v>431</v>
      </c>
      <c r="F137" s="137" t="s">
        <v>6</v>
      </c>
      <c r="G137" s="140" t="s">
        <v>59</v>
      </c>
      <c r="H137" s="135">
        <v>44041</v>
      </c>
      <c r="I137" s="244"/>
      <c r="J137" s="247"/>
      <c r="K137" s="250"/>
      <c r="L137" s="253"/>
    </row>
    <row r="138" spans="1:12" ht="25.5" customHeight="1" hidden="1" thickBot="1">
      <c r="A138" s="147" t="s">
        <v>522</v>
      </c>
      <c r="B138" s="148" t="s">
        <v>523</v>
      </c>
      <c r="C138" s="87">
        <v>44040</v>
      </c>
      <c r="D138" s="88" t="s">
        <v>146</v>
      </c>
      <c r="E138" s="88" t="s">
        <v>147</v>
      </c>
      <c r="F138" s="138" t="s">
        <v>59</v>
      </c>
      <c r="G138" s="141" t="s">
        <v>442</v>
      </c>
      <c r="H138" s="89">
        <v>44042</v>
      </c>
      <c r="I138" s="245"/>
      <c r="J138" s="248"/>
      <c r="K138" s="251"/>
      <c r="L138" s="254"/>
    </row>
    <row r="139" spans="1:12" ht="25.5" customHeight="1" hidden="1">
      <c r="A139" s="142" t="s">
        <v>552</v>
      </c>
      <c r="B139" s="143" t="s">
        <v>334</v>
      </c>
      <c r="C139" s="128">
        <v>44044</v>
      </c>
      <c r="D139" s="129" t="s">
        <v>519</v>
      </c>
      <c r="E139" s="129" t="s">
        <v>520</v>
      </c>
      <c r="F139" s="136" t="s">
        <v>6</v>
      </c>
      <c r="G139" s="139" t="s">
        <v>125</v>
      </c>
      <c r="H139" s="130">
        <v>44046</v>
      </c>
      <c r="I139" s="243" t="s">
        <v>452</v>
      </c>
      <c r="J139" s="246" t="s">
        <v>396</v>
      </c>
      <c r="K139" s="249">
        <f>K136+7</f>
        <v>44052</v>
      </c>
      <c r="L139" s="252">
        <f>K139+14</f>
        <v>44066</v>
      </c>
    </row>
    <row r="140" spans="1:12" ht="25.5" customHeight="1" hidden="1">
      <c r="A140" s="145" t="s">
        <v>297</v>
      </c>
      <c r="B140" s="146" t="s">
        <v>324</v>
      </c>
      <c r="C140" s="133">
        <v>44046</v>
      </c>
      <c r="D140" s="134" t="s">
        <v>430</v>
      </c>
      <c r="E140" s="134" t="s">
        <v>431</v>
      </c>
      <c r="F140" s="137" t="s">
        <v>6</v>
      </c>
      <c r="G140" s="140" t="s">
        <v>59</v>
      </c>
      <c r="H140" s="135">
        <v>44048</v>
      </c>
      <c r="I140" s="244"/>
      <c r="J140" s="247"/>
      <c r="K140" s="250"/>
      <c r="L140" s="253"/>
    </row>
    <row r="141" spans="1:12" ht="25.5" customHeight="1" hidden="1" thickBot="1">
      <c r="A141" s="147" t="s">
        <v>142</v>
      </c>
      <c r="B141" s="148" t="s">
        <v>445</v>
      </c>
      <c r="C141" s="87">
        <v>44047</v>
      </c>
      <c r="D141" s="88" t="s">
        <v>146</v>
      </c>
      <c r="E141" s="88" t="s">
        <v>147</v>
      </c>
      <c r="F141" s="138" t="s">
        <v>59</v>
      </c>
      <c r="G141" s="141" t="s">
        <v>442</v>
      </c>
      <c r="H141" s="89">
        <v>44049</v>
      </c>
      <c r="I141" s="245"/>
      <c r="J141" s="248"/>
      <c r="K141" s="251"/>
      <c r="L141" s="254"/>
    </row>
    <row r="142" spans="1:12" ht="25.5" customHeight="1" hidden="1">
      <c r="A142" s="142" t="s">
        <v>575</v>
      </c>
      <c r="B142" s="143" t="s">
        <v>553</v>
      </c>
      <c r="C142" s="128">
        <v>44051</v>
      </c>
      <c r="D142" s="129" t="s">
        <v>519</v>
      </c>
      <c r="E142" s="129" t="s">
        <v>520</v>
      </c>
      <c r="F142" s="136" t="s">
        <v>6</v>
      </c>
      <c r="G142" s="139" t="s">
        <v>125</v>
      </c>
      <c r="H142" s="130">
        <v>44053</v>
      </c>
      <c r="I142" s="243" t="s">
        <v>162</v>
      </c>
      <c r="J142" s="246" t="s">
        <v>530</v>
      </c>
      <c r="K142" s="249">
        <f>K139+7</f>
        <v>44059</v>
      </c>
      <c r="L142" s="252">
        <f>K142+14</f>
        <v>44073</v>
      </c>
    </row>
    <row r="143" spans="1:12" ht="25.5" customHeight="1" hidden="1">
      <c r="A143" s="145" t="s">
        <v>307</v>
      </c>
      <c r="B143" s="146" t="s">
        <v>268</v>
      </c>
      <c r="C143" s="133">
        <v>44053</v>
      </c>
      <c r="D143" s="134" t="s">
        <v>430</v>
      </c>
      <c r="E143" s="134" t="s">
        <v>431</v>
      </c>
      <c r="F143" s="137" t="s">
        <v>6</v>
      </c>
      <c r="G143" s="140" t="s">
        <v>59</v>
      </c>
      <c r="H143" s="135">
        <v>44055</v>
      </c>
      <c r="I143" s="244"/>
      <c r="J143" s="247"/>
      <c r="K143" s="250"/>
      <c r="L143" s="253"/>
    </row>
    <row r="144" spans="1:12" ht="25.5" customHeight="1" hidden="1" thickBot="1">
      <c r="A144" s="147" t="s">
        <v>232</v>
      </c>
      <c r="B144" s="148" t="s">
        <v>351</v>
      </c>
      <c r="C144" s="87">
        <v>44054</v>
      </c>
      <c r="D144" s="88" t="s">
        <v>146</v>
      </c>
      <c r="E144" s="88" t="s">
        <v>147</v>
      </c>
      <c r="F144" s="138" t="s">
        <v>59</v>
      </c>
      <c r="G144" s="141" t="s">
        <v>442</v>
      </c>
      <c r="H144" s="89">
        <v>44056</v>
      </c>
      <c r="I144" s="245"/>
      <c r="J144" s="248"/>
      <c r="K144" s="251"/>
      <c r="L144" s="254"/>
    </row>
    <row r="145" spans="1:12" ht="25.5" customHeight="1" hidden="1">
      <c r="A145" s="142" t="s">
        <v>448</v>
      </c>
      <c r="B145" s="143" t="s">
        <v>447</v>
      </c>
      <c r="C145" s="128">
        <v>44058</v>
      </c>
      <c r="D145" s="129" t="s">
        <v>519</v>
      </c>
      <c r="E145" s="129" t="s">
        <v>520</v>
      </c>
      <c r="F145" s="136" t="s">
        <v>6</v>
      </c>
      <c r="G145" s="139" t="s">
        <v>125</v>
      </c>
      <c r="H145" s="130">
        <v>44060</v>
      </c>
      <c r="I145" s="243" t="s">
        <v>589</v>
      </c>
      <c r="J145" s="246" t="s">
        <v>305</v>
      </c>
      <c r="K145" s="249">
        <f>K142+7</f>
        <v>44066</v>
      </c>
      <c r="L145" s="252">
        <f>K145+14</f>
        <v>44080</v>
      </c>
    </row>
    <row r="146" spans="1:12" ht="25.5" customHeight="1" hidden="1">
      <c r="A146" s="145" t="s">
        <v>328</v>
      </c>
      <c r="B146" s="146" t="s">
        <v>326</v>
      </c>
      <c r="C146" s="133">
        <v>44060</v>
      </c>
      <c r="D146" s="134" t="s">
        <v>430</v>
      </c>
      <c r="E146" s="134" t="s">
        <v>431</v>
      </c>
      <c r="F146" s="137" t="s">
        <v>6</v>
      </c>
      <c r="G146" s="140" t="s">
        <v>59</v>
      </c>
      <c r="H146" s="135">
        <v>44062</v>
      </c>
      <c r="I146" s="244"/>
      <c r="J146" s="247"/>
      <c r="K146" s="250"/>
      <c r="L146" s="253"/>
    </row>
    <row r="147" spans="1:12" ht="25.5" customHeight="1" hidden="1" thickBot="1">
      <c r="A147" s="147" t="s">
        <v>444</v>
      </c>
      <c r="B147" s="148" t="s">
        <v>382</v>
      </c>
      <c r="C147" s="87">
        <v>44061</v>
      </c>
      <c r="D147" s="88" t="s">
        <v>146</v>
      </c>
      <c r="E147" s="88" t="s">
        <v>147</v>
      </c>
      <c r="F147" s="138" t="s">
        <v>59</v>
      </c>
      <c r="G147" s="141" t="s">
        <v>442</v>
      </c>
      <c r="H147" s="89">
        <v>44063</v>
      </c>
      <c r="I147" s="245"/>
      <c r="J147" s="248"/>
      <c r="K147" s="251"/>
      <c r="L147" s="254"/>
    </row>
    <row r="148" spans="1:12" ht="25.5" customHeight="1" hidden="1">
      <c r="A148" s="142" t="s">
        <v>267</v>
      </c>
      <c r="B148" s="143" t="s">
        <v>293</v>
      </c>
      <c r="C148" s="128">
        <v>44065</v>
      </c>
      <c r="D148" s="129" t="s">
        <v>519</v>
      </c>
      <c r="E148" s="129" t="s">
        <v>520</v>
      </c>
      <c r="F148" s="136" t="s">
        <v>6</v>
      </c>
      <c r="G148" s="139" t="s">
        <v>125</v>
      </c>
      <c r="H148" s="130">
        <v>44067</v>
      </c>
      <c r="I148" s="243" t="s">
        <v>481</v>
      </c>
      <c r="J148" s="246" t="s">
        <v>541</v>
      </c>
      <c r="K148" s="249">
        <f>K145+7</f>
        <v>44073</v>
      </c>
      <c r="L148" s="252">
        <f>K148+14</f>
        <v>44087</v>
      </c>
    </row>
    <row r="149" spans="1:12" ht="25.5" customHeight="1" hidden="1">
      <c r="A149" s="145" t="s">
        <v>576</v>
      </c>
      <c r="B149" s="146" t="s">
        <v>577</v>
      </c>
      <c r="C149" s="133">
        <v>44067</v>
      </c>
      <c r="D149" s="134" t="s">
        <v>430</v>
      </c>
      <c r="E149" s="134" t="s">
        <v>431</v>
      </c>
      <c r="F149" s="137" t="s">
        <v>6</v>
      </c>
      <c r="G149" s="140" t="s">
        <v>59</v>
      </c>
      <c r="H149" s="135">
        <v>44069</v>
      </c>
      <c r="I149" s="244"/>
      <c r="J149" s="247"/>
      <c r="K149" s="250"/>
      <c r="L149" s="253"/>
    </row>
    <row r="150" spans="1:12" ht="25.5" customHeight="1" hidden="1" thickBot="1">
      <c r="A150" s="147" t="s">
        <v>336</v>
      </c>
      <c r="B150" s="148" t="s">
        <v>554</v>
      </c>
      <c r="C150" s="87">
        <v>44068</v>
      </c>
      <c r="D150" s="88" t="s">
        <v>146</v>
      </c>
      <c r="E150" s="88" t="s">
        <v>147</v>
      </c>
      <c r="F150" s="138" t="s">
        <v>59</v>
      </c>
      <c r="G150" s="141" t="s">
        <v>442</v>
      </c>
      <c r="H150" s="89">
        <v>44070</v>
      </c>
      <c r="I150" s="245"/>
      <c r="J150" s="248"/>
      <c r="K150" s="251"/>
      <c r="L150" s="254"/>
    </row>
    <row r="151" spans="1:12" ht="25.5" customHeight="1" hidden="1">
      <c r="A151" s="142" t="s">
        <v>158</v>
      </c>
      <c r="B151" s="143" t="s">
        <v>555</v>
      </c>
      <c r="C151" s="128">
        <v>44072</v>
      </c>
      <c r="D151" s="129" t="s">
        <v>519</v>
      </c>
      <c r="E151" s="129" t="s">
        <v>520</v>
      </c>
      <c r="F151" s="136" t="s">
        <v>6</v>
      </c>
      <c r="G151" s="139" t="s">
        <v>125</v>
      </c>
      <c r="H151" s="130">
        <v>44074</v>
      </c>
      <c r="I151" s="243" t="s">
        <v>398</v>
      </c>
      <c r="J151" s="246" t="s">
        <v>542</v>
      </c>
      <c r="K151" s="249">
        <f>K148+7</f>
        <v>44080</v>
      </c>
      <c r="L151" s="252">
        <f>K151+14</f>
        <v>44094</v>
      </c>
    </row>
    <row r="152" spans="1:12" ht="25.5" customHeight="1" hidden="1">
      <c r="A152" s="145" t="s">
        <v>434</v>
      </c>
      <c r="B152" s="146" t="s">
        <v>556</v>
      </c>
      <c r="C152" s="133">
        <v>44074</v>
      </c>
      <c r="D152" s="134" t="s">
        <v>430</v>
      </c>
      <c r="E152" s="134" t="s">
        <v>431</v>
      </c>
      <c r="F152" s="137" t="s">
        <v>6</v>
      </c>
      <c r="G152" s="140" t="s">
        <v>59</v>
      </c>
      <c r="H152" s="135">
        <v>44076</v>
      </c>
      <c r="I152" s="244"/>
      <c r="J152" s="247"/>
      <c r="K152" s="250"/>
      <c r="L152" s="253"/>
    </row>
    <row r="153" spans="1:12" ht="25.5" customHeight="1" hidden="1" thickBot="1">
      <c r="A153" s="147" t="s">
        <v>204</v>
      </c>
      <c r="B153" s="148" t="s">
        <v>291</v>
      </c>
      <c r="C153" s="87">
        <v>44075</v>
      </c>
      <c r="D153" s="88" t="s">
        <v>146</v>
      </c>
      <c r="E153" s="88" t="s">
        <v>147</v>
      </c>
      <c r="F153" s="138" t="s">
        <v>59</v>
      </c>
      <c r="G153" s="141" t="s">
        <v>442</v>
      </c>
      <c r="H153" s="89">
        <v>44077</v>
      </c>
      <c r="I153" s="245"/>
      <c r="J153" s="248"/>
      <c r="K153" s="251"/>
      <c r="L153" s="254"/>
    </row>
    <row r="154" spans="1:12" ht="25.5" customHeight="1" hidden="1">
      <c r="A154" s="142" t="s">
        <v>109</v>
      </c>
      <c r="B154" s="143" t="s">
        <v>293</v>
      </c>
      <c r="C154" s="128">
        <v>44079</v>
      </c>
      <c r="D154" s="129" t="s">
        <v>519</v>
      </c>
      <c r="E154" s="129" t="s">
        <v>520</v>
      </c>
      <c r="F154" s="136" t="s">
        <v>6</v>
      </c>
      <c r="G154" s="139" t="s">
        <v>125</v>
      </c>
      <c r="H154" s="130">
        <v>44081</v>
      </c>
      <c r="I154" s="243" t="s">
        <v>483</v>
      </c>
      <c r="J154" s="246" t="s">
        <v>543</v>
      </c>
      <c r="K154" s="249">
        <f>K151+7</f>
        <v>44087</v>
      </c>
      <c r="L154" s="252">
        <f>K154+14</f>
        <v>44101</v>
      </c>
    </row>
    <row r="155" spans="1:12" ht="25.5" customHeight="1" hidden="1">
      <c r="A155" s="145" t="s">
        <v>323</v>
      </c>
      <c r="B155" s="146" t="s">
        <v>557</v>
      </c>
      <c r="C155" s="133">
        <v>44081</v>
      </c>
      <c r="D155" s="134" t="s">
        <v>430</v>
      </c>
      <c r="E155" s="134" t="s">
        <v>431</v>
      </c>
      <c r="F155" s="137" t="s">
        <v>6</v>
      </c>
      <c r="G155" s="140" t="s">
        <v>59</v>
      </c>
      <c r="H155" s="135">
        <v>44083</v>
      </c>
      <c r="I155" s="244"/>
      <c r="J155" s="247"/>
      <c r="K155" s="250"/>
      <c r="L155" s="253"/>
    </row>
    <row r="156" spans="1:12" ht="25.5" customHeight="1" hidden="1" thickBot="1">
      <c r="A156" s="147" t="s">
        <v>558</v>
      </c>
      <c r="B156" s="148" t="s">
        <v>472</v>
      </c>
      <c r="C156" s="87">
        <v>44082</v>
      </c>
      <c r="D156" s="88" t="s">
        <v>146</v>
      </c>
      <c r="E156" s="88" t="s">
        <v>147</v>
      </c>
      <c r="F156" s="138" t="s">
        <v>59</v>
      </c>
      <c r="G156" s="141" t="s">
        <v>442</v>
      </c>
      <c r="H156" s="89">
        <v>44084</v>
      </c>
      <c r="I156" s="245"/>
      <c r="J156" s="248"/>
      <c r="K156" s="251"/>
      <c r="L156" s="254"/>
    </row>
    <row r="157" spans="1:12" ht="25.5" customHeight="1" hidden="1">
      <c r="A157" s="142" t="s">
        <v>446</v>
      </c>
      <c r="B157" s="143" t="s">
        <v>559</v>
      </c>
      <c r="C157" s="128">
        <v>44086</v>
      </c>
      <c r="D157" s="129" t="s">
        <v>607</v>
      </c>
      <c r="E157" s="129" t="s">
        <v>608</v>
      </c>
      <c r="F157" s="136" t="s">
        <v>6</v>
      </c>
      <c r="G157" s="139" t="s">
        <v>125</v>
      </c>
      <c r="H157" s="130">
        <v>44088</v>
      </c>
      <c r="I157" s="243" t="s">
        <v>483</v>
      </c>
      <c r="J157" s="246" t="s">
        <v>543</v>
      </c>
      <c r="K157" s="249">
        <f>K154+7</f>
        <v>44094</v>
      </c>
      <c r="L157" s="252">
        <f>K157+14</f>
        <v>44108</v>
      </c>
    </row>
    <row r="158" spans="1:12" ht="25.5" customHeight="1" hidden="1">
      <c r="A158" s="145" t="s">
        <v>327</v>
      </c>
      <c r="B158" s="146" t="s">
        <v>557</v>
      </c>
      <c r="C158" s="133">
        <v>44088</v>
      </c>
      <c r="D158" s="134" t="s">
        <v>430</v>
      </c>
      <c r="E158" s="134" t="s">
        <v>431</v>
      </c>
      <c r="F158" s="137" t="s">
        <v>6</v>
      </c>
      <c r="G158" s="140" t="s">
        <v>59</v>
      </c>
      <c r="H158" s="135">
        <v>44090</v>
      </c>
      <c r="I158" s="244"/>
      <c r="J158" s="247"/>
      <c r="K158" s="250"/>
      <c r="L158" s="253"/>
    </row>
    <row r="159" spans="1:12" ht="25.5" customHeight="1" hidden="1" thickBot="1">
      <c r="A159" s="147" t="s">
        <v>144</v>
      </c>
      <c r="B159" s="148" t="s">
        <v>212</v>
      </c>
      <c r="C159" s="87">
        <v>44089</v>
      </c>
      <c r="D159" s="88" t="s">
        <v>146</v>
      </c>
      <c r="E159" s="88" t="s">
        <v>147</v>
      </c>
      <c r="F159" s="138" t="s">
        <v>59</v>
      </c>
      <c r="G159" s="141" t="s">
        <v>442</v>
      </c>
      <c r="H159" s="89">
        <v>44091</v>
      </c>
      <c r="I159" s="245"/>
      <c r="J159" s="248"/>
      <c r="K159" s="251"/>
      <c r="L159" s="254"/>
    </row>
    <row r="160" spans="1:12" ht="25.5" customHeight="1" hidden="1">
      <c r="A160" s="142" t="s">
        <v>61</v>
      </c>
      <c r="B160" s="143" t="s">
        <v>196</v>
      </c>
      <c r="C160" s="128">
        <v>44093</v>
      </c>
      <c r="D160" s="129" t="s">
        <v>607</v>
      </c>
      <c r="E160" s="129" t="s">
        <v>608</v>
      </c>
      <c r="F160" s="136" t="s">
        <v>6</v>
      </c>
      <c r="G160" s="139" t="s">
        <v>125</v>
      </c>
      <c r="H160" s="130">
        <v>44095</v>
      </c>
      <c r="I160" s="243" t="s">
        <v>484</v>
      </c>
      <c r="J160" s="246" t="s">
        <v>566</v>
      </c>
      <c r="K160" s="249">
        <f>K157+7</f>
        <v>44101</v>
      </c>
      <c r="L160" s="252">
        <f>K160+14</f>
        <v>44115</v>
      </c>
    </row>
    <row r="161" spans="1:12" ht="25.5" customHeight="1" hidden="1">
      <c r="A161" s="145" t="s">
        <v>603</v>
      </c>
      <c r="B161" s="146" t="s">
        <v>435</v>
      </c>
      <c r="C161" s="133">
        <v>44095</v>
      </c>
      <c r="D161" s="134" t="s">
        <v>430</v>
      </c>
      <c r="E161" s="134" t="s">
        <v>431</v>
      </c>
      <c r="F161" s="137" t="s">
        <v>6</v>
      </c>
      <c r="G161" s="140" t="s">
        <v>59</v>
      </c>
      <c r="H161" s="135">
        <v>44097</v>
      </c>
      <c r="I161" s="244"/>
      <c r="J161" s="247"/>
      <c r="K161" s="250"/>
      <c r="L161" s="253"/>
    </row>
    <row r="162" spans="1:12" ht="25.5" customHeight="1" hidden="1" thickBot="1">
      <c r="A162" s="147" t="s">
        <v>564</v>
      </c>
      <c r="B162" s="148" t="s">
        <v>218</v>
      </c>
      <c r="C162" s="87">
        <v>44096</v>
      </c>
      <c r="D162" s="88" t="s">
        <v>146</v>
      </c>
      <c r="E162" s="88" t="s">
        <v>147</v>
      </c>
      <c r="F162" s="138" t="s">
        <v>59</v>
      </c>
      <c r="G162" s="141" t="s">
        <v>442</v>
      </c>
      <c r="H162" s="89">
        <v>44098</v>
      </c>
      <c r="I162" s="245"/>
      <c r="J162" s="248"/>
      <c r="K162" s="251"/>
      <c r="L162" s="254"/>
    </row>
    <row r="163" spans="1:12" ht="25.5" customHeight="1" hidden="1">
      <c r="A163" s="142" t="s">
        <v>440</v>
      </c>
      <c r="B163" s="143" t="s">
        <v>572</v>
      </c>
      <c r="C163" s="128">
        <v>44100</v>
      </c>
      <c r="D163" s="129" t="s">
        <v>607</v>
      </c>
      <c r="E163" s="129" t="s">
        <v>608</v>
      </c>
      <c r="F163" s="136" t="s">
        <v>6</v>
      </c>
      <c r="G163" s="139" t="s">
        <v>125</v>
      </c>
      <c r="H163" s="130">
        <v>44102</v>
      </c>
      <c r="I163" s="243" t="s">
        <v>452</v>
      </c>
      <c r="J163" s="246" t="s">
        <v>401</v>
      </c>
      <c r="K163" s="249">
        <f>K160+7</f>
        <v>44108</v>
      </c>
      <c r="L163" s="252">
        <f>K163+14</f>
        <v>44122</v>
      </c>
    </row>
    <row r="164" spans="1:12" ht="25.5" customHeight="1" hidden="1">
      <c r="A164" s="145" t="s">
        <v>325</v>
      </c>
      <c r="B164" s="146" t="s">
        <v>433</v>
      </c>
      <c r="C164" s="133">
        <v>44102</v>
      </c>
      <c r="D164" s="134" t="s">
        <v>430</v>
      </c>
      <c r="E164" s="134" t="s">
        <v>431</v>
      </c>
      <c r="F164" s="137" t="s">
        <v>6</v>
      </c>
      <c r="G164" s="140" t="s">
        <v>59</v>
      </c>
      <c r="H164" s="135">
        <v>44104</v>
      </c>
      <c r="I164" s="244"/>
      <c r="J164" s="247"/>
      <c r="K164" s="250"/>
      <c r="L164" s="253"/>
    </row>
    <row r="165" spans="1:12" ht="25.5" customHeight="1" hidden="1" thickBot="1">
      <c r="A165" s="147" t="s">
        <v>205</v>
      </c>
      <c r="B165" s="148" t="s">
        <v>563</v>
      </c>
      <c r="C165" s="87">
        <v>44103</v>
      </c>
      <c r="D165" s="88" t="s">
        <v>146</v>
      </c>
      <c r="E165" s="88" t="s">
        <v>147</v>
      </c>
      <c r="F165" s="138" t="s">
        <v>59</v>
      </c>
      <c r="G165" s="141" t="s">
        <v>442</v>
      </c>
      <c r="H165" s="89">
        <v>44105</v>
      </c>
      <c r="I165" s="245"/>
      <c r="J165" s="248"/>
      <c r="K165" s="251"/>
      <c r="L165" s="254"/>
    </row>
    <row r="166" spans="1:12" ht="25.5" customHeight="1" hidden="1">
      <c r="A166" s="142" t="s">
        <v>384</v>
      </c>
      <c r="B166" s="143" t="s">
        <v>551</v>
      </c>
      <c r="C166" s="128">
        <v>44107</v>
      </c>
      <c r="D166" s="129" t="s">
        <v>607</v>
      </c>
      <c r="E166" s="129" t="s">
        <v>608</v>
      </c>
      <c r="F166" s="136" t="s">
        <v>6</v>
      </c>
      <c r="G166" s="139" t="s">
        <v>125</v>
      </c>
      <c r="H166" s="130">
        <v>44109</v>
      </c>
      <c r="I166" s="243" t="s">
        <v>612</v>
      </c>
      <c r="J166" s="246" t="s">
        <v>305</v>
      </c>
      <c r="K166" s="249">
        <f>K163+7</f>
        <v>44115</v>
      </c>
      <c r="L166" s="252">
        <f>K166+14</f>
        <v>44129</v>
      </c>
    </row>
    <row r="167" spans="1:12" ht="25.5" customHeight="1" hidden="1">
      <c r="A167" s="145" t="s">
        <v>560</v>
      </c>
      <c r="B167" s="146" t="s">
        <v>578</v>
      </c>
      <c r="C167" s="133">
        <v>44109</v>
      </c>
      <c r="D167" s="134" t="s">
        <v>430</v>
      </c>
      <c r="E167" s="134" t="s">
        <v>431</v>
      </c>
      <c r="F167" s="137" t="s">
        <v>6</v>
      </c>
      <c r="G167" s="140" t="s">
        <v>59</v>
      </c>
      <c r="H167" s="135">
        <v>44111</v>
      </c>
      <c r="I167" s="244"/>
      <c r="J167" s="247"/>
      <c r="K167" s="250"/>
      <c r="L167" s="253"/>
    </row>
    <row r="168" spans="1:12" ht="25.5" customHeight="1" hidden="1" thickBot="1">
      <c r="A168" s="147" t="s">
        <v>450</v>
      </c>
      <c r="B168" s="148" t="s">
        <v>212</v>
      </c>
      <c r="C168" s="87">
        <v>44110</v>
      </c>
      <c r="D168" s="88" t="s">
        <v>146</v>
      </c>
      <c r="E168" s="88" t="s">
        <v>147</v>
      </c>
      <c r="F168" s="138" t="s">
        <v>59</v>
      </c>
      <c r="G168" s="141" t="s">
        <v>442</v>
      </c>
      <c r="H168" s="89">
        <v>44112</v>
      </c>
      <c r="I168" s="245"/>
      <c r="J168" s="248"/>
      <c r="K168" s="251"/>
      <c r="L168" s="254"/>
    </row>
    <row r="169" spans="1:12" ht="25.5" customHeight="1" hidden="1">
      <c r="A169" s="142" t="s">
        <v>235</v>
      </c>
      <c r="B169" s="143" t="s">
        <v>553</v>
      </c>
      <c r="C169" s="128">
        <v>44114</v>
      </c>
      <c r="D169" s="129" t="s">
        <v>607</v>
      </c>
      <c r="E169" s="129" t="s">
        <v>608</v>
      </c>
      <c r="F169" s="136" t="s">
        <v>6</v>
      </c>
      <c r="G169" s="139" t="s">
        <v>125</v>
      </c>
      <c r="H169" s="130">
        <v>44116</v>
      </c>
      <c r="I169" s="243" t="s">
        <v>65</v>
      </c>
      <c r="J169" s="246"/>
      <c r="K169" s="249">
        <f>K166+7</f>
        <v>44122</v>
      </c>
      <c r="L169" s="252">
        <f>K169+14</f>
        <v>44136</v>
      </c>
    </row>
    <row r="170" spans="1:12" ht="25.5" customHeight="1" hidden="1">
      <c r="A170" s="145" t="s">
        <v>330</v>
      </c>
      <c r="B170" s="146" t="s">
        <v>208</v>
      </c>
      <c r="C170" s="133">
        <v>44116</v>
      </c>
      <c r="D170" s="134" t="s">
        <v>430</v>
      </c>
      <c r="E170" s="134" t="s">
        <v>431</v>
      </c>
      <c r="F170" s="137" t="s">
        <v>6</v>
      </c>
      <c r="G170" s="140" t="s">
        <v>59</v>
      </c>
      <c r="H170" s="135">
        <v>44118</v>
      </c>
      <c r="I170" s="244"/>
      <c r="J170" s="247"/>
      <c r="K170" s="250"/>
      <c r="L170" s="253"/>
    </row>
    <row r="171" spans="1:12" ht="25.5" customHeight="1" hidden="1" thickBot="1">
      <c r="A171" s="147" t="s">
        <v>143</v>
      </c>
      <c r="B171" s="148" t="s">
        <v>382</v>
      </c>
      <c r="C171" s="87">
        <v>44117</v>
      </c>
      <c r="D171" s="88" t="s">
        <v>146</v>
      </c>
      <c r="E171" s="88" t="s">
        <v>147</v>
      </c>
      <c r="F171" s="138" t="s">
        <v>59</v>
      </c>
      <c r="G171" s="141" t="s">
        <v>442</v>
      </c>
      <c r="H171" s="89">
        <v>44119</v>
      </c>
      <c r="I171" s="245"/>
      <c r="J171" s="248"/>
      <c r="K171" s="251"/>
      <c r="L171" s="254"/>
    </row>
    <row r="172" spans="1:12" ht="25.5" customHeight="1" hidden="1">
      <c r="A172" s="142" t="s">
        <v>622</v>
      </c>
      <c r="B172" s="143" t="s">
        <v>572</v>
      </c>
      <c r="C172" s="128">
        <v>44121</v>
      </c>
      <c r="D172" s="129" t="s">
        <v>607</v>
      </c>
      <c r="E172" s="129" t="s">
        <v>608</v>
      </c>
      <c r="F172" s="136" t="s">
        <v>6</v>
      </c>
      <c r="G172" s="139" t="s">
        <v>125</v>
      </c>
      <c r="H172" s="130">
        <v>44123</v>
      </c>
      <c r="I172" s="243" t="s">
        <v>481</v>
      </c>
      <c r="J172" s="246" t="s">
        <v>409</v>
      </c>
      <c r="K172" s="249">
        <f>K169+7</f>
        <v>44129</v>
      </c>
      <c r="L172" s="252">
        <f>K172+14</f>
        <v>44143</v>
      </c>
    </row>
    <row r="173" spans="1:12" ht="25.5" customHeight="1" hidden="1">
      <c r="A173" s="145" t="s">
        <v>623</v>
      </c>
      <c r="B173" s="146" t="s">
        <v>435</v>
      </c>
      <c r="C173" s="133">
        <v>44123</v>
      </c>
      <c r="D173" s="134" t="s">
        <v>430</v>
      </c>
      <c r="E173" s="134" t="s">
        <v>431</v>
      </c>
      <c r="F173" s="137" t="s">
        <v>6</v>
      </c>
      <c r="G173" s="140" t="s">
        <v>59</v>
      </c>
      <c r="H173" s="135">
        <v>44125</v>
      </c>
      <c r="I173" s="244"/>
      <c r="J173" s="247"/>
      <c r="K173" s="250"/>
      <c r="L173" s="253"/>
    </row>
    <row r="174" spans="1:12" ht="25.5" customHeight="1" hidden="1" thickBot="1">
      <c r="A174" s="147" t="s">
        <v>309</v>
      </c>
      <c r="B174" s="148" t="s">
        <v>579</v>
      </c>
      <c r="C174" s="87">
        <v>44124</v>
      </c>
      <c r="D174" s="88" t="s">
        <v>146</v>
      </c>
      <c r="E174" s="88" t="s">
        <v>147</v>
      </c>
      <c r="F174" s="138" t="s">
        <v>59</v>
      </c>
      <c r="G174" s="141" t="s">
        <v>442</v>
      </c>
      <c r="H174" s="89">
        <v>44126</v>
      </c>
      <c r="I174" s="245"/>
      <c r="J174" s="248"/>
      <c r="K174" s="251"/>
      <c r="L174" s="254"/>
    </row>
    <row r="175" spans="1:12" ht="25.5" customHeight="1" hidden="1">
      <c r="A175" s="142" t="s">
        <v>468</v>
      </c>
      <c r="B175" s="143" t="s">
        <v>293</v>
      </c>
      <c r="C175" s="128">
        <v>44128</v>
      </c>
      <c r="D175" s="129" t="s">
        <v>607</v>
      </c>
      <c r="E175" s="129" t="s">
        <v>608</v>
      </c>
      <c r="F175" s="136" t="s">
        <v>6</v>
      </c>
      <c r="G175" s="139" t="s">
        <v>125</v>
      </c>
      <c r="H175" s="130">
        <v>44130</v>
      </c>
      <c r="I175" s="243" t="s">
        <v>398</v>
      </c>
      <c r="J175" s="246" t="s">
        <v>197</v>
      </c>
      <c r="K175" s="249">
        <f>K172+7</f>
        <v>44136</v>
      </c>
      <c r="L175" s="252">
        <f>K175+14</f>
        <v>44150</v>
      </c>
    </row>
    <row r="176" spans="1:12" ht="25.5" customHeight="1" hidden="1">
      <c r="A176" s="145" t="s">
        <v>307</v>
      </c>
      <c r="B176" s="146" t="s">
        <v>373</v>
      </c>
      <c r="C176" s="133">
        <v>44130</v>
      </c>
      <c r="D176" s="134" t="s">
        <v>430</v>
      </c>
      <c r="E176" s="134" t="s">
        <v>431</v>
      </c>
      <c r="F176" s="137" t="s">
        <v>6</v>
      </c>
      <c r="G176" s="140" t="s">
        <v>59</v>
      </c>
      <c r="H176" s="135">
        <v>44132</v>
      </c>
      <c r="I176" s="244"/>
      <c r="J176" s="247"/>
      <c r="K176" s="250"/>
      <c r="L176" s="253"/>
    </row>
    <row r="177" spans="1:12" ht="25.5" customHeight="1" hidden="1" thickBot="1">
      <c r="A177" s="147" t="s">
        <v>609</v>
      </c>
      <c r="B177" s="148" t="s">
        <v>610</v>
      </c>
      <c r="C177" s="87">
        <v>44131</v>
      </c>
      <c r="D177" s="88" t="s">
        <v>146</v>
      </c>
      <c r="E177" s="88" t="s">
        <v>147</v>
      </c>
      <c r="F177" s="138" t="s">
        <v>59</v>
      </c>
      <c r="G177" s="141" t="s">
        <v>442</v>
      </c>
      <c r="H177" s="89">
        <v>44133</v>
      </c>
      <c r="I177" s="245"/>
      <c r="J177" s="248"/>
      <c r="K177" s="251"/>
      <c r="L177" s="254"/>
    </row>
    <row r="178" spans="1:12" ht="25.5" customHeight="1">
      <c r="A178" s="142" t="s">
        <v>575</v>
      </c>
      <c r="B178" s="143" t="s">
        <v>449</v>
      </c>
      <c r="C178" s="128">
        <v>44135</v>
      </c>
      <c r="D178" s="129" t="s">
        <v>607</v>
      </c>
      <c r="E178" s="129" t="s">
        <v>608</v>
      </c>
      <c r="F178" s="136" t="s">
        <v>6</v>
      </c>
      <c r="G178" s="139" t="s">
        <v>125</v>
      </c>
      <c r="H178" s="130">
        <v>44137</v>
      </c>
      <c r="I178" s="243" t="s">
        <v>483</v>
      </c>
      <c r="J178" s="246" t="s">
        <v>613</v>
      </c>
      <c r="K178" s="249">
        <f>K175+7</f>
        <v>44143</v>
      </c>
      <c r="L178" s="252">
        <f>K178+14</f>
        <v>44157</v>
      </c>
    </row>
    <row r="179" spans="1:12" ht="25.5" customHeight="1">
      <c r="A179" s="145" t="s">
        <v>328</v>
      </c>
      <c r="B179" s="146" t="s">
        <v>374</v>
      </c>
      <c r="C179" s="133">
        <v>44137</v>
      </c>
      <c r="D179" s="134" t="s">
        <v>430</v>
      </c>
      <c r="E179" s="134" t="s">
        <v>431</v>
      </c>
      <c r="F179" s="137" t="s">
        <v>6</v>
      </c>
      <c r="G179" s="140" t="s">
        <v>59</v>
      </c>
      <c r="H179" s="135">
        <v>44139</v>
      </c>
      <c r="I179" s="244"/>
      <c r="J179" s="247"/>
      <c r="K179" s="250"/>
      <c r="L179" s="253"/>
    </row>
    <row r="180" spans="1:12" ht="25.5" customHeight="1" thickBot="1">
      <c r="A180" s="147" t="s">
        <v>154</v>
      </c>
      <c r="B180" s="148" t="s">
        <v>294</v>
      </c>
      <c r="C180" s="87">
        <v>44138</v>
      </c>
      <c r="D180" s="88" t="s">
        <v>146</v>
      </c>
      <c r="E180" s="88" t="s">
        <v>147</v>
      </c>
      <c r="F180" s="138" t="s">
        <v>59</v>
      </c>
      <c r="G180" s="141" t="s">
        <v>442</v>
      </c>
      <c r="H180" s="89">
        <v>44140</v>
      </c>
      <c r="I180" s="245"/>
      <c r="J180" s="248"/>
      <c r="K180" s="251"/>
      <c r="L180" s="254"/>
    </row>
    <row r="181" spans="1:12" ht="25.5" customHeight="1">
      <c r="A181" s="142" t="s">
        <v>448</v>
      </c>
      <c r="B181" s="143" t="s">
        <v>559</v>
      </c>
      <c r="C181" s="128">
        <v>44142</v>
      </c>
      <c r="D181" s="129" t="s">
        <v>607</v>
      </c>
      <c r="E181" s="129" t="s">
        <v>608</v>
      </c>
      <c r="F181" s="136" t="s">
        <v>6</v>
      </c>
      <c r="G181" s="139" t="s">
        <v>125</v>
      </c>
      <c r="H181" s="130">
        <v>44144</v>
      </c>
      <c r="I181" s="243" t="s">
        <v>67</v>
      </c>
      <c r="J181" s="246" t="s">
        <v>545</v>
      </c>
      <c r="K181" s="249">
        <f>K178+7</f>
        <v>44150</v>
      </c>
      <c r="L181" s="252">
        <f>K181+14</f>
        <v>44164</v>
      </c>
    </row>
    <row r="182" spans="1:12" ht="25.5" customHeight="1">
      <c r="A182" s="145" t="s">
        <v>150</v>
      </c>
      <c r="B182" s="146" t="s">
        <v>290</v>
      </c>
      <c r="C182" s="133">
        <v>44144</v>
      </c>
      <c r="D182" s="134" t="s">
        <v>430</v>
      </c>
      <c r="E182" s="134" t="s">
        <v>431</v>
      </c>
      <c r="F182" s="137" t="s">
        <v>6</v>
      </c>
      <c r="G182" s="140" t="s">
        <v>59</v>
      </c>
      <c r="H182" s="135">
        <v>44146</v>
      </c>
      <c r="I182" s="244"/>
      <c r="J182" s="247"/>
      <c r="K182" s="250"/>
      <c r="L182" s="253"/>
    </row>
    <row r="183" spans="1:12" ht="25.5" customHeight="1" thickBot="1">
      <c r="A183" s="147" t="s">
        <v>491</v>
      </c>
      <c r="B183" s="148" t="s">
        <v>441</v>
      </c>
      <c r="C183" s="87">
        <v>44145</v>
      </c>
      <c r="D183" s="88" t="s">
        <v>146</v>
      </c>
      <c r="E183" s="88" t="s">
        <v>147</v>
      </c>
      <c r="F183" s="138" t="s">
        <v>59</v>
      </c>
      <c r="G183" s="141" t="s">
        <v>442</v>
      </c>
      <c r="H183" s="89">
        <v>44147</v>
      </c>
      <c r="I183" s="245"/>
      <c r="J183" s="248"/>
      <c r="K183" s="251"/>
      <c r="L183" s="254"/>
    </row>
    <row r="184" spans="1:12" ht="25.5" customHeight="1">
      <c r="A184" s="142" t="s">
        <v>267</v>
      </c>
      <c r="B184" s="143" t="s">
        <v>196</v>
      </c>
      <c r="C184" s="128">
        <v>44149</v>
      </c>
      <c r="D184" s="129" t="s">
        <v>607</v>
      </c>
      <c r="E184" s="129" t="s">
        <v>608</v>
      </c>
      <c r="F184" s="136" t="s">
        <v>6</v>
      </c>
      <c r="G184" s="139" t="s">
        <v>125</v>
      </c>
      <c r="H184" s="130">
        <v>44151</v>
      </c>
      <c r="I184" s="243" t="s">
        <v>650</v>
      </c>
      <c r="J184" s="246" t="s">
        <v>242</v>
      </c>
      <c r="K184" s="249">
        <f>K181+7</f>
        <v>44157</v>
      </c>
      <c r="L184" s="252">
        <f>K184+14</f>
        <v>44171</v>
      </c>
    </row>
    <row r="185" spans="1:12" ht="25.5" customHeight="1">
      <c r="A185" s="145" t="s">
        <v>65</v>
      </c>
      <c r="B185" s="146"/>
      <c r="C185" s="133">
        <v>44151</v>
      </c>
      <c r="D185" s="134" t="s">
        <v>430</v>
      </c>
      <c r="E185" s="134" t="s">
        <v>431</v>
      </c>
      <c r="F185" s="137" t="s">
        <v>6</v>
      </c>
      <c r="G185" s="140" t="s">
        <v>59</v>
      </c>
      <c r="H185" s="135">
        <v>44153</v>
      </c>
      <c r="I185" s="244"/>
      <c r="J185" s="247"/>
      <c r="K185" s="250"/>
      <c r="L185" s="253"/>
    </row>
    <row r="186" spans="1:12" ht="25.5" customHeight="1" thickBot="1">
      <c r="A186" s="147" t="s">
        <v>493</v>
      </c>
      <c r="B186" s="148" t="s">
        <v>320</v>
      </c>
      <c r="C186" s="87">
        <v>44152</v>
      </c>
      <c r="D186" s="88" t="s">
        <v>146</v>
      </c>
      <c r="E186" s="88" t="s">
        <v>147</v>
      </c>
      <c r="F186" s="138" t="s">
        <v>59</v>
      </c>
      <c r="G186" s="141" t="s">
        <v>442</v>
      </c>
      <c r="H186" s="89">
        <v>44154</v>
      </c>
      <c r="I186" s="245"/>
      <c r="J186" s="248"/>
      <c r="K186" s="251"/>
      <c r="L186" s="254"/>
    </row>
    <row r="187" spans="1:12" ht="25.5" customHeight="1">
      <c r="A187" s="142" t="s">
        <v>158</v>
      </c>
      <c r="B187" s="143" t="s">
        <v>334</v>
      </c>
      <c r="C187" s="128">
        <v>44156</v>
      </c>
      <c r="D187" s="129" t="s">
        <v>607</v>
      </c>
      <c r="E187" s="129" t="s">
        <v>608</v>
      </c>
      <c r="F187" s="136" t="s">
        <v>6</v>
      </c>
      <c r="G187" s="139" t="s">
        <v>125</v>
      </c>
      <c r="H187" s="130">
        <v>44158</v>
      </c>
      <c r="I187" s="243" t="s">
        <v>452</v>
      </c>
      <c r="J187" s="246" t="s">
        <v>281</v>
      </c>
      <c r="K187" s="249">
        <f>K184+7</f>
        <v>44164</v>
      </c>
      <c r="L187" s="252">
        <f>K187+14</f>
        <v>44178</v>
      </c>
    </row>
    <row r="188" spans="1:12" ht="25.5" customHeight="1">
      <c r="A188" s="145" t="s">
        <v>323</v>
      </c>
      <c r="B188" s="146" t="s">
        <v>326</v>
      </c>
      <c r="C188" s="133">
        <v>44158</v>
      </c>
      <c r="D188" s="134" t="s">
        <v>430</v>
      </c>
      <c r="E188" s="134" t="s">
        <v>431</v>
      </c>
      <c r="F188" s="137" t="s">
        <v>6</v>
      </c>
      <c r="G188" s="140" t="s">
        <v>59</v>
      </c>
      <c r="H188" s="135">
        <v>44160</v>
      </c>
      <c r="I188" s="244"/>
      <c r="J188" s="247"/>
      <c r="K188" s="250"/>
      <c r="L188" s="253"/>
    </row>
    <row r="189" spans="1:12" ht="25.5" customHeight="1" thickBot="1">
      <c r="A189" s="147" t="s">
        <v>494</v>
      </c>
      <c r="B189" s="148" t="s">
        <v>129</v>
      </c>
      <c r="C189" s="87">
        <v>44159</v>
      </c>
      <c r="D189" s="88" t="s">
        <v>146</v>
      </c>
      <c r="E189" s="88" t="s">
        <v>147</v>
      </c>
      <c r="F189" s="138" t="s">
        <v>59</v>
      </c>
      <c r="G189" s="141" t="s">
        <v>442</v>
      </c>
      <c r="H189" s="89">
        <v>44161</v>
      </c>
      <c r="I189" s="245"/>
      <c r="J189" s="248"/>
      <c r="K189" s="251"/>
      <c r="L189" s="254"/>
    </row>
    <row r="190" spans="1:12" ht="25.5" customHeight="1">
      <c r="A190" s="142" t="s">
        <v>109</v>
      </c>
      <c r="B190" s="143" t="s">
        <v>196</v>
      </c>
      <c r="C190" s="128">
        <v>44163</v>
      </c>
      <c r="D190" s="129" t="s">
        <v>607</v>
      </c>
      <c r="E190" s="129" t="s">
        <v>608</v>
      </c>
      <c r="F190" s="136" t="s">
        <v>6</v>
      </c>
      <c r="G190" s="139" t="s">
        <v>125</v>
      </c>
      <c r="H190" s="130">
        <v>44165</v>
      </c>
      <c r="I190" s="243" t="s">
        <v>81</v>
      </c>
      <c r="J190" s="246"/>
      <c r="K190" s="249">
        <f>K187+7</f>
        <v>44171</v>
      </c>
      <c r="L190" s="252">
        <f>K190+14</f>
        <v>44185</v>
      </c>
    </row>
    <row r="191" spans="1:12" ht="25.5" customHeight="1">
      <c r="A191" s="145" t="s">
        <v>327</v>
      </c>
      <c r="B191" s="146" t="s">
        <v>326</v>
      </c>
      <c r="C191" s="133">
        <v>44165</v>
      </c>
      <c r="D191" s="134" t="s">
        <v>430</v>
      </c>
      <c r="E191" s="134" t="s">
        <v>431</v>
      </c>
      <c r="F191" s="137" t="s">
        <v>6</v>
      </c>
      <c r="G191" s="140" t="s">
        <v>59</v>
      </c>
      <c r="H191" s="135">
        <v>44167</v>
      </c>
      <c r="I191" s="244"/>
      <c r="J191" s="247"/>
      <c r="K191" s="250"/>
      <c r="L191" s="253"/>
    </row>
    <row r="192" spans="1:12" ht="25.5" customHeight="1" thickBot="1">
      <c r="A192" s="147" t="s">
        <v>522</v>
      </c>
      <c r="B192" s="148" t="s">
        <v>610</v>
      </c>
      <c r="C192" s="87">
        <v>44166</v>
      </c>
      <c r="D192" s="88" t="s">
        <v>146</v>
      </c>
      <c r="E192" s="88" t="s">
        <v>147</v>
      </c>
      <c r="F192" s="138" t="s">
        <v>59</v>
      </c>
      <c r="G192" s="141" t="s">
        <v>442</v>
      </c>
      <c r="H192" s="89">
        <v>44168</v>
      </c>
      <c r="I192" s="245"/>
      <c r="J192" s="248"/>
      <c r="K192" s="251"/>
      <c r="L192" s="254"/>
    </row>
    <row r="193" spans="1:12" ht="25.5" customHeight="1">
      <c r="A193" s="142" t="s">
        <v>446</v>
      </c>
      <c r="B193" s="143" t="s">
        <v>611</v>
      </c>
      <c r="C193" s="128">
        <v>44170</v>
      </c>
      <c r="D193" s="129" t="s">
        <v>607</v>
      </c>
      <c r="E193" s="129" t="s">
        <v>608</v>
      </c>
      <c r="F193" s="136" t="s">
        <v>6</v>
      </c>
      <c r="G193" s="139" t="s">
        <v>125</v>
      </c>
      <c r="H193" s="130">
        <v>44172</v>
      </c>
      <c r="I193" s="243" t="s">
        <v>81</v>
      </c>
      <c r="J193" s="246"/>
      <c r="K193" s="249">
        <f>K190+7</f>
        <v>44178</v>
      </c>
      <c r="L193" s="252">
        <f>K193+14</f>
        <v>44192</v>
      </c>
    </row>
    <row r="194" spans="1:12" ht="25.5" customHeight="1">
      <c r="A194" s="145" t="s">
        <v>603</v>
      </c>
      <c r="B194" s="146" t="s">
        <v>557</v>
      </c>
      <c r="C194" s="133">
        <v>44172</v>
      </c>
      <c r="D194" s="134" t="s">
        <v>430</v>
      </c>
      <c r="E194" s="134" t="s">
        <v>431</v>
      </c>
      <c r="F194" s="137" t="s">
        <v>6</v>
      </c>
      <c r="G194" s="140" t="s">
        <v>59</v>
      </c>
      <c r="H194" s="135">
        <v>44174</v>
      </c>
      <c r="I194" s="244"/>
      <c r="J194" s="247"/>
      <c r="K194" s="250"/>
      <c r="L194" s="253"/>
    </row>
    <row r="195" spans="1:12" ht="25.5" customHeight="1" thickBot="1">
      <c r="A195" s="147" t="s">
        <v>142</v>
      </c>
      <c r="B195" s="148" t="s">
        <v>563</v>
      </c>
      <c r="C195" s="87">
        <v>44173</v>
      </c>
      <c r="D195" s="88" t="s">
        <v>146</v>
      </c>
      <c r="E195" s="88" t="s">
        <v>147</v>
      </c>
      <c r="F195" s="138" t="s">
        <v>59</v>
      </c>
      <c r="G195" s="141" t="s">
        <v>442</v>
      </c>
      <c r="H195" s="89">
        <v>44175</v>
      </c>
      <c r="I195" s="245"/>
      <c r="J195" s="248"/>
      <c r="K195" s="251"/>
      <c r="L195" s="254"/>
    </row>
    <row r="196" spans="1:12" ht="25.5" customHeight="1">
      <c r="A196" s="142" t="s">
        <v>61</v>
      </c>
      <c r="B196" s="143" t="s">
        <v>295</v>
      </c>
      <c r="C196" s="128">
        <v>44177</v>
      </c>
      <c r="D196" s="129" t="s">
        <v>607</v>
      </c>
      <c r="E196" s="129" t="s">
        <v>608</v>
      </c>
      <c r="F196" s="136" t="s">
        <v>6</v>
      </c>
      <c r="G196" s="139" t="s">
        <v>125</v>
      </c>
      <c r="H196" s="130">
        <v>44179</v>
      </c>
      <c r="I196" s="243" t="s">
        <v>481</v>
      </c>
      <c r="J196" s="246" t="s">
        <v>549</v>
      </c>
      <c r="K196" s="249">
        <f>K193+7</f>
        <v>44185</v>
      </c>
      <c r="L196" s="252">
        <f>K196+14</f>
        <v>44199</v>
      </c>
    </row>
    <row r="197" spans="1:12" ht="25.5" customHeight="1">
      <c r="A197" s="145" t="s">
        <v>325</v>
      </c>
      <c r="B197" s="146" t="s">
        <v>556</v>
      </c>
      <c r="C197" s="133">
        <v>44179</v>
      </c>
      <c r="D197" s="134" t="s">
        <v>430</v>
      </c>
      <c r="E197" s="134" t="s">
        <v>431</v>
      </c>
      <c r="F197" s="137" t="s">
        <v>6</v>
      </c>
      <c r="G197" s="140" t="s">
        <v>59</v>
      </c>
      <c r="H197" s="135">
        <v>44181</v>
      </c>
      <c r="I197" s="244"/>
      <c r="J197" s="247"/>
      <c r="K197" s="250"/>
      <c r="L197" s="253"/>
    </row>
    <row r="198" spans="1:12" ht="25.5" customHeight="1" thickBot="1">
      <c r="A198" s="147" t="s">
        <v>232</v>
      </c>
      <c r="B198" s="148" t="s">
        <v>320</v>
      </c>
      <c r="C198" s="87">
        <v>44180</v>
      </c>
      <c r="D198" s="88" t="s">
        <v>146</v>
      </c>
      <c r="E198" s="88" t="s">
        <v>147</v>
      </c>
      <c r="F198" s="138" t="s">
        <v>59</v>
      </c>
      <c r="G198" s="141" t="s">
        <v>442</v>
      </c>
      <c r="H198" s="89">
        <v>44182</v>
      </c>
      <c r="I198" s="245"/>
      <c r="J198" s="248"/>
      <c r="K198" s="251"/>
      <c r="L198" s="254"/>
    </row>
    <row r="199" spans="1:12" ht="25.5" customHeight="1">
      <c r="A199" s="142" t="s">
        <v>440</v>
      </c>
      <c r="B199" s="143" t="s">
        <v>236</v>
      </c>
      <c r="C199" s="128">
        <v>44184</v>
      </c>
      <c r="D199" s="129" t="s">
        <v>607</v>
      </c>
      <c r="E199" s="129" t="s">
        <v>608</v>
      </c>
      <c r="F199" s="136" t="s">
        <v>6</v>
      </c>
      <c r="G199" s="139" t="s">
        <v>125</v>
      </c>
      <c r="H199" s="130">
        <v>44186</v>
      </c>
      <c r="I199" s="243" t="s">
        <v>398</v>
      </c>
      <c r="J199" s="246" t="s">
        <v>231</v>
      </c>
      <c r="K199" s="249">
        <f>K196+7</f>
        <v>44192</v>
      </c>
      <c r="L199" s="252">
        <f>K199+14</f>
        <v>44206</v>
      </c>
    </row>
    <row r="200" spans="1:12" ht="25.5" customHeight="1">
      <c r="A200" s="145" t="s">
        <v>576</v>
      </c>
      <c r="B200" s="146" t="s">
        <v>643</v>
      </c>
      <c r="C200" s="133">
        <v>44186</v>
      </c>
      <c r="D200" s="134" t="s">
        <v>430</v>
      </c>
      <c r="E200" s="134" t="s">
        <v>431</v>
      </c>
      <c r="F200" s="137" t="s">
        <v>6</v>
      </c>
      <c r="G200" s="140" t="s">
        <v>59</v>
      </c>
      <c r="H200" s="135">
        <v>44188</v>
      </c>
      <c r="I200" s="244"/>
      <c r="J200" s="247"/>
      <c r="K200" s="250"/>
      <c r="L200" s="253"/>
    </row>
    <row r="201" spans="1:12" ht="25.5" customHeight="1" thickBot="1">
      <c r="A201" s="147" t="s">
        <v>444</v>
      </c>
      <c r="B201" s="148" t="s">
        <v>445</v>
      </c>
      <c r="C201" s="87">
        <v>44187</v>
      </c>
      <c r="D201" s="88" t="s">
        <v>146</v>
      </c>
      <c r="E201" s="88" t="s">
        <v>147</v>
      </c>
      <c r="F201" s="138" t="s">
        <v>59</v>
      </c>
      <c r="G201" s="141" t="s">
        <v>442</v>
      </c>
      <c r="H201" s="89">
        <v>44189</v>
      </c>
      <c r="I201" s="245"/>
      <c r="J201" s="248"/>
      <c r="K201" s="251"/>
      <c r="L201" s="254"/>
    </row>
    <row r="202" spans="1:12" ht="25.5" customHeight="1">
      <c r="A202" s="142" t="s">
        <v>384</v>
      </c>
      <c r="B202" s="143" t="s">
        <v>572</v>
      </c>
      <c r="C202" s="128">
        <v>44191</v>
      </c>
      <c r="D202" s="129" t="s">
        <v>607</v>
      </c>
      <c r="E202" s="129" t="s">
        <v>608</v>
      </c>
      <c r="F202" s="136" t="s">
        <v>6</v>
      </c>
      <c r="G202" s="139" t="s">
        <v>125</v>
      </c>
      <c r="H202" s="130">
        <v>44193</v>
      </c>
      <c r="I202" s="243" t="s">
        <v>483</v>
      </c>
      <c r="J202" s="246" t="s">
        <v>651</v>
      </c>
      <c r="K202" s="249">
        <f>K199+7</f>
        <v>44199</v>
      </c>
      <c r="L202" s="252">
        <f>K202+14</f>
        <v>44213</v>
      </c>
    </row>
    <row r="203" spans="1:12" ht="25.5" customHeight="1">
      <c r="A203" s="145" t="s">
        <v>330</v>
      </c>
      <c r="B203" s="146" t="s">
        <v>268</v>
      </c>
      <c r="C203" s="133">
        <v>44193</v>
      </c>
      <c r="D203" s="134" t="s">
        <v>430</v>
      </c>
      <c r="E203" s="134" t="s">
        <v>431</v>
      </c>
      <c r="F203" s="137" t="s">
        <v>6</v>
      </c>
      <c r="G203" s="140" t="s">
        <v>59</v>
      </c>
      <c r="H203" s="135">
        <v>44195</v>
      </c>
      <c r="I203" s="244"/>
      <c r="J203" s="247"/>
      <c r="K203" s="250"/>
      <c r="L203" s="253"/>
    </row>
    <row r="204" spans="1:12" ht="25.5" customHeight="1" thickBot="1">
      <c r="A204" s="147" t="s">
        <v>336</v>
      </c>
      <c r="B204" s="148" t="s">
        <v>492</v>
      </c>
      <c r="C204" s="87">
        <v>44194</v>
      </c>
      <c r="D204" s="88" t="s">
        <v>146</v>
      </c>
      <c r="E204" s="88" t="s">
        <v>147</v>
      </c>
      <c r="F204" s="138" t="s">
        <v>59</v>
      </c>
      <c r="G204" s="141" t="s">
        <v>442</v>
      </c>
      <c r="H204" s="89">
        <v>44196</v>
      </c>
      <c r="I204" s="245"/>
      <c r="J204" s="248"/>
      <c r="K204" s="251"/>
      <c r="L204" s="254"/>
    </row>
    <row r="205" spans="1:12" ht="25.5" customHeight="1">
      <c r="A205" s="142" t="s">
        <v>235</v>
      </c>
      <c r="B205" s="143" t="s">
        <v>449</v>
      </c>
      <c r="C205" s="128">
        <v>44198</v>
      </c>
      <c r="D205" s="129" t="s">
        <v>607</v>
      </c>
      <c r="E205" s="129" t="s">
        <v>608</v>
      </c>
      <c r="F205" s="136" t="s">
        <v>6</v>
      </c>
      <c r="G205" s="139" t="s">
        <v>125</v>
      </c>
      <c r="H205" s="130">
        <v>44200</v>
      </c>
      <c r="I205" s="243" t="s">
        <v>67</v>
      </c>
      <c r="J205" s="246" t="s">
        <v>585</v>
      </c>
      <c r="K205" s="249">
        <f>K202+7</f>
        <v>44206</v>
      </c>
      <c r="L205" s="252">
        <f>K205+14</f>
        <v>44220</v>
      </c>
    </row>
    <row r="206" spans="1:12" ht="25.5" customHeight="1">
      <c r="A206" s="145" t="s">
        <v>623</v>
      </c>
      <c r="B206" s="146" t="s">
        <v>557</v>
      </c>
      <c r="C206" s="133">
        <v>44200</v>
      </c>
      <c r="D206" s="134" t="s">
        <v>430</v>
      </c>
      <c r="E206" s="134" t="s">
        <v>431</v>
      </c>
      <c r="F206" s="137" t="s">
        <v>6</v>
      </c>
      <c r="G206" s="140" t="s">
        <v>59</v>
      </c>
      <c r="H206" s="135">
        <v>44202</v>
      </c>
      <c r="I206" s="244"/>
      <c r="J206" s="247"/>
      <c r="K206" s="250"/>
      <c r="L206" s="253"/>
    </row>
    <row r="207" spans="1:12" ht="25.5" customHeight="1" thickBot="1">
      <c r="A207" s="147" t="s">
        <v>204</v>
      </c>
      <c r="B207" s="148" t="s">
        <v>129</v>
      </c>
      <c r="C207" s="87">
        <v>44201</v>
      </c>
      <c r="D207" s="88" t="s">
        <v>146</v>
      </c>
      <c r="E207" s="88" t="s">
        <v>147</v>
      </c>
      <c r="F207" s="138" t="s">
        <v>59</v>
      </c>
      <c r="G207" s="141" t="s">
        <v>442</v>
      </c>
      <c r="H207" s="89">
        <v>44203</v>
      </c>
      <c r="I207" s="245"/>
      <c r="J207" s="248"/>
      <c r="K207" s="251"/>
      <c r="L207" s="254"/>
    </row>
    <row r="208" spans="1:12" ht="25.5" customHeight="1">
      <c r="A208" s="142" t="s">
        <v>622</v>
      </c>
      <c r="B208" s="143" t="s">
        <v>236</v>
      </c>
      <c r="C208" s="128">
        <v>44205</v>
      </c>
      <c r="D208" s="129" t="s">
        <v>607</v>
      </c>
      <c r="E208" s="129" t="s">
        <v>608</v>
      </c>
      <c r="F208" s="136" t="s">
        <v>6</v>
      </c>
      <c r="G208" s="139" t="s">
        <v>125</v>
      </c>
      <c r="H208" s="130">
        <v>44207</v>
      </c>
      <c r="I208" s="243" t="s">
        <v>650</v>
      </c>
      <c r="J208" s="246" t="s">
        <v>345</v>
      </c>
      <c r="K208" s="249">
        <f>K205+7</f>
        <v>44213</v>
      </c>
      <c r="L208" s="252">
        <f>K208+14</f>
        <v>44227</v>
      </c>
    </row>
    <row r="209" spans="1:12" ht="25.5" customHeight="1">
      <c r="A209" s="145" t="s">
        <v>307</v>
      </c>
      <c r="B209" s="146" t="s">
        <v>645</v>
      </c>
      <c r="C209" s="133">
        <v>44207</v>
      </c>
      <c r="D209" s="134" t="s">
        <v>430</v>
      </c>
      <c r="E209" s="134" t="s">
        <v>431</v>
      </c>
      <c r="F209" s="137" t="s">
        <v>6</v>
      </c>
      <c r="G209" s="140" t="s">
        <v>59</v>
      </c>
      <c r="H209" s="135">
        <v>44209</v>
      </c>
      <c r="I209" s="244"/>
      <c r="J209" s="247"/>
      <c r="K209" s="250"/>
      <c r="L209" s="253"/>
    </row>
    <row r="210" spans="1:12" ht="25.5" customHeight="1" thickBot="1">
      <c r="A210" s="147" t="s">
        <v>558</v>
      </c>
      <c r="B210" s="148" t="s">
        <v>579</v>
      </c>
      <c r="C210" s="87">
        <v>44208</v>
      </c>
      <c r="D210" s="88" t="s">
        <v>146</v>
      </c>
      <c r="E210" s="88" t="s">
        <v>147</v>
      </c>
      <c r="F210" s="138" t="s">
        <v>59</v>
      </c>
      <c r="G210" s="141" t="s">
        <v>442</v>
      </c>
      <c r="H210" s="89">
        <v>44210</v>
      </c>
      <c r="I210" s="245"/>
      <c r="J210" s="248"/>
      <c r="K210" s="251"/>
      <c r="L210" s="254"/>
    </row>
    <row r="211" spans="1:12" ht="24" customHeight="1">
      <c r="A211" s="97"/>
      <c r="B211" s="98"/>
      <c r="C211" s="77"/>
      <c r="D211" s="99"/>
      <c r="E211" s="99"/>
      <c r="F211" s="78"/>
      <c r="G211" s="78"/>
      <c r="H211" s="78"/>
      <c r="I211" s="92"/>
      <c r="J211" s="76"/>
      <c r="K211" s="93"/>
      <c r="L211" s="94"/>
    </row>
    <row r="212" spans="1:12" ht="24" customHeight="1">
      <c r="A212" s="45" t="s">
        <v>12</v>
      </c>
      <c r="B212" s="45"/>
      <c r="C212" s="106"/>
      <c r="D212" s="99"/>
      <c r="E212" s="99"/>
      <c r="F212" s="78"/>
      <c r="G212" s="78"/>
      <c r="H212" s="158"/>
      <c r="I212" s="11" t="s">
        <v>13</v>
      </c>
      <c r="J212" s="108" t="s">
        <v>37</v>
      </c>
      <c r="K212" s="109"/>
      <c r="L212" s="94"/>
    </row>
    <row r="213" spans="1:12" ht="24" customHeight="1">
      <c r="A213" s="45" t="s">
        <v>14</v>
      </c>
      <c r="B213" s="45"/>
      <c r="C213" s="106"/>
      <c r="D213" s="99"/>
      <c r="E213" s="99"/>
      <c r="F213" s="78"/>
      <c r="G213" s="78"/>
      <c r="H213" s="158"/>
      <c r="I213" s="111" t="s">
        <v>15</v>
      </c>
      <c r="J213" s="109"/>
      <c r="K213" s="109"/>
      <c r="L213" s="94"/>
    </row>
    <row r="214" spans="1:22" s="48" customFormat="1" ht="18" customHeight="1">
      <c r="A214" s="112"/>
      <c r="B214" s="112"/>
      <c r="C214" s="113"/>
      <c r="D214" s="106"/>
      <c r="E214" s="106"/>
      <c r="F214" s="106"/>
      <c r="G214" s="106"/>
      <c r="H214" s="158"/>
      <c r="I214" s="114" t="s">
        <v>220</v>
      </c>
      <c r="J214" s="109"/>
      <c r="K214" s="109"/>
      <c r="L214" s="261"/>
      <c r="M214" s="44"/>
      <c r="N214" s="44"/>
      <c r="O214" s="44"/>
      <c r="P214" s="44"/>
      <c r="Q214" s="44"/>
      <c r="R214" s="44"/>
      <c r="S214" s="44"/>
      <c r="T214" s="44"/>
      <c r="U214" s="44"/>
      <c r="V214" s="44"/>
    </row>
    <row r="215" spans="1:22" s="48" customFormat="1" ht="18" customHeight="1">
      <c r="A215" s="51" t="s">
        <v>16</v>
      </c>
      <c r="B215" s="45"/>
      <c r="C215" s="12"/>
      <c r="D215" s="106"/>
      <c r="E215" s="106"/>
      <c r="F215" s="106"/>
      <c r="G215" s="106"/>
      <c r="H215" s="158"/>
      <c r="I215" s="115" t="s">
        <v>221</v>
      </c>
      <c r="J215" s="109"/>
      <c r="K215" s="109"/>
      <c r="L215" s="261"/>
      <c r="M215" s="44"/>
      <c r="N215" s="44"/>
      <c r="O215" s="44"/>
      <c r="P215" s="44"/>
      <c r="Q215" s="44"/>
      <c r="R215" s="44"/>
      <c r="S215" s="44"/>
      <c r="T215" s="44"/>
      <c r="U215" s="44"/>
      <c r="V215" s="44"/>
    </row>
    <row r="216" spans="1:22" s="48" customFormat="1" ht="18" customHeight="1">
      <c r="A216" s="56" t="s">
        <v>17</v>
      </c>
      <c r="B216" s="116" t="s">
        <v>18</v>
      </c>
      <c r="C216" s="13"/>
      <c r="D216" s="113"/>
      <c r="E216" s="113"/>
      <c r="F216" s="113"/>
      <c r="G216" s="113"/>
      <c r="H216" s="158"/>
      <c r="I216" s="158"/>
      <c r="J216" s="109"/>
      <c r="K216" s="109"/>
      <c r="L216" s="262"/>
      <c r="M216" s="44"/>
      <c r="N216" s="44"/>
      <c r="O216" s="44"/>
      <c r="P216" s="44"/>
      <c r="Q216" s="44"/>
      <c r="R216" s="44"/>
      <c r="S216" s="44"/>
      <c r="T216" s="44"/>
      <c r="U216" s="44"/>
      <c r="V216" s="44"/>
    </row>
    <row r="217" spans="1:22" s="48" customFormat="1" ht="24.75">
      <c r="A217" s="56" t="s">
        <v>19</v>
      </c>
      <c r="B217" s="116" t="s">
        <v>20</v>
      </c>
      <c r="C217" s="13"/>
      <c r="D217" s="106"/>
      <c r="E217" s="106"/>
      <c r="F217" s="106"/>
      <c r="G217" s="106"/>
      <c r="H217" s="117" t="s">
        <v>21</v>
      </c>
      <c r="I217" s="17" t="s">
        <v>49</v>
      </c>
      <c r="J217" s="109"/>
      <c r="K217" s="109"/>
      <c r="L217" s="70"/>
      <c r="M217" s="44"/>
      <c r="N217" s="44"/>
      <c r="O217" s="44"/>
      <c r="P217" s="44"/>
      <c r="Q217" s="44"/>
      <c r="R217" s="44"/>
      <c r="S217" s="44"/>
      <c r="T217" s="44"/>
      <c r="U217" s="44"/>
      <c r="V217" s="44"/>
    </row>
    <row r="218" spans="1:22" s="48" customFormat="1" ht="24.75">
      <c r="A218" s="56" t="s">
        <v>31</v>
      </c>
      <c r="B218" s="118" t="s">
        <v>32</v>
      </c>
      <c r="C218" s="32"/>
      <c r="D218" s="14"/>
      <c r="E218" s="14"/>
      <c r="F218" s="14"/>
      <c r="G218" s="14"/>
      <c r="H218" s="117" t="s">
        <v>21</v>
      </c>
      <c r="I218" s="19" t="s">
        <v>50</v>
      </c>
      <c r="J218" s="109"/>
      <c r="K218" s="109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</row>
    <row r="219" spans="1:22" s="48" customFormat="1" ht="24.75">
      <c r="A219" s="56" t="s">
        <v>33</v>
      </c>
      <c r="B219" s="108" t="s">
        <v>34</v>
      </c>
      <c r="C219" s="113"/>
      <c r="D219" s="15"/>
      <c r="E219" s="15"/>
      <c r="F219" s="15"/>
      <c r="G219" s="15"/>
      <c r="H219" s="117" t="s">
        <v>21</v>
      </c>
      <c r="I219" s="21" t="s">
        <v>22</v>
      </c>
      <c r="J219" s="109"/>
      <c r="K219" s="109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</row>
    <row r="220" spans="1:22" s="48" customFormat="1" ht="24.75">
      <c r="A220" s="56" t="s">
        <v>35</v>
      </c>
      <c r="B220" s="108" t="s">
        <v>36</v>
      </c>
      <c r="C220" s="113"/>
      <c r="D220" s="32"/>
      <c r="E220" s="32"/>
      <c r="F220" s="32"/>
      <c r="G220" s="32"/>
      <c r="H220" s="117" t="s">
        <v>21</v>
      </c>
      <c r="I220" s="21" t="s">
        <v>23</v>
      </c>
      <c r="J220" s="109"/>
      <c r="K220" s="109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</row>
    <row r="221" spans="4:22" s="48" customFormat="1" ht="24.75">
      <c r="D221" s="18"/>
      <c r="E221" s="18"/>
      <c r="F221" s="18"/>
      <c r="G221" s="18"/>
      <c r="H221" s="117" t="s">
        <v>21</v>
      </c>
      <c r="I221" s="21" t="s">
        <v>222</v>
      </c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</row>
    <row r="222" spans="4:22" s="48" customFormat="1" ht="24.75">
      <c r="D222" s="20"/>
      <c r="E222" s="20"/>
      <c r="F222" s="20"/>
      <c r="G222" s="20"/>
      <c r="H222" s="117" t="s">
        <v>21</v>
      </c>
      <c r="I222" s="21" t="s">
        <v>223</v>
      </c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</row>
    <row r="223" ht="18">
      <c r="L223" s="44"/>
    </row>
    <row r="224" ht="18">
      <c r="L224" s="44"/>
    </row>
    <row r="225" spans="9:12" ht="18">
      <c r="I225" s="63"/>
      <c r="J225" s="48"/>
      <c r="K225" s="48"/>
      <c r="L225" s="44"/>
    </row>
    <row r="226" spans="9:12" ht="18">
      <c r="I226" s="65"/>
      <c r="J226" s="48"/>
      <c r="K226" s="48"/>
      <c r="L226" s="44"/>
    </row>
  </sheetData>
  <sheetProtection/>
  <mergeCells count="284">
    <mergeCell ref="I205:I207"/>
    <mergeCell ref="J205:J207"/>
    <mergeCell ref="K205:K207"/>
    <mergeCell ref="L205:L207"/>
    <mergeCell ref="I199:I201"/>
    <mergeCell ref="J199:J201"/>
    <mergeCell ref="K199:K201"/>
    <mergeCell ref="L199:L201"/>
    <mergeCell ref="I202:I204"/>
    <mergeCell ref="J202:J204"/>
    <mergeCell ref="K202:K204"/>
    <mergeCell ref="L202:L204"/>
    <mergeCell ref="I193:I195"/>
    <mergeCell ref="J193:J195"/>
    <mergeCell ref="K193:K195"/>
    <mergeCell ref="L193:L195"/>
    <mergeCell ref="I196:I198"/>
    <mergeCell ref="J196:J198"/>
    <mergeCell ref="K196:K198"/>
    <mergeCell ref="L196:L198"/>
    <mergeCell ref="I187:I189"/>
    <mergeCell ref="J187:J189"/>
    <mergeCell ref="K187:K189"/>
    <mergeCell ref="L187:L189"/>
    <mergeCell ref="I190:I192"/>
    <mergeCell ref="J190:J192"/>
    <mergeCell ref="K190:K192"/>
    <mergeCell ref="L190:L192"/>
    <mergeCell ref="I181:I183"/>
    <mergeCell ref="J181:J183"/>
    <mergeCell ref="K181:K183"/>
    <mergeCell ref="L181:L183"/>
    <mergeCell ref="I184:I186"/>
    <mergeCell ref="J184:J186"/>
    <mergeCell ref="K184:K186"/>
    <mergeCell ref="L184:L186"/>
    <mergeCell ref="I175:I177"/>
    <mergeCell ref="J175:J177"/>
    <mergeCell ref="K175:K177"/>
    <mergeCell ref="L175:L177"/>
    <mergeCell ref="I178:I180"/>
    <mergeCell ref="J178:J180"/>
    <mergeCell ref="K178:K180"/>
    <mergeCell ref="L178:L180"/>
    <mergeCell ref="I151:I153"/>
    <mergeCell ref="J151:J153"/>
    <mergeCell ref="K151:K153"/>
    <mergeCell ref="L151:L153"/>
    <mergeCell ref="I154:I156"/>
    <mergeCell ref="J154:J156"/>
    <mergeCell ref="K154:K156"/>
    <mergeCell ref="L154:L156"/>
    <mergeCell ref="I145:I147"/>
    <mergeCell ref="J145:J147"/>
    <mergeCell ref="K145:K147"/>
    <mergeCell ref="L145:L147"/>
    <mergeCell ref="I148:I150"/>
    <mergeCell ref="J148:J150"/>
    <mergeCell ref="K148:K150"/>
    <mergeCell ref="L148:L150"/>
    <mergeCell ref="I133:I135"/>
    <mergeCell ref="J133:J135"/>
    <mergeCell ref="K133:K135"/>
    <mergeCell ref="L133:L135"/>
    <mergeCell ref="I136:I138"/>
    <mergeCell ref="J136:J138"/>
    <mergeCell ref="K136:K138"/>
    <mergeCell ref="L136:L138"/>
    <mergeCell ref="I130:I132"/>
    <mergeCell ref="J130:J132"/>
    <mergeCell ref="K130:K132"/>
    <mergeCell ref="L130:L132"/>
    <mergeCell ref="I124:I126"/>
    <mergeCell ref="J124:J126"/>
    <mergeCell ref="K124:K126"/>
    <mergeCell ref="L124:L126"/>
    <mergeCell ref="I127:I129"/>
    <mergeCell ref="J127:J129"/>
    <mergeCell ref="K127:K129"/>
    <mergeCell ref="L127:L129"/>
    <mergeCell ref="I118:I120"/>
    <mergeCell ref="J118:J120"/>
    <mergeCell ref="K118:K120"/>
    <mergeCell ref="L118:L120"/>
    <mergeCell ref="I121:I123"/>
    <mergeCell ref="J121:J123"/>
    <mergeCell ref="K121:K123"/>
    <mergeCell ref="L121:L123"/>
    <mergeCell ref="I112:I114"/>
    <mergeCell ref="J112:J114"/>
    <mergeCell ref="K112:K114"/>
    <mergeCell ref="L112:L114"/>
    <mergeCell ref="I115:I117"/>
    <mergeCell ref="J115:J117"/>
    <mergeCell ref="K115:K117"/>
    <mergeCell ref="L115:L117"/>
    <mergeCell ref="I67:I69"/>
    <mergeCell ref="J67:J69"/>
    <mergeCell ref="K67:K69"/>
    <mergeCell ref="L67:L69"/>
    <mergeCell ref="I70:I72"/>
    <mergeCell ref="J70:J72"/>
    <mergeCell ref="K70:K72"/>
    <mergeCell ref="L70:L72"/>
    <mergeCell ref="I58:I60"/>
    <mergeCell ref="J58:J60"/>
    <mergeCell ref="K58:K60"/>
    <mergeCell ref="L58:L60"/>
    <mergeCell ref="I61:I63"/>
    <mergeCell ref="J61:J63"/>
    <mergeCell ref="K61:K63"/>
    <mergeCell ref="L61:L63"/>
    <mergeCell ref="K52:K54"/>
    <mergeCell ref="L52:L54"/>
    <mergeCell ref="I55:I57"/>
    <mergeCell ref="J55:J57"/>
    <mergeCell ref="K55:K57"/>
    <mergeCell ref="L55:L57"/>
    <mergeCell ref="I49:I51"/>
    <mergeCell ref="J49:J51"/>
    <mergeCell ref="K49:K51"/>
    <mergeCell ref="L49:L51"/>
    <mergeCell ref="I37:I39"/>
    <mergeCell ref="J37:J39"/>
    <mergeCell ref="K37:K39"/>
    <mergeCell ref="L37:L39"/>
    <mergeCell ref="I40:I42"/>
    <mergeCell ref="J40:J42"/>
    <mergeCell ref="G5:G6"/>
    <mergeCell ref="H5:H6"/>
    <mergeCell ref="I5:I6"/>
    <mergeCell ref="J5:J6"/>
    <mergeCell ref="K5:K6"/>
    <mergeCell ref="I7:I9"/>
    <mergeCell ref="K7:K9"/>
    <mergeCell ref="A5:A6"/>
    <mergeCell ref="B5:B6"/>
    <mergeCell ref="C5:C6"/>
    <mergeCell ref="D5:D6"/>
    <mergeCell ref="E5:E6"/>
    <mergeCell ref="F5:F6"/>
    <mergeCell ref="K16:K18"/>
    <mergeCell ref="L214:L216"/>
    <mergeCell ref="J7:J9"/>
    <mergeCell ref="I25:I27"/>
    <mergeCell ref="J25:J27"/>
    <mergeCell ref="K25:K27"/>
    <mergeCell ref="L25:L27"/>
    <mergeCell ref="I31:I33"/>
    <mergeCell ref="J31:J33"/>
    <mergeCell ref="K34:K36"/>
    <mergeCell ref="J22:J24"/>
    <mergeCell ref="I10:I12"/>
    <mergeCell ref="J10:J12"/>
    <mergeCell ref="K10:K12"/>
    <mergeCell ref="L10:L12"/>
    <mergeCell ref="I19:I21"/>
    <mergeCell ref="J19:J21"/>
    <mergeCell ref="K19:K21"/>
    <mergeCell ref="I16:I18"/>
    <mergeCell ref="J16:J18"/>
    <mergeCell ref="I28:I30"/>
    <mergeCell ref="J28:J30"/>
    <mergeCell ref="K28:K30"/>
    <mergeCell ref="K31:K33"/>
    <mergeCell ref="L31:L33"/>
    <mergeCell ref="I34:I36"/>
    <mergeCell ref="J34:J36"/>
    <mergeCell ref="L34:L36"/>
    <mergeCell ref="L28:L30"/>
    <mergeCell ref="K22:K24"/>
    <mergeCell ref="L22:L24"/>
    <mergeCell ref="L7:L9"/>
    <mergeCell ref="I13:I15"/>
    <mergeCell ref="J13:J15"/>
    <mergeCell ref="K13:K15"/>
    <mergeCell ref="L13:L15"/>
    <mergeCell ref="L16:L18"/>
    <mergeCell ref="L19:L21"/>
    <mergeCell ref="I22:I24"/>
    <mergeCell ref="K40:K42"/>
    <mergeCell ref="L40:L42"/>
    <mergeCell ref="I43:I45"/>
    <mergeCell ref="J43:J45"/>
    <mergeCell ref="K43:K45"/>
    <mergeCell ref="L43:L45"/>
    <mergeCell ref="I46:I48"/>
    <mergeCell ref="J46:J48"/>
    <mergeCell ref="K46:K48"/>
    <mergeCell ref="L46:L48"/>
    <mergeCell ref="I64:I66"/>
    <mergeCell ref="J64:J66"/>
    <mergeCell ref="K64:K66"/>
    <mergeCell ref="L64:L66"/>
    <mergeCell ref="I52:I54"/>
    <mergeCell ref="J52:J54"/>
    <mergeCell ref="I73:I75"/>
    <mergeCell ref="J73:J75"/>
    <mergeCell ref="K73:K75"/>
    <mergeCell ref="L73:L75"/>
    <mergeCell ref="I76:I78"/>
    <mergeCell ref="J76:J78"/>
    <mergeCell ref="K76:K78"/>
    <mergeCell ref="L76:L78"/>
    <mergeCell ref="K88:K90"/>
    <mergeCell ref="L88:L90"/>
    <mergeCell ref="I79:I81"/>
    <mergeCell ref="J79:J81"/>
    <mergeCell ref="K79:K81"/>
    <mergeCell ref="L79:L81"/>
    <mergeCell ref="I82:I84"/>
    <mergeCell ref="J82:J84"/>
    <mergeCell ref="K82:K84"/>
    <mergeCell ref="L82:L84"/>
    <mergeCell ref="I91:I93"/>
    <mergeCell ref="J91:J93"/>
    <mergeCell ref="K91:K93"/>
    <mergeCell ref="L91:L93"/>
    <mergeCell ref="I85:I87"/>
    <mergeCell ref="J85:J87"/>
    <mergeCell ref="K85:K87"/>
    <mergeCell ref="L85:L87"/>
    <mergeCell ref="I88:I90"/>
    <mergeCell ref="J88:J90"/>
    <mergeCell ref="I94:I96"/>
    <mergeCell ref="J94:J96"/>
    <mergeCell ref="K94:K96"/>
    <mergeCell ref="L94:L96"/>
    <mergeCell ref="I97:I99"/>
    <mergeCell ref="J97:J99"/>
    <mergeCell ref="K97:K99"/>
    <mergeCell ref="L97:L99"/>
    <mergeCell ref="I100:I102"/>
    <mergeCell ref="J100:J102"/>
    <mergeCell ref="K100:K102"/>
    <mergeCell ref="L100:L102"/>
    <mergeCell ref="I103:I105"/>
    <mergeCell ref="J103:J105"/>
    <mergeCell ref="K103:K105"/>
    <mergeCell ref="L103:L105"/>
    <mergeCell ref="K142:K144"/>
    <mergeCell ref="L142:L144"/>
    <mergeCell ref="I106:I108"/>
    <mergeCell ref="J106:J108"/>
    <mergeCell ref="K106:K108"/>
    <mergeCell ref="L106:L108"/>
    <mergeCell ref="I109:I111"/>
    <mergeCell ref="J109:J111"/>
    <mergeCell ref="K109:K111"/>
    <mergeCell ref="L109:L111"/>
    <mergeCell ref="I208:I210"/>
    <mergeCell ref="J208:J210"/>
    <mergeCell ref="K208:K210"/>
    <mergeCell ref="L208:L210"/>
    <mergeCell ref="I139:I141"/>
    <mergeCell ref="J139:J141"/>
    <mergeCell ref="K139:K141"/>
    <mergeCell ref="L139:L141"/>
    <mergeCell ref="I142:I144"/>
    <mergeCell ref="J142:J144"/>
    <mergeCell ref="I157:I159"/>
    <mergeCell ref="J157:J159"/>
    <mergeCell ref="K157:K159"/>
    <mergeCell ref="L157:L159"/>
    <mergeCell ref="I160:I162"/>
    <mergeCell ref="J160:J162"/>
    <mergeCell ref="K160:K162"/>
    <mergeCell ref="L160:L162"/>
    <mergeCell ref="I163:I165"/>
    <mergeCell ref="J163:J165"/>
    <mergeCell ref="K163:K165"/>
    <mergeCell ref="L163:L165"/>
    <mergeCell ref="I166:I168"/>
    <mergeCell ref="J166:J168"/>
    <mergeCell ref="K166:K168"/>
    <mergeCell ref="L166:L168"/>
    <mergeCell ref="I169:I171"/>
    <mergeCell ref="J169:J171"/>
    <mergeCell ref="K169:K171"/>
    <mergeCell ref="L169:L171"/>
    <mergeCell ref="I172:I174"/>
    <mergeCell ref="J172:J174"/>
    <mergeCell ref="K172:K174"/>
    <mergeCell ref="L172:L174"/>
  </mergeCells>
  <hyperlinks>
    <hyperlink ref="B219" r:id="rId1" display="https://vn.one-line.com/standard-page/demurrage-and-detention-free-time-and-charges"/>
    <hyperlink ref="B220" r:id="rId2" display="https://vn.one-line.com/standard-page/local-charges-and-tariff"/>
    <hyperlink ref="J212" r:id="rId3" display="http://www.vn.one-line.com/"/>
    <hyperlink ref="B217" r:id="rId4" display="https://ecomm.one-line.com/ecom/CUP_HOM_3005.do?sessLocale=en"/>
    <hyperlink ref="B216" r:id="rId5" display="https://www.one-line.com/en/vessels "/>
    <hyperlink ref="I220" r:id="rId6" display="mailto:vn.sgn.exdoc@one-line.com"/>
    <hyperlink ref="I219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41" r:id="rId9"/>
  <drawing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126"/>
  <sheetViews>
    <sheetView showGridLines="0" view="pageBreakPreview" zoomScale="51" zoomScaleNormal="50" zoomScaleSheetLayoutView="51" workbookViewId="0" topLeftCell="A1">
      <pane ySplit="6" topLeftCell="A105" activePane="bottomLeft" state="frozen"/>
      <selection pane="topLeft" activeCell="A1" sqref="A1"/>
      <selection pane="bottomLeft" activeCell="F109" sqref="F109"/>
    </sheetView>
  </sheetViews>
  <sheetFormatPr defaultColWidth="9.140625" defaultRowHeight="15"/>
  <cols>
    <col min="1" max="1" width="45.421875" style="1" customWidth="1"/>
    <col min="2" max="2" width="15.57421875" style="1" customWidth="1"/>
    <col min="3" max="3" width="22.140625" style="1" customWidth="1"/>
    <col min="4" max="4" width="23.57421875" style="1" customWidth="1"/>
    <col min="5" max="5" width="30.8515625" style="1" bestFit="1" customWidth="1"/>
    <col min="6" max="6" width="22.7109375" style="1" bestFit="1" customWidth="1"/>
    <col min="7" max="7" width="20.8515625" style="1" bestFit="1" customWidth="1"/>
    <col min="8" max="8" width="21.421875" style="1" customWidth="1"/>
    <col min="9" max="9" width="39.57421875" style="1" customWidth="1"/>
    <col min="10" max="10" width="17.421875" style="1" customWidth="1"/>
    <col min="11" max="11" width="23.7109375" style="1" bestFit="1" customWidth="1"/>
    <col min="12" max="12" width="21.57421875" style="1" bestFit="1" customWidth="1"/>
    <col min="13" max="13" width="39.140625" style="1" customWidth="1"/>
    <col min="14" max="14" width="0.5625" style="1" customWidth="1"/>
    <col min="15" max="16" width="0.5625" style="1" hidden="1" customWidth="1"/>
    <col min="17" max="17" width="2.140625" style="1" hidden="1" customWidth="1"/>
    <col min="18" max="18" width="6.421875" style="1" hidden="1" customWidth="1"/>
    <col min="19" max="16384" width="9.140625" style="1" customWidth="1"/>
  </cols>
  <sheetData>
    <row r="1" ht="15"/>
    <row r="2" spans="1:17" ht="21" customHeight="1">
      <c r="A2" s="2"/>
      <c r="B2" s="2"/>
      <c r="C2" s="3"/>
      <c r="D2" s="73"/>
      <c r="E2" s="3"/>
      <c r="F2" s="3"/>
      <c r="G2" s="3"/>
      <c r="H2" s="3"/>
      <c r="I2" s="3"/>
      <c r="J2" s="10" t="s">
        <v>644</v>
      </c>
      <c r="K2" s="3"/>
      <c r="M2" s="4"/>
      <c r="N2" s="4"/>
      <c r="O2" s="4"/>
      <c r="P2" s="34"/>
      <c r="Q2" s="35"/>
    </row>
    <row r="3" spans="1:17" ht="49.5">
      <c r="A3" s="2"/>
      <c r="B3" s="2"/>
      <c r="C3" s="6"/>
      <c r="D3" s="29" t="s">
        <v>113</v>
      </c>
      <c r="F3" s="6"/>
      <c r="H3" s="6"/>
      <c r="I3" s="6"/>
      <c r="J3" s="10"/>
      <c r="M3" s="7"/>
      <c r="N3" s="7"/>
      <c r="O3" s="7"/>
      <c r="P3" s="36"/>
      <c r="Q3" s="37"/>
    </row>
    <row r="4" spans="1:17" ht="16.5" customHeight="1" thickBot="1">
      <c r="A4" s="2"/>
      <c r="B4" s="2"/>
      <c r="C4" s="5"/>
      <c r="D4" s="5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35"/>
      <c r="Q4" s="35"/>
    </row>
    <row r="5" spans="1:254" ht="20.25" customHeight="1" thickTop="1">
      <c r="A5" s="279" t="s">
        <v>54</v>
      </c>
      <c r="B5" s="281" t="s">
        <v>55</v>
      </c>
      <c r="C5" s="283" t="s">
        <v>0</v>
      </c>
      <c r="D5" s="285" t="s">
        <v>1</v>
      </c>
      <c r="E5" s="211" t="s">
        <v>2</v>
      </c>
      <c r="F5" s="211" t="s">
        <v>3</v>
      </c>
      <c r="G5" s="211" t="s">
        <v>56</v>
      </c>
      <c r="H5" s="207" t="s">
        <v>473</v>
      </c>
      <c r="I5" s="209" t="s">
        <v>4</v>
      </c>
      <c r="J5" s="211" t="s">
        <v>5</v>
      </c>
      <c r="K5" s="213" t="s">
        <v>474</v>
      </c>
      <c r="L5" s="124" t="s">
        <v>57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ht="36" customHeight="1" thickBot="1">
      <c r="A6" s="280"/>
      <c r="B6" s="282"/>
      <c r="C6" s="284"/>
      <c r="D6" s="286"/>
      <c r="E6" s="212"/>
      <c r="F6" s="212"/>
      <c r="G6" s="212"/>
      <c r="H6" s="208"/>
      <c r="I6" s="210"/>
      <c r="J6" s="212"/>
      <c r="K6" s="214"/>
      <c r="L6" s="125" t="s">
        <v>58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ht="29.25" customHeight="1" hidden="1">
      <c r="A7" s="79" t="s">
        <v>206</v>
      </c>
      <c r="B7" s="80" t="s">
        <v>128</v>
      </c>
      <c r="C7" s="81">
        <v>43798</v>
      </c>
      <c r="D7" s="82" t="s">
        <v>180</v>
      </c>
      <c r="E7" s="82" t="s">
        <v>181</v>
      </c>
      <c r="F7" s="83" t="s">
        <v>120</v>
      </c>
      <c r="G7" s="83" t="s">
        <v>6</v>
      </c>
      <c r="H7" s="84">
        <f>C7+8</f>
        <v>43806</v>
      </c>
      <c r="I7" s="268" t="s">
        <v>314</v>
      </c>
      <c r="J7" s="270" t="s">
        <v>315</v>
      </c>
      <c r="K7" s="272">
        <v>43814</v>
      </c>
      <c r="L7" s="274">
        <f>K7+7</f>
        <v>43821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ht="29.25" customHeight="1" hidden="1" thickBot="1">
      <c r="A8" s="85" t="s">
        <v>155</v>
      </c>
      <c r="B8" s="86" t="s">
        <v>265</v>
      </c>
      <c r="C8" s="87">
        <v>43801</v>
      </c>
      <c r="D8" s="88" t="s">
        <v>146</v>
      </c>
      <c r="E8" s="88" t="s">
        <v>147</v>
      </c>
      <c r="F8" s="88" t="s">
        <v>6</v>
      </c>
      <c r="G8" s="138" t="s">
        <v>59</v>
      </c>
      <c r="H8" s="90">
        <f>C8+6</f>
        <v>43807</v>
      </c>
      <c r="I8" s="269"/>
      <c r="J8" s="276"/>
      <c r="K8" s="273"/>
      <c r="L8" s="275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ht="29.25" customHeight="1" hidden="1">
      <c r="A9" s="79" t="s">
        <v>154</v>
      </c>
      <c r="B9" s="80" t="s">
        <v>291</v>
      </c>
      <c r="C9" s="81">
        <v>43805</v>
      </c>
      <c r="D9" s="82" t="s">
        <v>180</v>
      </c>
      <c r="E9" s="82" t="s">
        <v>181</v>
      </c>
      <c r="F9" s="83" t="s">
        <v>120</v>
      </c>
      <c r="G9" s="83" t="s">
        <v>6</v>
      </c>
      <c r="H9" s="84">
        <f>C9+8</f>
        <v>43813</v>
      </c>
      <c r="I9" s="268" t="s">
        <v>130</v>
      </c>
      <c r="J9" s="270" t="s">
        <v>316</v>
      </c>
      <c r="K9" s="272">
        <v>43821</v>
      </c>
      <c r="L9" s="274">
        <f>K9+7</f>
        <v>43828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ht="29.25" customHeight="1" hidden="1" thickBot="1">
      <c r="A10" s="85" t="s">
        <v>145</v>
      </c>
      <c r="B10" s="86" t="s">
        <v>266</v>
      </c>
      <c r="C10" s="87">
        <v>43808</v>
      </c>
      <c r="D10" s="88" t="s">
        <v>146</v>
      </c>
      <c r="E10" s="88" t="s">
        <v>147</v>
      </c>
      <c r="F10" s="88" t="s">
        <v>6</v>
      </c>
      <c r="G10" s="138" t="s">
        <v>59</v>
      </c>
      <c r="H10" s="90">
        <f>C10+6</f>
        <v>43814</v>
      </c>
      <c r="I10" s="269"/>
      <c r="J10" s="276"/>
      <c r="K10" s="273"/>
      <c r="L10" s="27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ht="29.25" customHeight="1" hidden="1">
      <c r="A11" s="79" t="s">
        <v>267</v>
      </c>
      <c r="B11" s="80" t="s">
        <v>294</v>
      </c>
      <c r="C11" s="81">
        <v>43812</v>
      </c>
      <c r="D11" s="82" t="s">
        <v>180</v>
      </c>
      <c r="E11" s="82" t="s">
        <v>181</v>
      </c>
      <c r="F11" s="83" t="s">
        <v>120</v>
      </c>
      <c r="G11" s="83" t="s">
        <v>6</v>
      </c>
      <c r="H11" s="84">
        <f>C11+8</f>
        <v>43820</v>
      </c>
      <c r="I11" s="268" t="s">
        <v>115</v>
      </c>
      <c r="J11" s="270" t="s">
        <v>317</v>
      </c>
      <c r="K11" s="272">
        <f>K9+7</f>
        <v>43828</v>
      </c>
      <c r="L11" s="274">
        <f>K11+7</f>
        <v>43835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ht="29.25" customHeight="1" hidden="1" thickBot="1">
      <c r="A12" s="85" t="s">
        <v>307</v>
      </c>
      <c r="B12" s="86" t="s">
        <v>308</v>
      </c>
      <c r="C12" s="87">
        <v>43815</v>
      </c>
      <c r="D12" s="88" t="s">
        <v>146</v>
      </c>
      <c r="E12" s="88" t="s">
        <v>147</v>
      </c>
      <c r="F12" s="88" t="s">
        <v>6</v>
      </c>
      <c r="G12" s="138" t="s">
        <v>59</v>
      </c>
      <c r="H12" s="90">
        <f>C12+6</f>
        <v>43821</v>
      </c>
      <c r="I12" s="269"/>
      <c r="J12" s="276"/>
      <c r="K12" s="273"/>
      <c r="L12" s="275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ht="29.25" customHeight="1" hidden="1">
      <c r="A13" s="79" t="s">
        <v>144</v>
      </c>
      <c r="B13" s="80" t="s">
        <v>291</v>
      </c>
      <c r="C13" s="81">
        <v>43819</v>
      </c>
      <c r="D13" s="82" t="s">
        <v>180</v>
      </c>
      <c r="E13" s="82" t="s">
        <v>181</v>
      </c>
      <c r="F13" s="83" t="s">
        <v>120</v>
      </c>
      <c r="G13" s="83" t="s">
        <v>6</v>
      </c>
      <c r="H13" s="84">
        <f>C13+8</f>
        <v>43827</v>
      </c>
      <c r="I13" s="268" t="s">
        <v>110</v>
      </c>
      <c r="J13" s="270" t="s">
        <v>318</v>
      </c>
      <c r="K13" s="272">
        <f>K11+7</f>
        <v>43835</v>
      </c>
      <c r="L13" s="274">
        <f>K13+7</f>
        <v>43842</v>
      </c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ht="29.25" customHeight="1" hidden="1" thickBot="1">
      <c r="A14" s="85" t="s">
        <v>149</v>
      </c>
      <c r="B14" s="86" t="s">
        <v>268</v>
      </c>
      <c r="C14" s="87">
        <v>43822</v>
      </c>
      <c r="D14" s="88" t="s">
        <v>146</v>
      </c>
      <c r="E14" s="88" t="s">
        <v>147</v>
      </c>
      <c r="F14" s="88" t="s">
        <v>6</v>
      </c>
      <c r="G14" s="138" t="s">
        <v>59</v>
      </c>
      <c r="H14" s="90">
        <f>C14+6</f>
        <v>43828</v>
      </c>
      <c r="I14" s="269"/>
      <c r="J14" s="276"/>
      <c r="K14" s="273"/>
      <c r="L14" s="275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ht="29.25" customHeight="1" hidden="1">
      <c r="A15" s="79" t="s">
        <v>205</v>
      </c>
      <c r="B15" s="80" t="s">
        <v>294</v>
      </c>
      <c r="C15" s="81">
        <v>43826</v>
      </c>
      <c r="D15" s="82" t="s">
        <v>180</v>
      </c>
      <c r="E15" s="82" t="s">
        <v>181</v>
      </c>
      <c r="F15" s="83" t="s">
        <v>120</v>
      </c>
      <c r="G15" s="83" t="s">
        <v>6</v>
      </c>
      <c r="H15" s="84">
        <f>C15+8</f>
        <v>43834</v>
      </c>
      <c r="I15" s="268" t="s">
        <v>64</v>
      </c>
      <c r="J15" s="270" t="s">
        <v>319</v>
      </c>
      <c r="K15" s="272">
        <f>K13+7</f>
        <v>43842</v>
      </c>
      <c r="L15" s="274">
        <f>K15+7</f>
        <v>43849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ht="29.25" customHeight="1" hidden="1" thickBot="1">
      <c r="A16" s="85" t="s">
        <v>323</v>
      </c>
      <c r="B16" s="86" t="s">
        <v>324</v>
      </c>
      <c r="C16" s="87">
        <v>43829</v>
      </c>
      <c r="D16" s="88" t="s">
        <v>146</v>
      </c>
      <c r="E16" s="88" t="s">
        <v>147</v>
      </c>
      <c r="F16" s="88" t="s">
        <v>6</v>
      </c>
      <c r="G16" s="138" t="s">
        <v>59</v>
      </c>
      <c r="H16" s="90">
        <f>C16+6</f>
        <v>43835</v>
      </c>
      <c r="I16" s="269"/>
      <c r="J16" s="276"/>
      <c r="K16" s="273"/>
      <c r="L16" s="27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ht="29.25" customHeight="1" hidden="1">
      <c r="A17" s="79" t="s">
        <v>140</v>
      </c>
      <c r="B17" s="80" t="s">
        <v>183</v>
      </c>
      <c r="C17" s="81">
        <v>43833</v>
      </c>
      <c r="D17" s="82" t="s">
        <v>180</v>
      </c>
      <c r="E17" s="82" t="s">
        <v>181</v>
      </c>
      <c r="F17" s="83" t="s">
        <v>120</v>
      </c>
      <c r="G17" s="83" t="s">
        <v>6</v>
      </c>
      <c r="H17" s="84">
        <f>C17+8</f>
        <v>43841</v>
      </c>
      <c r="I17" s="268" t="s">
        <v>67</v>
      </c>
      <c r="J17" s="270" t="s">
        <v>348</v>
      </c>
      <c r="K17" s="272">
        <f>K15+7</f>
        <v>43849</v>
      </c>
      <c r="L17" s="274">
        <f>K17+7</f>
        <v>43856</v>
      </c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54" ht="29.25" customHeight="1" hidden="1" thickBot="1">
      <c r="A18" s="85" t="s">
        <v>297</v>
      </c>
      <c r="B18" s="86" t="s">
        <v>298</v>
      </c>
      <c r="C18" s="87">
        <v>43836</v>
      </c>
      <c r="D18" s="88" t="s">
        <v>146</v>
      </c>
      <c r="E18" s="88" t="s">
        <v>147</v>
      </c>
      <c r="F18" s="88" t="s">
        <v>6</v>
      </c>
      <c r="G18" s="138" t="s">
        <v>59</v>
      </c>
      <c r="H18" s="90">
        <f>C18+6</f>
        <v>43842</v>
      </c>
      <c r="I18" s="269"/>
      <c r="J18" s="276"/>
      <c r="K18" s="273"/>
      <c r="L18" s="275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</row>
    <row r="19" spans="1:254" ht="29.25" customHeight="1" hidden="1">
      <c r="A19" s="79" t="s">
        <v>141</v>
      </c>
      <c r="B19" s="80" t="s">
        <v>199</v>
      </c>
      <c r="C19" s="81">
        <v>43840</v>
      </c>
      <c r="D19" s="82" t="s">
        <v>180</v>
      </c>
      <c r="E19" s="82" t="s">
        <v>181</v>
      </c>
      <c r="F19" s="83" t="s">
        <v>120</v>
      </c>
      <c r="G19" s="83" t="s">
        <v>6</v>
      </c>
      <c r="H19" s="84">
        <f>C19+8</f>
        <v>43848</v>
      </c>
      <c r="I19" s="268" t="s">
        <v>65</v>
      </c>
      <c r="J19" s="270"/>
      <c r="K19" s="272">
        <f>K17+7</f>
        <v>43856</v>
      </c>
      <c r="L19" s="274">
        <f>K19+7</f>
        <v>43863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</row>
    <row r="20" spans="1:254" ht="29.25" customHeight="1" hidden="1" thickBot="1">
      <c r="A20" s="85" t="s">
        <v>325</v>
      </c>
      <c r="B20" s="86" t="s">
        <v>326</v>
      </c>
      <c r="C20" s="87">
        <v>43843</v>
      </c>
      <c r="D20" s="88" t="s">
        <v>146</v>
      </c>
      <c r="E20" s="88" t="s">
        <v>147</v>
      </c>
      <c r="F20" s="88" t="s">
        <v>6</v>
      </c>
      <c r="G20" s="138" t="s">
        <v>59</v>
      </c>
      <c r="H20" s="90">
        <f>C20+6</f>
        <v>43849</v>
      </c>
      <c r="I20" s="269"/>
      <c r="J20" s="276"/>
      <c r="K20" s="273"/>
      <c r="L20" s="275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</row>
    <row r="21" spans="1:254" ht="29.25" customHeight="1" hidden="1">
      <c r="A21" s="79" t="s">
        <v>142</v>
      </c>
      <c r="B21" s="80" t="s">
        <v>294</v>
      </c>
      <c r="C21" s="81">
        <v>43847</v>
      </c>
      <c r="D21" s="82" t="s">
        <v>180</v>
      </c>
      <c r="E21" s="82" t="s">
        <v>181</v>
      </c>
      <c r="F21" s="83" t="s">
        <v>120</v>
      </c>
      <c r="G21" s="83" t="s">
        <v>6</v>
      </c>
      <c r="H21" s="84">
        <f>C21+8</f>
        <v>43855</v>
      </c>
      <c r="I21" s="268" t="s">
        <v>130</v>
      </c>
      <c r="J21" s="270" t="s">
        <v>403</v>
      </c>
      <c r="K21" s="272">
        <f>K19+7</f>
        <v>43863</v>
      </c>
      <c r="L21" s="274">
        <f>K21+14</f>
        <v>43877</v>
      </c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</row>
    <row r="22" spans="1:254" ht="29.25" customHeight="1" hidden="1" thickBot="1">
      <c r="A22" s="85" t="s">
        <v>327</v>
      </c>
      <c r="B22" s="86" t="s">
        <v>324</v>
      </c>
      <c r="C22" s="87">
        <v>43850</v>
      </c>
      <c r="D22" s="88" t="s">
        <v>146</v>
      </c>
      <c r="E22" s="88" t="s">
        <v>147</v>
      </c>
      <c r="F22" s="88" t="s">
        <v>6</v>
      </c>
      <c r="G22" s="138" t="s">
        <v>59</v>
      </c>
      <c r="H22" s="90">
        <f>C22+6</f>
        <v>43856</v>
      </c>
      <c r="I22" s="269"/>
      <c r="J22" s="276"/>
      <c r="K22" s="273"/>
      <c r="L22" s="27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</row>
    <row r="23" spans="1:254" ht="29.25" customHeight="1" hidden="1">
      <c r="A23" s="79" t="s">
        <v>143</v>
      </c>
      <c r="B23" s="80" t="s">
        <v>212</v>
      </c>
      <c r="C23" s="81">
        <v>43854</v>
      </c>
      <c r="D23" s="82" t="s">
        <v>180</v>
      </c>
      <c r="E23" s="82" t="s">
        <v>181</v>
      </c>
      <c r="F23" s="83" t="s">
        <v>120</v>
      </c>
      <c r="G23" s="83" t="s">
        <v>6</v>
      </c>
      <c r="H23" s="84">
        <f>C23+8</f>
        <v>43862</v>
      </c>
      <c r="I23" s="268" t="s">
        <v>404</v>
      </c>
      <c r="J23" s="270" t="s">
        <v>405</v>
      </c>
      <c r="K23" s="272">
        <f>K21+7</f>
        <v>43870</v>
      </c>
      <c r="L23" s="274">
        <f>K23+14</f>
        <v>43884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</row>
    <row r="24" spans="1:254" ht="29.25" customHeight="1" hidden="1" thickBot="1">
      <c r="A24" s="85" t="s">
        <v>148</v>
      </c>
      <c r="B24" s="86" t="s">
        <v>395</v>
      </c>
      <c r="C24" s="87">
        <v>43857</v>
      </c>
      <c r="D24" s="88" t="s">
        <v>146</v>
      </c>
      <c r="E24" s="88" t="s">
        <v>147</v>
      </c>
      <c r="F24" s="88" t="s">
        <v>6</v>
      </c>
      <c r="G24" s="138" t="s">
        <v>59</v>
      </c>
      <c r="H24" s="90">
        <f>C24+6</f>
        <v>43863</v>
      </c>
      <c r="I24" s="269"/>
      <c r="J24" s="276"/>
      <c r="K24" s="273"/>
      <c r="L24" s="275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</row>
    <row r="25" spans="1:254" ht="29.25" customHeight="1" hidden="1">
      <c r="A25" s="79" t="s">
        <v>309</v>
      </c>
      <c r="B25" s="80" t="s">
        <v>277</v>
      </c>
      <c r="C25" s="81">
        <v>43861</v>
      </c>
      <c r="D25" s="82" t="s">
        <v>180</v>
      </c>
      <c r="E25" s="82" t="s">
        <v>181</v>
      </c>
      <c r="F25" s="83" t="s">
        <v>120</v>
      </c>
      <c r="G25" s="83" t="s">
        <v>6</v>
      </c>
      <c r="H25" s="84">
        <f>C25+8</f>
        <v>43869</v>
      </c>
      <c r="I25" s="268" t="s">
        <v>65</v>
      </c>
      <c r="J25" s="270"/>
      <c r="K25" s="272">
        <f>K23+7</f>
        <v>43877</v>
      </c>
      <c r="L25" s="274">
        <f>K25+14</f>
        <v>43891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</row>
    <row r="26" spans="1:254" ht="29.25" customHeight="1" hidden="1" thickBot="1">
      <c r="A26" s="85" t="s">
        <v>152</v>
      </c>
      <c r="B26" s="86" t="s">
        <v>354</v>
      </c>
      <c r="C26" s="87">
        <v>43864</v>
      </c>
      <c r="D26" s="88" t="s">
        <v>146</v>
      </c>
      <c r="E26" s="88" t="s">
        <v>147</v>
      </c>
      <c r="F26" s="88" t="s">
        <v>6</v>
      </c>
      <c r="G26" s="138" t="s">
        <v>59</v>
      </c>
      <c r="H26" s="90">
        <f>C26+6</f>
        <v>43870</v>
      </c>
      <c r="I26" s="269"/>
      <c r="J26" s="276"/>
      <c r="K26" s="273"/>
      <c r="L26" s="275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</row>
    <row r="27" spans="1:254" ht="29.25" customHeight="1" hidden="1">
      <c r="A27" s="79" t="s">
        <v>65</v>
      </c>
      <c r="B27" s="80"/>
      <c r="C27" s="81">
        <v>43868</v>
      </c>
      <c r="D27" s="82" t="s">
        <v>180</v>
      </c>
      <c r="E27" s="82" t="s">
        <v>181</v>
      </c>
      <c r="F27" s="83" t="s">
        <v>120</v>
      </c>
      <c r="G27" s="83" t="s">
        <v>6</v>
      </c>
      <c r="H27" s="84">
        <f>C27+8</f>
        <v>43876</v>
      </c>
      <c r="I27" s="268" t="s">
        <v>110</v>
      </c>
      <c r="J27" s="270" t="s">
        <v>349</v>
      </c>
      <c r="K27" s="272">
        <f>K25+7</f>
        <v>43884</v>
      </c>
      <c r="L27" s="274">
        <f>K27+14</f>
        <v>43898</v>
      </c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</row>
    <row r="28" spans="1:254" ht="29.25" customHeight="1" hidden="1" thickBot="1">
      <c r="A28" s="85" t="s">
        <v>330</v>
      </c>
      <c r="B28" s="86" t="s">
        <v>331</v>
      </c>
      <c r="C28" s="87">
        <v>43871</v>
      </c>
      <c r="D28" s="88" t="s">
        <v>146</v>
      </c>
      <c r="E28" s="88" t="s">
        <v>147</v>
      </c>
      <c r="F28" s="88" t="s">
        <v>6</v>
      </c>
      <c r="G28" s="138" t="s">
        <v>59</v>
      </c>
      <c r="H28" s="90">
        <f>C28+6</f>
        <v>43877</v>
      </c>
      <c r="I28" s="269"/>
      <c r="J28" s="276"/>
      <c r="K28" s="273"/>
      <c r="L28" s="27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</row>
    <row r="29" spans="1:254" ht="29.25" customHeight="1" hidden="1">
      <c r="A29" s="79" t="s">
        <v>154</v>
      </c>
      <c r="B29" s="80" t="s">
        <v>129</v>
      </c>
      <c r="C29" s="81">
        <v>43875</v>
      </c>
      <c r="D29" s="82" t="s">
        <v>180</v>
      </c>
      <c r="E29" s="82" t="s">
        <v>181</v>
      </c>
      <c r="F29" s="83" t="s">
        <v>120</v>
      </c>
      <c r="G29" s="83" t="s">
        <v>6</v>
      </c>
      <c r="H29" s="84">
        <f>C29+8</f>
        <v>43883</v>
      </c>
      <c r="I29" s="270" t="s">
        <v>65</v>
      </c>
      <c r="J29" s="270"/>
      <c r="K29" s="272">
        <f>K27+7</f>
        <v>43891</v>
      </c>
      <c r="L29" s="274">
        <f>K29+14</f>
        <v>43905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</row>
    <row r="30" spans="1:254" ht="29.25" customHeight="1" hidden="1" thickBot="1">
      <c r="A30" s="85" t="s">
        <v>289</v>
      </c>
      <c r="B30" s="86" t="s">
        <v>324</v>
      </c>
      <c r="C30" s="87">
        <v>43878</v>
      </c>
      <c r="D30" s="88" t="s">
        <v>146</v>
      </c>
      <c r="E30" s="88" t="s">
        <v>147</v>
      </c>
      <c r="F30" s="88" t="s">
        <v>6</v>
      </c>
      <c r="G30" s="138" t="s">
        <v>59</v>
      </c>
      <c r="H30" s="90">
        <f>C30+6</f>
        <v>43884</v>
      </c>
      <c r="I30" s="276"/>
      <c r="J30" s="276"/>
      <c r="K30" s="273"/>
      <c r="L30" s="275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</row>
    <row r="31" spans="1:254" ht="29.25" customHeight="1" hidden="1">
      <c r="A31" s="79" t="s">
        <v>65</v>
      </c>
      <c r="B31" s="80"/>
      <c r="C31" s="81">
        <v>43882</v>
      </c>
      <c r="D31" s="82" t="s">
        <v>180</v>
      </c>
      <c r="E31" s="82" t="s">
        <v>181</v>
      </c>
      <c r="F31" s="83" t="s">
        <v>120</v>
      </c>
      <c r="G31" s="83" t="s">
        <v>6</v>
      </c>
      <c r="H31" s="84">
        <f>C31+8</f>
        <v>43890</v>
      </c>
      <c r="I31" s="268" t="s">
        <v>67</v>
      </c>
      <c r="J31" s="270" t="s">
        <v>358</v>
      </c>
      <c r="K31" s="272">
        <f>K29+7</f>
        <v>43898</v>
      </c>
      <c r="L31" s="274">
        <f>K31+14</f>
        <v>43912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</row>
    <row r="32" spans="1:254" ht="29.25" customHeight="1" hidden="1" thickBot="1">
      <c r="A32" s="85" t="s">
        <v>145</v>
      </c>
      <c r="B32" s="86" t="s">
        <v>355</v>
      </c>
      <c r="C32" s="87">
        <v>43885</v>
      </c>
      <c r="D32" s="88" t="s">
        <v>146</v>
      </c>
      <c r="E32" s="88" t="s">
        <v>147</v>
      </c>
      <c r="F32" s="88" t="s">
        <v>6</v>
      </c>
      <c r="G32" s="138" t="s">
        <v>59</v>
      </c>
      <c r="H32" s="90">
        <f>C32+6</f>
        <v>43891</v>
      </c>
      <c r="I32" s="269"/>
      <c r="J32" s="276"/>
      <c r="K32" s="273"/>
      <c r="L32" s="275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</row>
    <row r="33" spans="1:254" ht="29.25" customHeight="1" hidden="1">
      <c r="A33" s="79" t="s">
        <v>144</v>
      </c>
      <c r="B33" s="80" t="s">
        <v>129</v>
      </c>
      <c r="C33" s="81">
        <v>43889</v>
      </c>
      <c r="D33" s="82" t="s">
        <v>180</v>
      </c>
      <c r="E33" s="82" t="s">
        <v>181</v>
      </c>
      <c r="F33" s="83" t="s">
        <v>120</v>
      </c>
      <c r="G33" s="83" t="s">
        <v>6</v>
      </c>
      <c r="H33" s="84">
        <f>C33+8</f>
        <v>43897</v>
      </c>
      <c r="I33" s="270" t="s">
        <v>314</v>
      </c>
      <c r="J33" s="270" t="s">
        <v>406</v>
      </c>
      <c r="K33" s="272">
        <f>K31+7</f>
        <v>43905</v>
      </c>
      <c r="L33" s="274">
        <f>K33+14</f>
        <v>43919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</row>
    <row r="34" spans="1:254" ht="29.25" customHeight="1" hidden="1" thickBot="1">
      <c r="A34" s="85" t="s">
        <v>307</v>
      </c>
      <c r="B34" s="86" t="s">
        <v>372</v>
      </c>
      <c r="C34" s="87">
        <v>43892</v>
      </c>
      <c r="D34" s="88" t="s">
        <v>146</v>
      </c>
      <c r="E34" s="88" t="s">
        <v>147</v>
      </c>
      <c r="F34" s="88" t="s">
        <v>6</v>
      </c>
      <c r="G34" s="138" t="s">
        <v>59</v>
      </c>
      <c r="H34" s="90">
        <f>C34+6</f>
        <v>43898</v>
      </c>
      <c r="I34" s="276"/>
      <c r="J34" s="276"/>
      <c r="K34" s="273"/>
      <c r="L34" s="27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</row>
    <row r="35" spans="1:254" ht="29.25" customHeight="1" hidden="1">
      <c r="A35" s="79" t="s">
        <v>205</v>
      </c>
      <c r="B35" s="80" t="s">
        <v>382</v>
      </c>
      <c r="C35" s="81">
        <v>43896</v>
      </c>
      <c r="D35" s="82" t="s">
        <v>180</v>
      </c>
      <c r="E35" s="82" t="s">
        <v>181</v>
      </c>
      <c r="F35" s="83" t="s">
        <v>120</v>
      </c>
      <c r="G35" s="83" t="s">
        <v>6</v>
      </c>
      <c r="H35" s="84">
        <f>C35+8</f>
        <v>43904</v>
      </c>
      <c r="I35" s="268" t="s">
        <v>130</v>
      </c>
      <c r="J35" s="270" t="s">
        <v>229</v>
      </c>
      <c r="K35" s="272">
        <f>K33+7</f>
        <v>43912</v>
      </c>
      <c r="L35" s="274">
        <f>K35+14</f>
        <v>43926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</row>
    <row r="36" spans="1:254" ht="29.25" customHeight="1" hidden="1" thickBot="1">
      <c r="A36" s="85" t="s">
        <v>149</v>
      </c>
      <c r="B36" s="86" t="s">
        <v>373</v>
      </c>
      <c r="C36" s="87">
        <v>43899</v>
      </c>
      <c r="D36" s="88" t="s">
        <v>146</v>
      </c>
      <c r="E36" s="88" t="s">
        <v>147</v>
      </c>
      <c r="F36" s="88" t="s">
        <v>6</v>
      </c>
      <c r="G36" s="138" t="s">
        <v>59</v>
      </c>
      <c r="H36" s="90">
        <f>C36+6</f>
        <v>43905</v>
      </c>
      <c r="I36" s="269"/>
      <c r="J36" s="276"/>
      <c r="K36" s="273"/>
      <c r="L36" s="275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</row>
    <row r="37" spans="1:254" ht="29.25" customHeight="1" hidden="1">
      <c r="A37" s="79" t="s">
        <v>450</v>
      </c>
      <c r="B37" s="80" t="s">
        <v>291</v>
      </c>
      <c r="C37" s="81">
        <v>43910</v>
      </c>
      <c r="D37" s="82" t="s">
        <v>180</v>
      </c>
      <c r="E37" s="82" t="s">
        <v>181</v>
      </c>
      <c r="F37" s="83" t="s">
        <v>120</v>
      </c>
      <c r="G37" s="83" t="s">
        <v>6</v>
      </c>
      <c r="H37" s="84">
        <v>43912</v>
      </c>
      <c r="I37" s="278" t="s">
        <v>115</v>
      </c>
      <c r="J37" s="270" t="s">
        <v>348</v>
      </c>
      <c r="K37" s="272">
        <f>K35+7</f>
        <v>43919</v>
      </c>
      <c r="L37" s="274">
        <f>K37+14</f>
        <v>43933</v>
      </c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</row>
    <row r="38" spans="1:254" ht="29.25" customHeight="1" hidden="1" thickBot="1">
      <c r="A38" s="85" t="s">
        <v>297</v>
      </c>
      <c r="B38" s="86" t="s">
        <v>290</v>
      </c>
      <c r="C38" s="87">
        <v>43913</v>
      </c>
      <c r="D38" s="88" t="s">
        <v>430</v>
      </c>
      <c r="E38" s="88" t="s">
        <v>431</v>
      </c>
      <c r="F38" s="88" t="s">
        <v>6</v>
      </c>
      <c r="G38" s="138" t="s">
        <v>59</v>
      </c>
      <c r="H38" s="90">
        <v>43915</v>
      </c>
      <c r="I38" s="276"/>
      <c r="J38" s="276"/>
      <c r="K38" s="273"/>
      <c r="L38" s="275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</row>
    <row r="39" spans="1:254" ht="29.25" customHeight="1" hidden="1">
      <c r="A39" s="79" t="s">
        <v>65</v>
      </c>
      <c r="B39" s="80"/>
      <c r="C39" s="81">
        <v>43917</v>
      </c>
      <c r="D39" s="82" t="s">
        <v>180</v>
      </c>
      <c r="E39" s="82" t="s">
        <v>181</v>
      </c>
      <c r="F39" s="83" t="s">
        <v>120</v>
      </c>
      <c r="G39" s="83" t="s">
        <v>6</v>
      </c>
      <c r="H39" s="84">
        <v>43919</v>
      </c>
      <c r="I39" s="268" t="s">
        <v>404</v>
      </c>
      <c r="J39" s="270" t="s">
        <v>407</v>
      </c>
      <c r="K39" s="272">
        <f>K37+7</f>
        <v>43926</v>
      </c>
      <c r="L39" s="274">
        <f>K39+14</f>
        <v>43940</v>
      </c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</row>
    <row r="40" spans="1:254" ht="29.25" customHeight="1" hidden="1" thickBot="1">
      <c r="A40" s="85" t="s">
        <v>428</v>
      </c>
      <c r="B40" s="86" t="s">
        <v>429</v>
      </c>
      <c r="C40" s="87">
        <v>43920</v>
      </c>
      <c r="D40" s="88" t="s">
        <v>430</v>
      </c>
      <c r="E40" s="88" t="s">
        <v>431</v>
      </c>
      <c r="F40" s="88" t="s">
        <v>6</v>
      </c>
      <c r="G40" s="138" t="s">
        <v>59</v>
      </c>
      <c r="H40" s="90">
        <v>43922</v>
      </c>
      <c r="I40" s="269"/>
      <c r="J40" s="276"/>
      <c r="K40" s="273"/>
      <c r="L40" s="27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</row>
    <row r="41" spans="1:254" ht="29.25" customHeight="1" hidden="1">
      <c r="A41" s="79" t="s">
        <v>204</v>
      </c>
      <c r="B41" s="80" t="s">
        <v>128</v>
      </c>
      <c r="C41" s="81">
        <v>43924</v>
      </c>
      <c r="D41" s="82" t="s">
        <v>180</v>
      </c>
      <c r="E41" s="82" t="s">
        <v>181</v>
      </c>
      <c r="F41" s="83" t="s">
        <v>120</v>
      </c>
      <c r="G41" s="83" t="s">
        <v>6</v>
      </c>
      <c r="H41" s="84">
        <v>43926</v>
      </c>
      <c r="I41" s="277" t="s">
        <v>131</v>
      </c>
      <c r="J41" s="270" t="s">
        <v>203</v>
      </c>
      <c r="K41" s="272">
        <f>K39+7</f>
        <v>43933</v>
      </c>
      <c r="L41" s="274">
        <f>K41+14</f>
        <v>43947</v>
      </c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</row>
    <row r="42" spans="1:254" ht="29.25" customHeight="1" hidden="1" thickBot="1">
      <c r="A42" s="85" t="s">
        <v>325</v>
      </c>
      <c r="B42" s="86" t="s">
        <v>374</v>
      </c>
      <c r="C42" s="87">
        <v>43927</v>
      </c>
      <c r="D42" s="88" t="s">
        <v>430</v>
      </c>
      <c r="E42" s="88" t="s">
        <v>431</v>
      </c>
      <c r="F42" s="88" t="s">
        <v>6</v>
      </c>
      <c r="G42" s="138" t="s">
        <v>59</v>
      </c>
      <c r="H42" s="90">
        <v>43929</v>
      </c>
      <c r="I42" s="269"/>
      <c r="J42" s="276"/>
      <c r="K42" s="273"/>
      <c r="L42" s="275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</row>
    <row r="43" spans="1:254" ht="29.25" customHeight="1" hidden="1">
      <c r="A43" s="79" t="s">
        <v>325</v>
      </c>
      <c r="B43" s="80" t="s">
        <v>374</v>
      </c>
      <c r="C43" s="81">
        <v>43927</v>
      </c>
      <c r="D43" s="82" t="s">
        <v>430</v>
      </c>
      <c r="E43" s="82" t="s">
        <v>431</v>
      </c>
      <c r="F43" s="83" t="s">
        <v>6</v>
      </c>
      <c r="G43" s="83" t="s">
        <v>59</v>
      </c>
      <c r="H43" s="84">
        <f>C43+6</f>
        <v>43933</v>
      </c>
      <c r="I43" s="277" t="s">
        <v>131</v>
      </c>
      <c r="J43" s="270" t="s">
        <v>203</v>
      </c>
      <c r="K43" s="272">
        <f>K41+7</f>
        <v>43940</v>
      </c>
      <c r="L43" s="274">
        <f>K43+7</f>
        <v>43947</v>
      </c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</row>
    <row r="44" spans="1:254" ht="29.25" customHeight="1" hidden="1" thickBot="1">
      <c r="A44" s="85" t="s">
        <v>232</v>
      </c>
      <c r="B44" s="86" t="s">
        <v>441</v>
      </c>
      <c r="C44" s="87">
        <v>43928</v>
      </c>
      <c r="D44" s="88" t="s">
        <v>146</v>
      </c>
      <c r="E44" s="88" t="s">
        <v>147</v>
      </c>
      <c r="F44" s="88" t="s">
        <v>59</v>
      </c>
      <c r="G44" s="138" t="s">
        <v>442</v>
      </c>
      <c r="H44" s="90">
        <f>C44+8</f>
        <v>43936</v>
      </c>
      <c r="I44" s="269"/>
      <c r="J44" s="276"/>
      <c r="K44" s="273"/>
      <c r="L44" s="275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</row>
    <row r="45" spans="1:254" ht="29.25" customHeight="1" hidden="1">
      <c r="A45" s="79" t="s">
        <v>327</v>
      </c>
      <c r="B45" s="80" t="s">
        <v>329</v>
      </c>
      <c r="C45" s="81">
        <v>43934</v>
      </c>
      <c r="D45" s="82" t="s">
        <v>430</v>
      </c>
      <c r="E45" s="82" t="s">
        <v>431</v>
      </c>
      <c r="F45" s="83" t="s">
        <v>6</v>
      </c>
      <c r="G45" s="83" t="s">
        <v>59</v>
      </c>
      <c r="H45" s="84">
        <f>C45+6</f>
        <v>43940</v>
      </c>
      <c r="I45" s="268" t="s">
        <v>485</v>
      </c>
      <c r="J45" s="270" t="s">
        <v>184</v>
      </c>
      <c r="K45" s="272">
        <f>K43+7</f>
        <v>43947</v>
      </c>
      <c r="L45" s="274">
        <f>K45+7</f>
        <v>43954</v>
      </c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</row>
    <row r="46" spans="1:254" ht="29.25" customHeight="1" hidden="1" thickBot="1">
      <c r="A46" s="85" t="s">
        <v>444</v>
      </c>
      <c r="B46" s="86" t="s">
        <v>294</v>
      </c>
      <c r="C46" s="87">
        <v>43935</v>
      </c>
      <c r="D46" s="88" t="s">
        <v>146</v>
      </c>
      <c r="E46" s="88" t="s">
        <v>147</v>
      </c>
      <c r="F46" s="88" t="s">
        <v>59</v>
      </c>
      <c r="G46" s="138" t="s">
        <v>442</v>
      </c>
      <c r="H46" s="90">
        <f>C46+8</f>
        <v>43943</v>
      </c>
      <c r="I46" s="269"/>
      <c r="J46" s="276"/>
      <c r="K46" s="273"/>
      <c r="L46" s="27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</row>
    <row r="47" spans="1:254" ht="29.25" customHeight="1" hidden="1">
      <c r="A47" s="79" t="s">
        <v>432</v>
      </c>
      <c r="B47" s="80" t="s">
        <v>329</v>
      </c>
      <c r="C47" s="81">
        <v>43941</v>
      </c>
      <c r="D47" s="82" t="s">
        <v>430</v>
      </c>
      <c r="E47" s="82" t="s">
        <v>431</v>
      </c>
      <c r="F47" s="83" t="s">
        <v>6</v>
      </c>
      <c r="G47" s="83" t="s">
        <v>59</v>
      </c>
      <c r="H47" s="84">
        <f>C47+6</f>
        <v>43947</v>
      </c>
      <c r="I47" s="268" t="s">
        <v>67</v>
      </c>
      <c r="J47" s="270" t="s">
        <v>405</v>
      </c>
      <c r="K47" s="272">
        <f>K45+7</f>
        <v>43954</v>
      </c>
      <c r="L47" s="274">
        <f>K47+7</f>
        <v>43961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</row>
    <row r="48" spans="1:254" ht="29.25" customHeight="1" hidden="1" thickBot="1">
      <c r="A48" s="85" t="s">
        <v>65</v>
      </c>
      <c r="B48" s="86"/>
      <c r="C48" s="87">
        <v>43942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f>C48+8</f>
        <v>43950</v>
      </c>
      <c r="I48" s="269"/>
      <c r="J48" s="276"/>
      <c r="K48" s="273"/>
      <c r="L48" s="275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</row>
    <row r="49" spans="1:254" ht="29.25" customHeight="1" hidden="1">
      <c r="A49" s="79" t="s">
        <v>330</v>
      </c>
      <c r="B49" s="80" t="s">
        <v>308</v>
      </c>
      <c r="C49" s="81">
        <v>43948</v>
      </c>
      <c r="D49" s="82" t="s">
        <v>430</v>
      </c>
      <c r="E49" s="82" t="s">
        <v>431</v>
      </c>
      <c r="F49" s="83" t="s">
        <v>6</v>
      </c>
      <c r="G49" s="83" t="s">
        <v>59</v>
      </c>
      <c r="H49" s="84">
        <f>C49+6</f>
        <v>43954</v>
      </c>
      <c r="I49" s="268" t="s">
        <v>81</v>
      </c>
      <c r="J49" s="270"/>
      <c r="K49" s="272">
        <f>K47+7</f>
        <v>43961</v>
      </c>
      <c r="L49" s="274">
        <f>K49+7</f>
        <v>43968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</row>
    <row r="50" spans="1:254" ht="29.25" customHeight="1" hidden="1" thickBot="1">
      <c r="A50" s="85" t="s">
        <v>65</v>
      </c>
      <c r="B50" s="86"/>
      <c r="C50" s="87">
        <v>43949</v>
      </c>
      <c r="D50" s="88" t="s">
        <v>146</v>
      </c>
      <c r="E50" s="88" t="s">
        <v>147</v>
      </c>
      <c r="F50" s="88" t="s">
        <v>59</v>
      </c>
      <c r="G50" s="138" t="s">
        <v>442</v>
      </c>
      <c r="H50" s="90">
        <f>C50+8</f>
        <v>43957</v>
      </c>
      <c r="I50" s="269"/>
      <c r="J50" s="276"/>
      <c r="K50" s="273"/>
      <c r="L50" s="275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</row>
    <row r="51" spans="1:254" ht="29.25" customHeight="1" hidden="1">
      <c r="A51" s="79" t="s">
        <v>330</v>
      </c>
      <c r="B51" s="80" t="s">
        <v>308</v>
      </c>
      <c r="C51" s="81">
        <v>43955</v>
      </c>
      <c r="D51" s="82" t="s">
        <v>430</v>
      </c>
      <c r="E51" s="82" t="s">
        <v>431</v>
      </c>
      <c r="F51" s="83" t="s">
        <v>6</v>
      </c>
      <c r="G51" s="83" t="s">
        <v>59</v>
      </c>
      <c r="H51" s="84">
        <f>C51+6</f>
        <v>43961</v>
      </c>
      <c r="I51" s="268" t="s">
        <v>511</v>
      </c>
      <c r="J51" s="270" t="s">
        <v>512</v>
      </c>
      <c r="K51" s="272">
        <f>K49+7</f>
        <v>43968</v>
      </c>
      <c r="L51" s="274">
        <f>K51+7</f>
        <v>43975</v>
      </c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</row>
    <row r="52" spans="1:254" ht="29.25" customHeight="1" hidden="1" thickBot="1">
      <c r="A52" s="85" t="s">
        <v>487</v>
      </c>
      <c r="B52" s="86" t="s">
        <v>320</v>
      </c>
      <c r="C52" s="87">
        <v>43956</v>
      </c>
      <c r="D52" s="88" t="s">
        <v>146</v>
      </c>
      <c r="E52" s="88" t="s">
        <v>147</v>
      </c>
      <c r="F52" s="88" t="s">
        <v>59</v>
      </c>
      <c r="G52" s="138" t="s">
        <v>442</v>
      </c>
      <c r="H52" s="90">
        <f>C52+8</f>
        <v>43964</v>
      </c>
      <c r="I52" s="269"/>
      <c r="J52" s="276"/>
      <c r="K52" s="273"/>
      <c r="L52" s="27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</row>
    <row r="53" spans="1:254" ht="29.25" customHeight="1" hidden="1">
      <c r="A53" s="79" t="s">
        <v>65</v>
      </c>
      <c r="B53" s="80"/>
      <c r="C53" s="81">
        <v>43962</v>
      </c>
      <c r="D53" s="82" t="s">
        <v>430</v>
      </c>
      <c r="E53" s="82" t="s">
        <v>431</v>
      </c>
      <c r="F53" s="83" t="s">
        <v>6</v>
      </c>
      <c r="G53" s="83" t="s">
        <v>59</v>
      </c>
      <c r="H53" s="84">
        <f>C53+6</f>
        <v>43968</v>
      </c>
      <c r="I53" s="268" t="s">
        <v>130</v>
      </c>
      <c r="J53" s="270" t="s">
        <v>459</v>
      </c>
      <c r="K53" s="272">
        <f>K51+7</f>
        <v>43975</v>
      </c>
      <c r="L53" s="274">
        <f>K53+7</f>
        <v>43982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</row>
    <row r="54" spans="1:254" ht="29.25" customHeight="1" hidden="1" thickBot="1">
      <c r="A54" s="85" t="s">
        <v>65</v>
      </c>
      <c r="B54" s="86" t="s">
        <v>489</v>
      </c>
      <c r="C54" s="87">
        <v>43963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f>C54+8</f>
        <v>43971</v>
      </c>
      <c r="I54" s="269"/>
      <c r="J54" s="276"/>
      <c r="K54" s="273"/>
      <c r="L54" s="275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</row>
    <row r="55" spans="1:254" ht="29.25" customHeight="1" hidden="1">
      <c r="A55" s="79" t="s">
        <v>307</v>
      </c>
      <c r="B55" s="80" t="s">
        <v>208</v>
      </c>
      <c r="C55" s="81">
        <v>43969</v>
      </c>
      <c r="D55" s="82" t="s">
        <v>430</v>
      </c>
      <c r="E55" s="82" t="s">
        <v>431</v>
      </c>
      <c r="F55" s="83" t="s">
        <v>6</v>
      </c>
      <c r="G55" s="83" t="s">
        <v>59</v>
      </c>
      <c r="H55" s="84">
        <f>C55+6</f>
        <v>43975</v>
      </c>
      <c r="I55" s="268" t="s">
        <v>404</v>
      </c>
      <c r="J55" s="270" t="s">
        <v>460</v>
      </c>
      <c r="K55" s="272">
        <f>K53+7</f>
        <v>43982</v>
      </c>
      <c r="L55" s="274">
        <f>K55+7</f>
        <v>43989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</row>
    <row r="56" spans="1:254" ht="29.25" customHeight="1" hidden="1" thickBot="1">
      <c r="A56" s="85" t="s">
        <v>205</v>
      </c>
      <c r="B56" s="86" t="s">
        <v>445</v>
      </c>
      <c r="C56" s="87">
        <v>43970</v>
      </c>
      <c r="D56" s="88" t="s">
        <v>146</v>
      </c>
      <c r="E56" s="88" t="s">
        <v>147</v>
      </c>
      <c r="F56" s="88" t="s">
        <v>59</v>
      </c>
      <c r="G56" s="138" t="s">
        <v>442</v>
      </c>
      <c r="H56" s="90">
        <f>C56+8</f>
        <v>43978</v>
      </c>
      <c r="I56" s="269"/>
      <c r="J56" s="276"/>
      <c r="K56" s="273"/>
      <c r="L56" s="275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</row>
    <row r="57" spans="1:254" ht="29.25" customHeight="1" hidden="1">
      <c r="A57" s="79" t="s">
        <v>307</v>
      </c>
      <c r="B57" s="80" t="s">
        <v>208</v>
      </c>
      <c r="C57" s="81">
        <v>43976</v>
      </c>
      <c r="D57" s="82" t="s">
        <v>430</v>
      </c>
      <c r="E57" s="82" t="s">
        <v>431</v>
      </c>
      <c r="F57" s="83" t="s">
        <v>6</v>
      </c>
      <c r="G57" s="83" t="s">
        <v>59</v>
      </c>
      <c r="H57" s="84">
        <f>C57+6</f>
        <v>43982</v>
      </c>
      <c r="I57" s="268" t="s">
        <v>516</v>
      </c>
      <c r="J57" s="270" t="s">
        <v>305</v>
      </c>
      <c r="K57" s="272">
        <f>K55+7</f>
        <v>43989</v>
      </c>
      <c r="L57" s="274">
        <f>K57+7</f>
        <v>43996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</row>
    <row r="58" spans="1:254" ht="29.25" customHeight="1" hidden="1" thickBot="1">
      <c r="A58" s="85" t="s">
        <v>65</v>
      </c>
      <c r="B58" s="86"/>
      <c r="C58" s="87">
        <v>43977</v>
      </c>
      <c r="D58" s="88" t="s">
        <v>146</v>
      </c>
      <c r="E58" s="88" t="s">
        <v>147</v>
      </c>
      <c r="F58" s="88" t="s">
        <v>59</v>
      </c>
      <c r="G58" s="138" t="s">
        <v>442</v>
      </c>
      <c r="H58" s="90">
        <f>C58+8</f>
        <v>43985</v>
      </c>
      <c r="I58" s="269"/>
      <c r="J58" s="276"/>
      <c r="K58" s="273"/>
      <c r="L58" s="275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</row>
    <row r="59" spans="1:254" ht="29.25" customHeight="1" hidden="1">
      <c r="A59" s="79" t="s">
        <v>150</v>
      </c>
      <c r="B59" s="80" t="s">
        <v>490</v>
      </c>
      <c r="C59" s="81">
        <v>43983</v>
      </c>
      <c r="D59" s="82" t="s">
        <v>430</v>
      </c>
      <c r="E59" s="82" t="s">
        <v>431</v>
      </c>
      <c r="F59" s="83" t="s">
        <v>6</v>
      </c>
      <c r="G59" s="83" t="s">
        <v>59</v>
      </c>
      <c r="H59" s="84">
        <f>C59+6</f>
        <v>43989</v>
      </c>
      <c r="I59" s="268" t="s">
        <v>485</v>
      </c>
      <c r="J59" s="270" t="s">
        <v>230</v>
      </c>
      <c r="K59" s="272">
        <f>K57+7</f>
        <v>43996</v>
      </c>
      <c r="L59" s="274">
        <f>K59+7</f>
        <v>44003</v>
      </c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</row>
    <row r="60" spans="1:254" ht="29.25" customHeight="1" hidden="1" thickBot="1">
      <c r="A60" s="85" t="s">
        <v>450</v>
      </c>
      <c r="B60" s="86" t="s">
        <v>129</v>
      </c>
      <c r="C60" s="87">
        <v>43984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f>C60+8</f>
        <v>43992</v>
      </c>
      <c r="I60" s="269"/>
      <c r="J60" s="276"/>
      <c r="K60" s="273"/>
      <c r="L60" s="275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</row>
    <row r="61" spans="1:254" ht="29.25" customHeight="1" hidden="1">
      <c r="A61" s="79" t="s">
        <v>65</v>
      </c>
      <c r="B61" s="80"/>
      <c r="C61" s="81">
        <v>43990</v>
      </c>
      <c r="D61" s="82" t="s">
        <v>430</v>
      </c>
      <c r="E61" s="82" t="s">
        <v>431</v>
      </c>
      <c r="F61" s="83" t="s">
        <v>6</v>
      </c>
      <c r="G61" s="83" t="s">
        <v>59</v>
      </c>
      <c r="H61" s="84">
        <f>C61+6</f>
        <v>43996</v>
      </c>
      <c r="I61" s="268" t="s">
        <v>67</v>
      </c>
      <c r="J61" s="270" t="s">
        <v>407</v>
      </c>
      <c r="K61" s="272">
        <f>K59+7</f>
        <v>44003</v>
      </c>
      <c r="L61" s="274">
        <f>K61+7</f>
        <v>44010</v>
      </c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</row>
    <row r="62" spans="1:254" ht="29.25" customHeight="1" hidden="1" thickBot="1">
      <c r="A62" s="85" t="s">
        <v>65</v>
      </c>
      <c r="B62" s="86"/>
      <c r="C62" s="87">
        <v>43991</v>
      </c>
      <c r="D62" s="88" t="s">
        <v>146</v>
      </c>
      <c r="E62" s="88" t="s">
        <v>147</v>
      </c>
      <c r="F62" s="88" t="s">
        <v>59</v>
      </c>
      <c r="G62" s="138" t="s">
        <v>442</v>
      </c>
      <c r="H62" s="90">
        <f>C62+8</f>
        <v>43999</v>
      </c>
      <c r="I62" s="269"/>
      <c r="J62" s="276"/>
      <c r="K62" s="273"/>
      <c r="L62" s="275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</row>
    <row r="63" spans="1:254" ht="29.25" customHeight="1" hidden="1">
      <c r="A63" s="79" t="s">
        <v>434</v>
      </c>
      <c r="B63" s="80" t="s">
        <v>433</v>
      </c>
      <c r="C63" s="81">
        <v>43997</v>
      </c>
      <c r="D63" s="82" t="s">
        <v>430</v>
      </c>
      <c r="E63" s="82" t="s">
        <v>431</v>
      </c>
      <c r="F63" s="83" t="s">
        <v>6</v>
      </c>
      <c r="G63" s="83" t="s">
        <v>59</v>
      </c>
      <c r="H63" s="84">
        <f>C63+6</f>
        <v>44003</v>
      </c>
      <c r="I63" s="268" t="s">
        <v>81</v>
      </c>
      <c r="J63" s="270"/>
      <c r="K63" s="272">
        <f>K61+7</f>
        <v>44010</v>
      </c>
      <c r="L63" s="274">
        <f>K63+7</f>
        <v>44017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</row>
    <row r="64" spans="1:254" ht="29.25" customHeight="1" hidden="1" thickBot="1">
      <c r="A64" s="85" t="s">
        <v>309</v>
      </c>
      <c r="B64" s="86" t="s">
        <v>472</v>
      </c>
      <c r="C64" s="87">
        <v>43998</v>
      </c>
      <c r="D64" s="88" t="s">
        <v>146</v>
      </c>
      <c r="E64" s="88" t="s">
        <v>147</v>
      </c>
      <c r="F64" s="88" t="s">
        <v>59</v>
      </c>
      <c r="G64" s="138" t="s">
        <v>442</v>
      </c>
      <c r="H64" s="90">
        <f>C64+8</f>
        <v>44006</v>
      </c>
      <c r="I64" s="269"/>
      <c r="J64" s="276"/>
      <c r="K64" s="273"/>
      <c r="L64" s="275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</row>
    <row r="65" spans="1:254" ht="29.25" customHeight="1" hidden="1">
      <c r="A65" s="79" t="s">
        <v>323</v>
      </c>
      <c r="B65" s="80" t="s">
        <v>435</v>
      </c>
      <c r="C65" s="81">
        <v>44004</v>
      </c>
      <c r="D65" s="82" t="s">
        <v>430</v>
      </c>
      <c r="E65" s="82" t="s">
        <v>431</v>
      </c>
      <c r="F65" s="83" t="s">
        <v>6</v>
      </c>
      <c r="G65" s="83" t="s">
        <v>59</v>
      </c>
      <c r="H65" s="84">
        <f>C65+6</f>
        <v>44010</v>
      </c>
      <c r="I65" s="268" t="s">
        <v>511</v>
      </c>
      <c r="J65" s="270" t="s">
        <v>229</v>
      </c>
      <c r="K65" s="272">
        <f>K63+7</f>
        <v>44017</v>
      </c>
      <c r="L65" s="274">
        <f>K65+7</f>
        <v>44024</v>
      </c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</row>
    <row r="66" spans="1:254" ht="29.25" customHeight="1" hidden="1" thickBot="1">
      <c r="A66" s="85" t="s">
        <v>154</v>
      </c>
      <c r="B66" s="86" t="s">
        <v>212</v>
      </c>
      <c r="C66" s="87">
        <v>44005</v>
      </c>
      <c r="D66" s="88" t="s">
        <v>146</v>
      </c>
      <c r="E66" s="88" t="s">
        <v>147</v>
      </c>
      <c r="F66" s="88" t="s">
        <v>59</v>
      </c>
      <c r="G66" s="138" t="s">
        <v>442</v>
      </c>
      <c r="H66" s="90">
        <f>C66+8</f>
        <v>44013</v>
      </c>
      <c r="I66" s="269"/>
      <c r="J66" s="276"/>
      <c r="K66" s="273"/>
      <c r="L66" s="275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</row>
    <row r="67" spans="1:254" ht="29.25" customHeight="1" hidden="1">
      <c r="A67" s="79" t="s">
        <v>327</v>
      </c>
      <c r="B67" s="80" t="s">
        <v>435</v>
      </c>
      <c r="C67" s="81">
        <v>44011</v>
      </c>
      <c r="D67" s="82" t="s">
        <v>430</v>
      </c>
      <c r="E67" s="82" t="s">
        <v>431</v>
      </c>
      <c r="F67" s="83" t="s">
        <v>6</v>
      </c>
      <c r="G67" s="83" t="s">
        <v>59</v>
      </c>
      <c r="H67" s="84">
        <f>C67+6</f>
        <v>44017</v>
      </c>
      <c r="I67" s="268" t="s">
        <v>130</v>
      </c>
      <c r="J67" s="270" t="s">
        <v>513</v>
      </c>
      <c r="K67" s="272">
        <f>K65+7</f>
        <v>44024</v>
      </c>
      <c r="L67" s="274">
        <f>K67+7</f>
        <v>44031</v>
      </c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</row>
    <row r="68" spans="1:254" ht="29.25" customHeight="1" hidden="1" thickBot="1">
      <c r="A68" s="85" t="s">
        <v>491</v>
      </c>
      <c r="B68" s="86" t="s">
        <v>492</v>
      </c>
      <c r="C68" s="87">
        <v>44012</v>
      </c>
      <c r="D68" s="88" t="s">
        <v>146</v>
      </c>
      <c r="E68" s="88" t="s">
        <v>147</v>
      </c>
      <c r="F68" s="88" t="s">
        <v>59</v>
      </c>
      <c r="G68" s="138" t="s">
        <v>442</v>
      </c>
      <c r="H68" s="90">
        <f>C68+8</f>
        <v>44020</v>
      </c>
      <c r="I68" s="269"/>
      <c r="J68" s="276"/>
      <c r="K68" s="273"/>
      <c r="L68" s="275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</row>
    <row r="69" spans="1:254" ht="29.25" customHeight="1" hidden="1">
      <c r="A69" s="79" t="s">
        <v>432</v>
      </c>
      <c r="B69" s="80" t="s">
        <v>435</v>
      </c>
      <c r="C69" s="81">
        <v>44018</v>
      </c>
      <c r="D69" s="82" t="s">
        <v>430</v>
      </c>
      <c r="E69" s="82" t="s">
        <v>431</v>
      </c>
      <c r="F69" s="83" t="s">
        <v>6</v>
      </c>
      <c r="G69" s="83" t="s">
        <v>59</v>
      </c>
      <c r="H69" s="84">
        <f>C69+6</f>
        <v>44024</v>
      </c>
      <c r="I69" s="268" t="s">
        <v>404</v>
      </c>
      <c r="J69" s="270" t="s">
        <v>510</v>
      </c>
      <c r="K69" s="272">
        <f>K67+7</f>
        <v>44031</v>
      </c>
      <c r="L69" s="274">
        <f>K69+7</f>
        <v>44038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</row>
    <row r="70" spans="1:254" ht="29.25" customHeight="1" hidden="1" thickBot="1">
      <c r="A70" s="85" t="s">
        <v>493</v>
      </c>
      <c r="B70" s="86" t="s">
        <v>351</v>
      </c>
      <c r="C70" s="87">
        <v>44019</v>
      </c>
      <c r="D70" s="88" t="s">
        <v>146</v>
      </c>
      <c r="E70" s="88" t="s">
        <v>147</v>
      </c>
      <c r="F70" s="88" t="s">
        <v>59</v>
      </c>
      <c r="G70" s="138" t="s">
        <v>442</v>
      </c>
      <c r="H70" s="90">
        <f>C70+8</f>
        <v>44027</v>
      </c>
      <c r="I70" s="269"/>
      <c r="J70" s="276"/>
      <c r="K70" s="273"/>
      <c r="L70" s="275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</row>
    <row r="71" spans="1:254" ht="29.25" customHeight="1" hidden="1">
      <c r="A71" s="79" t="s">
        <v>325</v>
      </c>
      <c r="B71" s="80" t="s">
        <v>429</v>
      </c>
      <c r="C71" s="81">
        <v>44025</v>
      </c>
      <c r="D71" s="82" t="s">
        <v>430</v>
      </c>
      <c r="E71" s="82" t="s">
        <v>431</v>
      </c>
      <c r="F71" s="83" t="s">
        <v>6</v>
      </c>
      <c r="G71" s="83" t="s">
        <v>59</v>
      </c>
      <c r="H71" s="84">
        <f>C71+6</f>
        <v>44031</v>
      </c>
      <c r="I71" s="268" t="s">
        <v>516</v>
      </c>
      <c r="J71" s="270" t="s">
        <v>229</v>
      </c>
      <c r="K71" s="272">
        <f>K69+7</f>
        <v>44038</v>
      </c>
      <c r="L71" s="274">
        <f>K71+7</f>
        <v>44045</v>
      </c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</row>
    <row r="72" spans="1:254" ht="29.25" customHeight="1" hidden="1" thickBot="1">
      <c r="A72" s="85" t="s">
        <v>292</v>
      </c>
      <c r="B72" s="86" t="s">
        <v>218</v>
      </c>
      <c r="C72" s="87">
        <v>44026</v>
      </c>
      <c r="D72" s="88" t="s">
        <v>146</v>
      </c>
      <c r="E72" s="88" t="s">
        <v>147</v>
      </c>
      <c r="F72" s="88" t="s">
        <v>59</v>
      </c>
      <c r="G72" s="138" t="s">
        <v>442</v>
      </c>
      <c r="H72" s="90">
        <f>C72+8</f>
        <v>44034</v>
      </c>
      <c r="I72" s="269"/>
      <c r="J72" s="276"/>
      <c r="K72" s="273"/>
      <c r="L72" s="275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</row>
    <row r="73" spans="1:254" ht="29.25" customHeight="1" hidden="1">
      <c r="A73" s="79" t="s">
        <v>560</v>
      </c>
      <c r="B73" s="80" t="s">
        <v>561</v>
      </c>
      <c r="C73" s="81">
        <v>44032</v>
      </c>
      <c r="D73" s="82" t="s">
        <v>430</v>
      </c>
      <c r="E73" s="82" t="s">
        <v>431</v>
      </c>
      <c r="F73" s="83" t="s">
        <v>6</v>
      </c>
      <c r="G73" s="83" t="s">
        <v>59</v>
      </c>
      <c r="H73" s="84">
        <f>C73+6</f>
        <v>44038</v>
      </c>
      <c r="I73" s="268" t="s">
        <v>485</v>
      </c>
      <c r="J73" s="270" t="s">
        <v>317</v>
      </c>
      <c r="K73" s="272">
        <f>K71+7</f>
        <v>44045</v>
      </c>
      <c r="L73" s="274">
        <f>K73+7</f>
        <v>44052</v>
      </c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</row>
    <row r="74" spans="1:254" ht="29.25" customHeight="1" hidden="1" thickBot="1">
      <c r="A74" s="85" t="s">
        <v>494</v>
      </c>
      <c r="B74" s="86" t="s">
        <v>291</v>
      </c>
      <c r="C74" s="87">
        <v>44033</v>
      </c>
      <c r="D74" s="88" t="s">
        <v>146</v>
      </c>
      <c r="E74" s="88" t="s">
        <v>147</v>
      </c>
      <c r="F74" s="88" t="s">
        <v>59</v>
      </c>
      <c r="G74" s="138" t="s">
        <v>442</v>
      </c>
      <c r="H74" s="90">
        <f>C74+8</f>
        <v>44041</v>
      </c>
      <c r="I74" s="269"/>
      <c r="J74" s="276"/>
      <c r="K74" s="273"/>
      <c r="L74" s="275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</row>
    <row r="75" spans="1:254" ht="29.25" customHeight="1" hidden="1">
      <c r="A75" s="79" t="s">
        <v>330</v>
      </c>
      <c r="B75" s="80" t="s">
        <v>372</v>
      </c>
      <c r="C75" s="81">
        <v>44039</v>
      </c>
      <c r="D75" s="82" t="s">
        <v>430</v>
      </c>
      <c r="E75" s="82" t="s">
        <v>431</v>
      </c>
      <c r="F75" s="83" t="s">
        <v>6</v>
      </c>
      <c r="G75" s="83" t="s">
        <v>59</v>
      </c>
      <c r="H75" s="84">
        <f>C75+6</f>
        <v>44045</v>
      </c>
      <c r="I75" s="268" t="s">
        <v>65</v>
      </c>
      <c r="J75" s="270"/>
      <c r="K75" s="272">
        <f>K73+7</f>
        <v>44052</v>
      </c>
      <c r="L75" s="274">
        <f>K75+7</f>
        <v>44059</v>
      </c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</row>
    <row r="76" spans="1:254" ht="29.25" customHeight="1" hidden="1" thickBot="1">
      <c r="A76" s="85" t="s">
        <v>522</v>
      </c>
      <c r="B76" s="86" t="s">
        <v>523</v>
      </c>
      <c r="C76" s="87">
        <v>44040</v>
      </c>
      <c r="D76" s="88" t="s">
        <v>146</v>
      </c>
      <c r="E76" s="88" t="s">
        <v>147</v>
      </c>
      <c r="F76" s="88" t="s">
        <v>59</v>
      </c>
      <c r="G76" s="138" t="s">
        <v>442</v>
      </c>
      <c r="H76" s="90">
        <f>C76+8</f>
        <v>44048</v>
      </c>
      <c r="I76" s="269"/>
      <c r="J76" s="276"/>
      <c r="K76" s="273"/>
      <c r="L76" s="275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</row>
    <row r="77" spans="1:254" ht="29.25" customHeight="1" hidden="1">
      <c r="A77" s="79" t="s">
        <v>297</v>
      </c>
      <c r="B77" s="80" t="s">
        <v>324</v>
      </c>
      <c r="C77" s="81">
        <v>44046</v>
      </c>
      <c r="D77" s="82" t="s">
        <v>430</v>
      </c>
      <c r="E77" s="82" t="s">
        <v>431</v>
      </c>
      <c r="F77" s="83" t="s">
        <v>6</v>
      </c>
      <c r="G77" s="83" t="s">
        <v>59</v>
      </c>
      <c r="H77" s="84">
        <f>C77+6</f>
        <v>44052</v>
      </c>
      <c r="I77" s="268" t="s">
        <v>67</v>
      </c>
      <c r="J77" s="270" t="s">
        <v>460</v>
      </c>
      <c r="K77" s="272">
        <f>K75+7</f>
        <v>44059</v>
      </c>
      <c r="L77" s="274">
        <f>K77+7</f>
        <v>44066</v>
      </c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</row>
    <row r="78" spans="1:254" ht="29.25" customHeight="1" hidden="1" thickBot="1">
      <c r="A78" s="85" t="s">
        <v>142</v>
      </c>
      <c r="B78" s="86" t="s">
        <v>445</v>
      </c>
      <c r="C78" s="87">
        <v>44047</v>
      </c>
      <c r="D78" s="88" t="s">
        <v>146</v>
      </c>
      <c r="E78" s="88" t="s">
        <v>147</v>
      </c>
      <c r="F78" s="88" t="s">
        <v>59</v>
      </c>
      <c r="G78" s="138" t="s">
        <v>442</v>
      </c>
      <c r="H78" s="90">
        <f>C78+8</f>
        <v>44055</v>
      </c>
      <c r="I78" s="269"/>
      <c r="J78" s="276"/>
      <c r="K78" s="273"/>
      <c r="L78" s="275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</row>
    <row r="79" spans="1:254" ht="29.25" customHeight="1" hidden="1">
      <c r="A79" s="79" t="s">
        <v>307</v>
      </c>
      <c r="B79" s="80" t="s">
        <v>268</v>
      </c>
      <c r="C79" s="81">
        <v>44053</v>
      </c>
      <c r="D79" s="82" t="s">
        <v>430</v>
      </c>
      <c r="E79" s="82" t="s">
        <v>431</v>
      </c>
      <c r="F79" s="83" t="s">
        <v>6</v>
      </c>
      <c r="G79" s="83" t="s">
        <v>59</v>
      </c>
      <c r="H79" s="84">
        <f>C79+6</f>
        <v>44059</v>
      </c>
      <c r="I79" s="268" t="s">
        <v>511</v>
      </c>
      <c r="J79" s="270" t="s">
        <v>126</v>
      </c>
      <c r="K79" s="272">
        <f>K77+7</f>
        <v>44066</v>
      </c>
      <c r="L79" s="274">
        <f>K79+7</f>
        <v>44073</v>
      </c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</row>
    <row r="80" spans="1:254" ht="29.25" customHeight="1" hidden="1" thickBot="1">
      <c r="A80" s="85" t="s">
        <v>232</v>
      </c>
      <c r="B80" s="86" t="s">
        <v>351</v>
      </c>
      <c r="C80" s="87">
        <v>44054</v>
      </c>
      <c r="D80" s="88" t="s">
        <v>146</v>
      </c>
      <c r="E80" s="88" t="s">
        <v>147</v>
      </c>
      <c r="F80" s="88" t="s">
        <v>59</v>
      </c>
      <c r="G80" s="138" t="s">
        <v>442</v>
      </c>
      <c r="H80" s="90">
        <f>C80+8</f>
        <v>44062</v>
      </c>
      <c r="I80" s="269"/>
      <c r="J80" s="276"/>
      <c r="K80" s="273"/>
      <c r="L80" s="275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</row>
    <row r="81" spans="1:254" ht="29.25" customHeight="1" hidden="1">
      <c r="A81" s="79" t="s">
        <v>328</v>
      </c>
      <c r="B81" s="80" t="s">
        <v>326</v>
      </c>
      <c r="C81" s="81">
        <v>44060</v>
      </c>
      <c r="D81" s="82" t="s">
        <v>430</v>
      </c>
      <c r="E81" s="82" t="s">
        <v>431</v>
      </c>
      <c r="F81" s="83" t="s">
        <v>6</v>
      </c>
      <c r="G81" s="83" t="s">
        <v>59</v>
      </c>
      <c r="H81" s="84">
        <f>C81+6</f>
        <v>44066</v>
      </c>
      <c r="I81" s="268" t="s">
        <v>130</v>
      </c>
      <c r="J81" s="270" t="s">
        <v>544</v>
      </c>
      <c r="K81" s="272">
        <f>K79+7</f>
        <v>44073</v>
      </c>
      <c r="L81" s="274">
        <f>K81+7</f>
        <v>44080</v>
      </c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</row>
    <row r="82" spans="1:254" ht="29.25" customHeight="1" hidden="1" thickBot="1">
      <c r="A82" s="85" t="s">
        <v>444</v>
      </c>
      <c r="B82" s="86" t="s">
        <v>382</v>
      </c>
      <c r="C82" s="87">
        <v>44061</v>
      </c>
      <c r="D82" s="88" t="s">
        <v>146</v>
      </c>
      <c r="E82" s="88" t="s">
        <v>147</v>
      </c>
      <c r="F82" s="88" t="s">
        <v>59</v>
      </c>
      <c r="G82" s="138" t="s">
        <v>442</v>
      </c>
      <c r="H82" s="90">
        <f>C82+8</f>
        <v>44069</v>
      </c>
      <c r="I82" s="269"/>
      <c r="J82" s="276"/>
      <c r="K82" s="273"/>
      <c r="L82" s="275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</row>
    <row r="83" spans="1:254" ht="29.25" customHeight="1" hidden="1">
      <c r="A83" s="79" t="s">
        <v>576</v>
      </c>
      <c r="B83" s="80" t="s">
        <v>577</v>
      </c>
      <c r="C83" s="81">
        <v>44067</v>
      </c>
      <c r="D83" s="82" t="s">
        <v>430</v>
      </c>
      <c r="E83" s="82" t="s">
        <v>431</v>
      </c>
      <c r="F83" s="83" t="s">
        <v>6</v>
      </c>
      <c r="G83" s="83" t="s">
        <v>59</v>
      </c>
      <c r="H83" s="84">
        <f>C83+6</f>
        <v>44073</v>
      </c>
      <c r="I83" s="268" t="s">
        <v>404</v>
      </c>
      <c r="J83" s="270" t="s">
        <v>545</v>
      </c>
      <c r="K83" s="272">
        <f>K81+7</f>
        <v>44080</v>
      </c>
      <c r="L83" s="274">
        <f>K83+7</f>
        <v>44087</v>
      </c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</row>
    <row r="84" spans="1:254" ht="29.25" customHeight="1" hidden="1" thickBot="1">
      <c r="A84" s="85" t="s">
        <v>336</v>
      </c>
      <c r="B84" s="86" t="s">
        <v>554</v>
      </c>
      <c r="C84" s="87">
        <v>44068</v>
      </c>
      <c r="D84" s="88" t="s">
        <v>146</v>
      </c>
      <c r="E84" s="88" t="s">
        <v>147</v>
      </c>
      <c r="F84" s="88" t="s">
        <v>59</v>
      </c>
      <c r="G84" s="138" t="s">
        <v>442</v>
      </c>
      <c r="H84" s="90">
        <f>C84+8</f>
        <v>44076</v>
      </c>
      <c r="I84" s="269"/>
      <c r="J84" s="276"/>
      <c r="K84" s="273"/>
      <c r="L84" s="275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</row>
    <row r="85" spans="1:254" ht="29.25" customHeight="1" hidden="1">
      <c r="A85" s="79" t="s">
        <v>434</v>
      </c>
      <c r="B85" s="80" t="s">
        <v>556</v>
      </c>
      <c r="C85" s="81">
        <v>44074</v>
      </c>
      <c r="D85" s="82" t="s">
        <v>430</v>
      </c>
      <c r="E85" s="82" t="s">
        <v>431</v>
      </c>
      <c r="F85" s="83" t="s">
        <v>6</v>
      </c>
      <c r="G85" s="83" t="s">
        <v>59</v>
      </c>
      <c r="H85" s="84">
        <f>C85+6</f>
        <v>44080</v>
      </c>
      <c r="I85" s="268" t="s">
        <v>516</v>
      </c>
      <c r="J85" s="270" t="s">
        <v>126</v>
      </c>
      <c r="K85" s="272">
        <f>K83+7</f>
        <v>44087</v>
      </c>
      <c r="L85" s="274">
        <f>K85+7</f>
        <v>44094</v>
      </c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</row>
    <row r="86" spans="1:254" ht="29.25" customHeight="1" hidden="1" thickBot="1">
      <c r="A86" s="85" t="s">
        <v>204</v>
      </c>
      <c r="B86" s="86" t="s">
        <v>291</v>
      </c>
      <c r="C86" s="87">
        <v>44075</v>
      </c>
      <c r="D86" s="88" t="s">
        <v>146</v>
      </c>
      <c r="E86" s="88" t="s">
        <v>147</v>
      </c>
      <c r="F86" s="88" t="s">
        <v>59</v>
      </c>
      <c r="G86" s="138" t="s">
        <v>442</v>
      </c>
      <c r="H86" s="90">
        <f>C86+8</f>
        <v>44083</v>
      </c>
      <c r="I86" s="269"/>
      <c r="J86" s="276"/>
      <c r="K86" s="273"/>
      <c r="L86" s="275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</row>
    <row r="87" spans="1:254" ht="29.25" customHeight="1" hidden="1">
      <c r="A87" s="79" t="s">
        <v>323</v>
      </c>
      <c r="B87" s="80" t="s">
        <v>557</v>
      </c>
      <c r="C87" s="81">
        <v>44081</v>
      </c>
      <c r="D87" s="82" t="s">
        <v>430</v>
      </c>
      <c r="E87" s="82" t="s">
        <v>431</v>
      </c>
      <c r="F87" s="83" t="s">
        <v>6</v>
      </c>
      <c r="G87" s="83" t="s">
        <v>59</v>
      </c>
      <c r="H87" s="84">
        <f>C87+6</f>
        <v>44087</v>
      </c>
      <c r="I87" s="268" t="s">
        <v>485</v>
      </c>
      <c r="J87" s="270" t="s">
        <v>210</v>
      </c>
      <c r="K87" s="272">
        <f>K85+7</f>
        <v>44094</v>
      </c>
      <c r="L87" s="274">
        <f>K87+7</f>
        <v>44101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  <c r="EX87" s="38"/>
      <c r="EY87" s="38"/>
      <c r="EZ87" s="38"/>
      <c r="FA87" s="38"/>
      <c r="FB87" s="38"/>
      <c r="FC87" s="38"/>
      <c r="FD87" s="38"/>
      <c r="FE87" s="38"/>
      <c r="FF87" s="38"/>
      <c r="FG87" s="38"/>
      <c r="FH87" s="38"/>
      <c r="FI87" s="38"/>
      <c r="FJ87" s="38"/>
      <c r="FK87" s="38"/>
      <c r="FL87" s="38"/>
      <c r="FM87" s="38"/>
      <c r="FN87" s="38"/>
      <c r="FO87" s="38"/>
      <c r="FP87" s="38"/>
      <c r="FQ87" s="38"/>
      <c r="FR87" s="38"/>
      <c r="FS87" s="38"/>
      <c r="FT87" s="38"/>
      <c r="FU87" s="38"/>
      <c r="FV87" s="38"/>
      <c r="FW87" s="38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  <c r="GO87" s="38"/>
      <c r="GP87" s="38"/>
      <c r="GQ87" s="38"/>
      <c r="GR87" s="38"/>
      <c r="GS87" s="38"/>
      <c r="GT87" s="38"/>
      <c r="GU87" s="38"/>
      <c r="GV87" s="38"/>
      <c r="GW87" s="38"/>
      <c r="GX87" s="38"/>
      <c r="GY87" s="38"/>
      <c r="GZ87" s="38"/>
      <c r="HA87" s="38"/>
      <c r="HB87" s="38"/>
      <c r="HC87" s="38"/>
      <c r="HD87" s="38"/>
      <c r="HE87" s="38"/>
      <c r="HF87" s="38"/>
      <c r="HG87" s="38"/>
      <c r="HH87" s="38"/>
      <c r="HI87" s="38"/>
      <c r="HJ87" s="38"/>
      <c r="HK87" s="38"/>
      <c r="HL87" s="38"/>
      <c r="HM87" s="38"/>
      <c r="HN87" s="38"/>
      <c r="HO87" s="38"/>
      <c r="HP87" s="38"/>
      <c r="HQ87" s="38"/>
      <c r="HR87" s="38"/>
      <c r="HS87" s="38"/>
      <c r="HT87" s="38"/>
      <c r="HU87" s="38"/>
      <c r="HV87" s="38"/>
      <c r="HW87" s="38"/>
      <c r="HX87" s="38"/>
      <c r="HY87" s="38"/>
      <c r="HZ87" s="38"/>
      <c r="IA87" s="38"/>
      <c r="IB87" s="38"/>
      <c r="IC87" s="38"/>
      <c r="ID87" s="38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38"/>
      <c r="IR87" s="38"/>
      <c r="IS87" s="38"/>
      <c r="IT87" s="38"/>
    </row>
    <row r="88" spans="1:254" ht="29.25" customHeight="1" hidden="1" thickBot="1">
      <c r="A88" s="85" t="s">
        <v>558</v>
      </c>
      <c r="B88" s="86" t="s">
        <v>472</v>
      </c>
      <c r="C88" s="87">
        <v>44082</v>
      </c>
      <c r="D88" s="88" t="s">
        <v>146</v>
      </c>
      <c r="E88" s="88" t="s">
        <v>147</v>
      </c>
      <c r="F88" s="88" t="s">
        <v>59</v>
      </c>
      <c r="G88" s="138" t="s">
        <v>442</v>
      </c>
      <c r="H88" s="90">
        <f>C88+8</f>
        <v>44090</v>
      </c>
      <c r="I88" s="269"/>
      <c r="J88" s="271"/>
      <c r="K88" s="273"/>
      <c r="L88" s="275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  <c r="EX88" s="38"/>
      <c r="EY88" s="38"/>
      <c r="EZ88" s="38"/>
      <c r="FA88" s="38"/>
      <c r="FB88" s="38"/>
      <c r="FC88" s="38"/>
      <c r="FD88" s="38"/>
      <c r="FE88" s="38"/>
      <c r="FF88" s="38"/>
      <c r="FG88" s="38"/>
      <c r="FH88" s="38"/>
      <c r="FI88" s="38"/>
      <c r="FJ88" s="38"/>
      <c r="FK88" s="38"/>
      <c r="FL88" s="38"/>
      <c r="FM88" s="38"/>
      <c r="FN88" s="38"/>
      <c r="FO88" s="38"/>
      <c r="FP88" s="38"/>
      <c r="FQ88" s="38"/>
      <c r="FR88" s="38"/>
      <c r="FS88" s="38"/>
      <c r="FT88" s="38"/>
      <c r="FU88" s="38"/>
      <c r="FV88" s="38"/>
      <c r="FW88" s="38"/>
      <c r="FX88" s="38"/>
      <c r="FY88" s="38"/>
      <c r="FZ88" s="38"/>
      <c r="GA88" s="38"/>
      <c r="GB88" s="38"/>
      <c r="GC88" s="38"/>
      <c r="GD88" s="38"/>
      <c r="GE88" s="38"/>
      <c r="GF88" s="38"/>
      <c r="GG88" s="38"/>
      <c r="GH88" s="38"/>
      <c r="GI88" s="38"/>
      <c r="GJ88" s="38"/>
      <c r="GK88" s="38"/>
      <c r="GL88" s="38"/>
      <c r="GM88" s="38"/>
      <c r="GN88" s="38"/>
      <c r="GO88" s="38"/>
      <c r="GP88" s="38"/>
      <c r="GQ88" s="38"/>
      <c r="GR88" s="38"/>
      <c r="GS88" s="38"/>
      <c r="GT88" s="38"/>
      <c r="GU88" s="38"/>
      <c r="GV88" s="38"/>
      <c r="GW88" s="38"/>
      <c r="GX88" s="38"/>
      <c r="GY88" s="38"/>
      <c r="GZ88" s="38"/>
      <c r="HA88" s="38"/>
      <c r="HB88" s="38"/>
      <c r="HC88" s="38"/>
      <c r="HD88" s="38"/>
      <c r="HE88" s="38"/>
      <c r="HF88" s="38"/>
      <c r="HG88" s="38"/>
      <c r="HH88" s="38"/>
      <c r="HI88" s="38"/>
      <c r="HJ88" s="38"/>
      <c r="HK88" s="38"/>
      <c r="HL88" s="38"/>
      <c r="HM88" s="38"/>
      <c r="HN88" s="38"/>
      <c r="HO88" s="38"/>
      <c r="HP88" s="38"/>
      <c r="HQ88" s="38"/>
      <c r="HR88" s="38"/>
      <c r="HS88" s="38"/>
      <c r="HT88" s="38"/>
      <c r="HU88" s="38"/>
      <c r="HV88" s="38"/>
      <c r="HW88" s="38"/>
      <c r="HX88" s="38"/>
      <c r="HY88" s="38"/>
      <c r="HZ88" s="38"/>
      <c r="IA88" s="38"/>
      <c r="IB88" s="38"/>
      <c r="IC88" s="38"/>
      <c r="ID88" s="38"/>
      <c r="IE88" s="38"/>
      <c r="IF88" s="38"/>
      <c r="IG88" s="38"/>
      <c r="IH88" s="38"/>
      <c r="II88" s="38"/>
      <c r="IJ88" s="38"/>
      <c r="IK88" s="38"/>
      <c r="IL88" s="38"/>
      <c r="IM88" s="38"/>
      <c r="IN88" s="38"/>
      <c r="IO88" s="38"/>
      <c r="IP88" s="38"/>
      <c r="IQ88" s="38"/>
      <c r="IR88" s="38"/>
      <c r="IS88" s="38"/>
      <c r="IT88" s="38"/>
    </row>
    <row r="89" spans="1:254" ht="63" customHeight="1" hidden="1" thickBot="1">
      <c r="A89" s="79" t="s">
        <v>323</v>
      </c>
      <c r="B89" s="80" t="s">
        <v>557</v>
      </c>
      <c r="C89" s="81">
        <v>44081</v>
      </c>
      <c r="D89" s="82" t="s">
        <v>430</v>
      </c>
      <c r="E89" s="82" t="s">
        <v>431</v>
      </c>
      <c r="F89" s="83" t="s">
        <v>6</v>
      </c>
      <c r="G89" s="83" t="s">
        <v>59</v>
      </c>
      <c r="H89" s="84">
        <f>C89+7</f>
        <v>44088</v>
      </c>
      <c r="I89" s="182" t="s">
        <v>614</v>
      </c>
      <c r="J89" s="184" t="s">
        <v>128</v>
      </c>
      <c r="K89" s="185">
        <f>K90-7</f>
        <v>44094</v>
      </c>
      <c r="L89" s="186">
        <f aca="true" t="shared" si="0" ref="L89:L109">K89+7</f>
        <v>44101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</row>
    <row r="90" spans="1:254" ht="63" customHeight="1" hidden="1" thickBot="1">
      <c r="A90" s="79" t="s">
        <v>327</v>
      </c>
      <c r="B90" s="80" t="s">
        <v>557</v>
      </c>
      <c r="C90" s="81">
        <f>C89+7</f>
        <v>44088</v>
      </c>
      <c r="D90" s="82" t="s">
        <v>430</v>
      </c>
      <c r="E90" s="82" t="s">
        <v>431</v>
      </c>
      <c r="F90" s="83" t="s">
        <v>6</v>
      </c>
      <c r="G90" s="83" t="s">
        <v>59</v>
      </c>
      <c r="H90" s="84">
        <f aca="true" t="shared" si="1" ref="H90:H101">C90+7</f>
        <v>44095</v>
      </c>
      <c r="I90" s="182" t="s">
        <v>67</v>
      </c>
      <c r="J90" s="188" t="s">
        <v>510</v>
      </c>
      <c r="K90" s="185">
        <v>44101</v>
      </c>
      <c r="L90" s="186">
        <f t="shared" si="0"/>
        <v>44108</v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</row>
    <row r="91" spans="1:254" ht="63" customHeight="1" hidden="1" thickBot="1">
      <c r="A91" s="79" t="s">
        <v>603</v>
      </c>
      <c r="B91" s="80" t="s">
        <v>435</v>
      </c>
      <c r="C91" s="81">
        <f>C90+7</f>
        <v>44095</v>
      </c>
      <c r="D91" s="82" t="s">
        <v>430</v>
      </c>
      <c r="E91" s="82" t="s">
        <v>431</v>
      </c>
      <c r="F91" s="83" t="s">
        <v>6</v>
      </c>
      <c r="G91" s="83" t="s">
        <v>59</v>
      </c>
      <c r="H91" s="84">
        <f t="shared" si="1"/>
        <v>44102</v>
      </c>
      <c r="I91" s="182" t="s">
        <v>511</v>
      </c>
      <c r="J91" s="183" t="s">
        <v>128</v>
      </c>
      <c r="K91" s="185">
        <f aca="true" t="shared" si="2" ref="K91:K101">K90+7</f>
        <v>44108</v>
      </c>
      <c r="L91" s="186">
        <f t="shared" si="0"/>
        <v>44115</v>
      </c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</row>
    <row r="92" spans="1:254" ht="63" customHeight="1" hidden="1" thickBot="1">
      <c r="A92" s="79" t="s">
        <v>325</v>
      </c>
      <c r="B92" s="80" t="s">
        <v>433</v>
      </c>
      <c r="C92" s="81">
        <f>C91+7</f>
        <v>44102</v>
      </c>
      <c r="D92" s="82" t="s">
        <v>430</v>
      </c>
      <c r="E92" s="82" t="s">
        <v>431</v>
      </c>
      <c r="F92" s="83" t="s">
        <v>6</v>
      </c>
      <c r="G92" s="83" t="s">
        <v>59</v>
      </c>
      <c r="H92" s="84">
        <f t="shared" si="1"/>
        <v>44109</v>
      </c>
      <c r="I92" s="182" t="s">
        <v>130</v>
      </c>
      <c r="J92" s="184" t="s">
        <v>584</v>
      </c>
      <c r="K92" s="185">
        <f t="shared" si="2"/>
        <v>44115</v>
      </c>
      <c r="L92" s="186">
        <f t="shared" si="0"/>
        <v>44122</v>
      </c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</row>
    <row r="93" spans="1:254" ht="63" customHeight="1" hidden="1" thickBot="1">
      <c r="A93" s="79" t="s">
        <v>560</v>
      </c>
      <c r="B93" s="80" t="s">
        <v>578</v>
      </c>
      <c r="C93" s="81">
        <f>C92+7</f>
        <v>44109</v>
      </c>
      <c r="D93" s="82" t="s">
        <v>430</v>
      </c>
      <c r="E93" s="82" t="s">
        <v>431</v>
      </c>
      <c r="F93" s="83" t="s">
        <v>6</v>
      </c>
      <c r="G93" s="83" t="s">
        <v>59</v>
      </c>
      <c r="H93" s="84">
        <f t="shared" si="1"/>
        <v>44116</v>
      </c>
      <c r="I93" s="189" t="s">
        <v>65</v>
      </c>
      <c r="J93" s="188"/>
      <c r="K93" s="185">
        <f t="shared" si="2"/>
        <v>44122</v>
      </c>
      <c r="L93" s="186">
        <f t="shared" si="0"/>
        <v>44129</v>
      </c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</row>
    <row r="94" spans="1:254" ht="63" customHeight="1" hidden="1" thickBot="1">
      <c r="A94" s="79" t="s">
        <v>330</v>
      </c>
      <c r="B94" s="80" t="s">
        <v>208</v>
      </c>
      <c r="C94" s="81">
        <v>44116</v>
      </c>
      <c r="D94" s="82" t="s">
        <v>430</v>
      </c>
      <c r="E94" s="82" t="s">
        <v>431</v>
      </c>
      <c r="F94" s="83" t="s">
        <v>6</v>
      </c>
      <c r="G94" s="83" t="s">
        <v>59</v>
      </c>
      <c r="H94" s="84">
        <f t="shared" si="1"/>
        <v>44123</v>
      </c>
      <c r="I94" s="182" t="s">
        <v>65</v>
      </c>
      <c r="J94" s="190"/>
      <c r="K94" s="185">
        <f t="shared" si="2"/>
        <v>44129</v>
      </c>
      <c r="L94" s="186">
        <f t="shared" si="0"/>
        <v>44136</v>
      </c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</row>
    <row r="95" spans="1:254" ht="63" customHeight="1" hidden="1" thickBot="1">
      <c r="A95" s="79" t="s">
        <v>623</v>
      </c>
      <c r="B95" s="80" t="s">
        <v>435</v>
      </c>
      <c r="C95" s="81">
        <v>44123</v>
      </c>
      <c r="D95" s="82" t="s">
        <v>430</v>
      </c>
      <c r="E95" s="82" t="s">
        <v>431</v>
      </c>
      <c r="F95" s="83" t="s">
        <v>6</v>
      </c>
      <c r="G95" s="83" t="s">
        <v>59</v>
      </c>
      <c r="H95" s="84">
        <f t="shared" si="1"/>
        <v>44130</v>
      </c>
      <c r="I95" s="189" t="s">
        <v>516</v>
      </c>
      <c r="J95" s="188" t="s">
        <v>128</v>
      </c>
      <c r="K95" s="185">
        <f t="shared" si="2"/>
        <v>44136</v>
      </c>
      <c r="L95" s="186">
        <f t="shared" si="0"/>
        <v>44143</v>
      </c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</row>
    <row r="96" spans="1:254" ht="63" customHeight="1" hidden="1" thickBot="1">
      <c r="A96" s="79" t="s">
        <v>307</v>
      </c>
      <c r="B96" s="80" t="s">
        <v>373</v>
      </c>
      <c r="C96" s="81">
        <v>44130</v>
      </c>
      <c r="D96" s="82" t="s">
        <v>430</v>
      </c>
      <c r="E96" s="82" t="s">
        <v>431</v>
      </c>
      <c r="F96" s="83" t="s">
        <v>6</v>
      </c>
      <c r="G96" s="83" t="s">
        <v>59</v>
      </c>
      <c r="H96" s="84">
        <f t="shared" si="1"/>
        <v>44137</v>
      </c>
      <c r="I96" s="189" t="s">
        <v>121</v>
      </c>
      <c r="J96" s="187" t="s">
        <v>460</v>
      </c>
      <c r="K96" s="185">
        <f t="shared" si="2"/>
        <v>44143</v>
      </c>
      <c r="L96" s="186">
        <f t="shared" si="0"/>
        <v>44150</v>
      </c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</row>
    <row r="97" spans="1:254" ht="63" customHeight="1" thickBot="1">
      <c r="A97" s="79" t="s">
        <v>328</v>
      </c>
      <c r="B97" s="80" t="s">
        <v>374</v>
      </c>
      <c r="C97" s="81">
        <v>44137</v>
      </c>
      <c r="D97" s="82" t="s">
        <v>430</v>
      </c>
      <c r="E97" s="82" t="s">
        <v>431</v>
      </c>
      <c r="F97" s="83" t="s">
        <v>6</v>
      </c>
      <c r="G97" s="83" t="s">
        <v>59</v>
      </c>
      <c r="H97" s="84">
        <f t="shared" si="1"/>
        <v>44144</v>
      </c>
      <c r="I97" s="189" t="s">
        <v>614</v>
      </c>
      <c r="J97" s="187" t="s">
        <v>291</v>
      </c>
      <c r="K97" s="185">
        <f t="shared" si="2"/>
        <v>44150</v>
      </c>
      <c r="L97" s="186">
        <f t="shared" si="0"/>
        <v>44157</v>
      </c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</row>
    <row r="98" spans="1:254" ht="63" customHeight="1" thickBot="1">
      <c r="A98" s="79" t="s">
        <v>150</v>
      </c>
      <c r="B98" s="80" t="s">
        <v>290</v>
      </c>
      <c r="C98" s="81">
        <v>44144</v>
      </c>
      <c r="D98" s="82" t="s">
        <v>430</v>
      </c>
      <c r="E98" s="82" t="s">
        <v>431</v>
      </c>
      <c r="F98" s="83" t="s">
        <v>6</v>
      </c>
      <c r="G98" s="83" t="s">
        <v>59</v>
      </c>
      <c r="H98" s="84">
        <f t="shared" si="1"/>
        <v>44151</v>
      </c>
      <c r="I98" s="189" t="s">
        <v>65</v>
      </c>
      <c r="J98" s="187"/>
      <c r="K98" s="185">
        <f t="shared" si="2"/>
        <v>44157</v>
      </c>
      <c r="L98" s="186">
        <f t="shared" si="0"/>
        <v>44164</v>
      </c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</row>
    <row r="99" spans="1:254" ht="63" customHeight="1" thickBot="1">
      <c r="A99" s="79" t="s">
        <v>65</v>
      </c>
      <c r="B99" s="80"/>
      <c r="C99" s="81">
        <v>44151</v>
      </c>
      <c r="D99" s="82" t="s">
        <v>430</v>
      </c>
      <c r="E99" s="82" t="s">
        <v>431</v>
      </c>
      <c r="F99" s="83" t="s">
        <v>6</v>
      </c>
      <c r="G99" s="83" t="s">
        <v>59</v>
      </c>
      <c r="H99" s="84">
        <f t="shared" si="1"/>
        <v>44158</v>
      </c>
      <c r="I99" s="189" t="s">
        <v>511</v>
      </c>
      <c r="J99" s="187" t="s">
        <v>291</v>
      </c>
      <c r="K99" s="185">
        <f t="shared" si="2"/>
        <v>44164</v>
      </c>
      <c r="L99" s="186">
        <f t="shared" si="0"/>
        <v>44171</v>
      </c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</row>
    <row r="100" spans="1:254" ht="63" customHeight="1" thickBot="1">
      <c r="A100" s="79" t="s">
        <v>323</v>
      </c>
      <c r="B100" s="80" t="s">
        <v>326</v>
      </c>
      <c r="C100" s="81">
        <v>44158</v>
      </c>
      <c r="D100" s="82" t="s">
        <v>430</v>
      </c>
      <c r="E100" s="82" t="s">
        <v>431</v>
      </c>
      <c r="F100" s="83" t="s">
        <v>6</v>
      </c>
      <c r="G100" s="83" t="s">
        <v>59</v>
      </c>
      <c r="H100" s="84">
        <f t="shared" si="1"/>
        <v>44165</v>
      </c>
      <c r="I100" s="189" t="s">
        <v>130</v>
      </c>
      <c r="J100" s="187" t="s">
        <v>615</v>
      </c>
      <c r="K100" s="185">
        <f t="shared" si="2"/>
        <v>44171</v>
      </c>
      <c r="L100" s="186">
        <f t="shared" si="0"/>
        <v>44178</v>
      </c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</row>
    <row r="101" spans="1:254" ht="63" customHeight="1" thickBot="1">
      <c r="A101" s="79" t="s">
        <v>327</v>
      </c>
      <c r="B101" s="80" t="s">
        <v>326</v>
      </c>
      <c r="C101" s="81">
        <v>44165</v>
      </c>
      <c r="D101" s="82" t="s">
        <v>430</v>
      </c>
      <c r="E101" s="82" t="s">
        <v>431</v>
      </c>
      <c r="F101" s="83" t="s">
        <v>6</v>
      </c>
      <c r="G101" s="83" t="s">
        <v>59</v>
      </c>
      <c r="H101" s="84">
        <f t="shared" si="1"/>
        <v>44172</v>
      </c>
      <c r="I101" s="189" t="s">
        <v>404</v>
      </c>
      <c r="J101" s="187" t="s">
        <v>653</v>
      </c>
      <c r="K101" s="185">
        <f t="shared" si="2"/>
        <v>44178</v>
      </c>
      <c r="L101" s="186">
        <f t="shared" si="0"/>
        <v>44185</v>
      </c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</row>
    <row r="102" spans="1:254" ht="63" customHeight="1" thickBot="1">
      <c r="A102" s="79" t="s">
        <v>603</v>
      </c>
      <c r="B102" s="80" t="s">
        <v>557</v>
      </c>
      <c r="C102" s="81">
        <v>44172</v>
      </c>
      <c r="D102" s="82" t="s">
        <v>430</v>
      </c>
      <c r="E102" s="82" t="s">
        <v>431</v>
      </c>
      <c r="F102" s="83" t="s">
        <v>6</v>
      </c>
      <c r="G102" s="83" t="s">
        <v>59</v>
      </c>
      <c r="H102" s="84">
        <f>C102+7</f>
        <v>44179</v>
      </c>
      <c r="I102" s="197" t="s">
        <v>516</v>
      </c>
      <c r="J102" s="190" t="s">
        <v>291</v>
      </c>
      <c r="K102" s="185">
        <f>K101+7</f>
        <v>44185</v>
      </c>
      <c r="L102" s="186">
        <f t="shared" si="0"/>
        <v>44192</v>
      </c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</row>
    <row r="103" spans="1:254" ht="63" customHeight="1" thickBot="1">
      <c r="A103" s="79" t="s">
        <v>325</v>
      </c>
      <c r="B103" s="80" t="s">
        <v>556</v>
      </c>
      <c r="C103" s="81">
        <v>44179</v>
      </c>
      <c r="D103" s="82" t="s">
        <v>430</v>
      </c>
      <c r="E103" s="82" t="s">
        <v>431</v>
      </c>
      <c r="F103" s="83" t="s">
        <v>6</v>
      </c>
      <c r="G103" s="83" t="s">
        <v>59</v>
      </c>
      <c r="H103" s="84">
        <f>C103+7</f>
        <v>44186</v>
      </c>
      <c r="I103" s="197" t="s">
        <v>121</v>
      </c>
      <c r="J103" s="190" t="s">
        <v>510</v>
      </c>
      <c r="K103" s="185">
        <f>K102+7</f>
        <v>44192</v>
      </c>
      <c r="L103" s="186">
        <f t="shared" si="0"/>
        <v>44199</v>
      </c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</row>
    <row r="104" spans="1:254" ht="63" customHeight="1" thickBot="1">
      <c r="A104" s="79" t="s">
        <v>576</v>
      </c>
      <c r="B104" s="80" t="s">
        <v>643</v>
      </c>
      <c r="C104" s="81">
        <v>44186</v>
      </c>
      <c r="D104" s="82" t="s">
        <v>430</v>
      </c>
      <c r="E104" s="82" t="s">
        <v>431</v>
      </c>
      <c r="F104" s="83" t="s">
        <v>6</v>
      </c>
      <c r="G104" s="83" t="s">
        <v>59</v>
      </c>
      <c r="H104" s="84">
        <f>C104+7</f>
        <v>44193</v>
      </c>
      <c r="I104" s="197" t="s">
        <v>614</v>
      </c>
      <c r="J104" s="190" t="s">
        <v>129</v>
      </c>
      <c r="K104" s="185">
        <f>K103+7</f>
        <v>44199</v>
      </c>
      <c r="L104" s="186">
        <f t="shared" si="0"/>
        <v>44206</v>
      </c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</row>
    <row r="105" spans="1:254" ht="63" customHeight="1" thickBot="1">
      <c r="A105" s="79" t="s">
        <v>330</v>
      </c>
      <c r="B105" s="80" t="s">
        <v>268</v>
      </c>
      <c r="C105" s="81">
        <v>44193</v>
      </c>
      <c r="D105" s="82" t="s">
        <v>430</v>
      </c>
      <c r="E105" s="82" t="s">
        <v>431</v>
      </c>
      <c r="F105" s="83" t="s">
        <v>6</v>
      </c>
      <c r="G105" s="83" t="s">
        <v>59</v>
      </c>
      <c r="H105" s="84">
        <f>C105+7</f>
        <v>44200</v>
      </c>
      <c r="I105" s="197" t="s">
        <v>81</v>
      </c>
      <c r="J105" s="190" t="s">
        <v>585</v>
      </c>
      <c r="K105" s="185">
        <f>K104+7</f>
        <v>44206</v>
      </c>
      <c r="L105" s="186">
        <f>K105+7</f>
        <v>44213</v>
      </c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</row>
    <row r="106" spans="1:254" ht="63" customHeight="1" thickBot="1">
      <c r="A106" s="79" t="s">
        <v>623</v>
      </c>
      <c r="B106" s="80" t="s">
        <v>557</v>
      </c>
      <c r="C106" s="81">
        <v>44200</v>
      </c>
      <c r="D106" s="82" t="s">
        <v>430</v>
      </c>
      <c r="E106" s="82" t="s">
        <v>431</v>
      </c>
      <c r="F106" s="83" t="s">
        <v>6</v>
      </c>
      <c r="G106" s="83" t="s">
        <v>59</v>
      </c>
      <c r="H106" s="84">
        <f>C106+7</f>
        <v>44207</v>
      </c>
      <c r="I106" s="197" t="s">
        <v>511</v>
      </c>
      <c r="J106" s="190" t="s">
        <v>129</v>
      </c>
      <c r="K106" s="185">
        <f>K105+7</f>
        <v>44213</v>
      </c>
      <c r="L106" s="186">
        <f>K106+7</f>
        <v>44220</v>
      </c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</row>
    <row r="107" spans="1:254" ht="63" customHeight="1" thickBot="1">
      <c r="A107" s="79" t="s">
        <v>307</v>
      </c>
      <c r="B107" s="80" t="s">
        <v>645</v>
      </c>
      <c r="C107" s="81">
        <v>44207</v>
      </c>
      <c r="D107" s="82" t="s">
        <v>430</v>
      </c>
      <c r="E107" s="82" t="s">
        <v>431</v>
      </c>
      <c r="F107" s="83" t="s">
        <v>6</v>
      </c>
      <c r="G107" s="83" t="s">
        <v>59</v>
      </c>
      <c r="H107" s="84">
        <f>C107+7</f>
        <v>44214</v>
      </c>
      <c r="I107" s="197" t="s">
        <v>130</v>
      </c>
      <c r="J107" s="190" t="s">
        <v>654</v>
      </c>
      <c r="K107" s="185">
        <f>K106+7</f>
        <v>44220</v>
      </c>
      <c r="L107" s="186">
        <f>K107+7</f>
        <v>44227</v>
      </c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  <c r="IE107" s="38"/>
      <c r="IF107" s="38"/>
      <c r="IG107" s="38"/>
      <c r="IH107" s="38"/>
      <c r="II107" s="38"/>
      <c r="IJ107" s="38"/>
      <c r="IK107" s="38"/>
      <c r="IL107" s="38"/>
      <c r="IM107" s="38"/>
      <c r="IN107" s="38"/>
      <c r="IO107" s="38"/>
      <c r="IP107" s="38"/>
      <c r="IQ107" s="38"/>
      <c r="IR107" s="38"/>
      <c r="IS107" s="38"/>
      <c r="IT107" s="38"/>
    </row>
    <row r="108" spans="1:254" ht="63" customHeight="1" thickBot="1">
      <c r="A108" s="79" t="s">
        <v>328</v>
      </c>
      <c r="B108" s="80" t="s">
        <v>429</v>
      </c>
      <c r="C108" s="81">
        <v>44214</v>
      </c>
      <c r="D108" s="82" t="s">
        <v>430</v>
      </c>
      <c r="E108" s="82" t="s">
        <v>431</v>
      </c>
      <c r="F108" s="83" t="s">
        <v>6</v>
      </c>
      <c r="G108" s="83" t="s">
        <v>59</v>
      </c>
      <c r="H108" s="84">
        <f>C108+7</f>
        <v>44221</v>
      </c>
      <c r="I108" s="197" t="s">
        <v>404</v>
      </c>
      <c r="J108" s="190" t="s">
        <v>655</v>
      </c>
      <c r="K108" s="185">
        <f>K107+7</f>
        <v>44227</v>
      </c>
      <c r="L108" s="186">
        <f>K108+7</f>
        <v>44234</v>
      </c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  <c r="IE108" s="38"/>
      <c r="IF108" s="38"/>
      <c r="IG108" s="38"/>
      <c r="IH108" s="38"/>
      <c r="II108" s="38"/>
      <c r="IJ108" s="38"/>
      <c r="IK108" s="38"/>
      <c r="IL108" s="38"/>
      <c r="IM108" s="38"/>
      <c r="IN108" s="38"/>
      <c r="IO108" s="38"/>
      <c r="IP108" s="38"/>
      <c r="IQ108" s="38"/>
      <c r="IR108" s="38"/>
      <c r="IS108" s="38"/>
      <c r="IT108" s="38"/>
    </row>
    <row r="109" spans="1:254" ht="63" customHeight="1" thickBot="1">
      <c r="A109" s="191" t="s">
        <v>150</v>
      </c>
      <c r="B109" s="192" t="s">
        <v>324</v>
      </c>
      <c r="C109" s="193">
        <v>44221</v>
      </c>
      <c r="D109" s="194" t="s">
        <v>430</v>
      </c>
      <c r="E109" s="194" t="s">
        <v>431</v>
      </c>
      <c r="F109" s="195" t="s">
        <v>6</v>
      </c>
      <c r="G109" s="195" t="s">
        <v>59</v>
      </c>
      <c r="H109" s="196">
        <f>C109+7</f>
        <v>44228</v>
      </c>
      <c r="I109" s="197" t="s">
        <v>516</v>
      </c>
      <c r="J109" s="190" t="s">
        <v>129</v>
      </c>
      <c r="K109" s="198">
        <f>K108+7</f>
        <v>44234</v>
      </c>
      <c r="L109" s="198">
        <f>K109+7</f>
        <v>44241</v>
      </c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</row>
    <row r="110" spans="1:17" ht="22.5">
      <c r="A110" s="42"/>
      <c r="B110" s="42"/>
      <c r="C110" s="39"/>
      <c r="D110" s="39"/>
      <c r="E110" s="39"/>
      <c r="F110" s="39"/>
      <c r="G110" s="39"/>
      <c r="H110" s="39"/>
      <c r="I110" s="100"/>
      <c r="J110" s="100"/>
      <c r="K110" s="101"/>
      <c r="L110" s="101"/>
      <c r="M110" s="41"/>
      <c r="N110" s="41"/>
      <c r="O110" s="41"/>
      <c r="P110" s="41"/>
      <c r="Q110" s="41"/>
    </row>
    <row r="111" spans="1:17" ht="22.5">
      <c r="A111" s="45" t="s">
        <v>12</v>
      </c>
      <c r="B111" s="45"/>
      <c r="C111" s="106"/>
      <c r="D111" s="39"/>
      <c r="E111" s="39"/>
      <c r="F111" s="39"/>
      <c r="G111" s="39"/>
      <c r="H111" s="158"/>
      <c r="I111" s="11" t="s">
        <v>13</v>
      </c>
      <c r="J111" s="108" t="s">
        <v>37</v>
      </c>
      <c r="K111" s="109"/>
      <c r="L111" s="101"/>
      <c r="M111" s="41"/>
      <c r="N111" s="41"/>
      <c r="O111" s="41"/>
      <c r="P111" s="41"/>
      <c r="Q111" s="41"/>
    </row>
    <row r="112" spans="1:254" s="48" customFormat="1" ht="20.25">
      <c r="A112" s="45" t="s">
        <v>14</v>
      </c>
      <c r="B112" s="45"/>
      <c r="C112" s="106"/>
      <c r="D112" s="106"/>
      <c r="E112" s="106"/>
      <c r="F112" s="106"/>
      <c r="G112" s="106"/>
      <c r="H112" s="158"/>
      <c r="I112" s="111" t="s">
        <v>15</v>
      </c>
      <c r="J112" s="109"/>
      <c r="K112" s="109"/>
      <c r="L112" s="40"/>
      <c r="M112" s="46"/>
      <c r="N112" s="46"/>
      <c r="O112" s="46"/>
      <c r="P112" s="47"/>
      <c r="Q112" s="47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  <c r="FW112" s="44"/>
      <c r="FX112" s="44"/>
      <c r="FY112" s="44"/>
      <c r="FZ112" s="44"/>
      <c r="GA112" s="44"/>
      <c r="GB112" s="44"/>
      <c r="GC112" s="44"/>
      <c r="GD112" s="44"/>
      <c r="GE112" s="44"/>
      <c r="GF112" s="44"/>
      <c r="GG112" s="44"/>
      <c r="GH112" s="44"/>
      <c r="GI112" s="44"/>
      <c r="GJ112" s="44"/>
      <c r="GK112" s="44"/>
      <c r="GL112" s="44"/>
      <c r="GM112" s="44"/>
      <c r="GN112" s="44"/>
      <c r="GO112" s="44"/>
      <c r="GP112" s="44"/>
      <c r="GQ112" s="44"/>
      <c r="GR112" s="44"/>
      <c r="GS112" s="44"/>
      <c r="GT112" s="44"/>
      <c r="GU112" s="44"/>
      <c r="GV112" s="44"/>
      <c r="GW112" s="44"/>
      <c r="GX112" s="44"/>
      <c r="GY112" s="44"/>
      <c r="GZ112" s="44"/>
      <c r="HA112" s="44"/>
      <c r="HB112" s="44"/>
      <c r="HC112" s="44"/>
      <c r="HD112" s="44"/>
      <c r="HE112" s="44"/>
      <c r="HF112" s="44"/>
      <c r="HG112" s="44"/>
      <c r="HH112" s="44"/>
      <c r="HI112" s="44"/>
      <c r="HJ112" s="44"/>
      <c r="HK112" s="44"/>
      <c r="HL112" s="44"/>
      <c r="HM112" s="44"/>
      <c r="HN112" s="44"/>
      <c r="HO112" s="44"/>
      <c r="HP112" s="44"/>
      <c r="HQ112" s="44"/>
      <c r="HR112" s="44"/>
      <c r="HS112" s="44"/>
      <c r="HT112" s="44"/>
      <c r="HU112" s="44"/>
      <c r="HV112" s="44"/>
      <c r="HW112" s="44"/>
      <c r="HX112" s="44"/>
      <c r="HY112" s="44"/>
      <c r="HZ112" s="44"/>
      <c r="IA112" s="44"/>
      <c r="IB112" s="44"/>
      <c r="IC112" s="44"/>
      <c r="ID112" s="44"/>
      <c r="IE112" s="44"/>
      <c r="IF112" s="44"/>
      <c r="IG112" s="44"/>
      <c r="IH112" s="44"/>
      <c r="II112" s="44"/>
      <c r="IJ112" s="44"/>
      <c r="IK112" s="44"/>
      <c r="IL112" s="44"/>
      <c r="IM112" s="44"/>
      <c r="IN112" s="44"/>
      <c r="IO112" s="44"/>
      <c r="IP112" s="44"/>
      <c r="IQ112" s="44"/>
      <c r="IR112" s="44"/>
      <c r="IS112" s="44"/>
      <c r="IT112" s="44"/>
    </row>
    <row r="113" spans="1:254" s="48" customFormat="1" ht="20.25">
      <c r="A113" s="112"/>
      <c r="B113" s="112"/>
      <c r="C113" s="113"/>
      <c r="D113" s="106"/>
      <c r="E113" s="106"/>
      <c r="F113" s="106"/>
      <c r="G113" s="106"/>
      <c r="H113" s="158"/>
      <c r="I113" s="114" t="s">
        <v>220</v>
      </c>
      <c r="J113" s="109"/>
      <c r="K113" s="109"/>
      <c r="L113" s="40"/>
      <c r="M113" s="46"/>
      <c r="N113" s="46"/>
      <c r="O113" s="46"/>
      <c r="P113" s="47"/>
      <c r="Q113" s="47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  <c r="FW113" s="44"/>
      <c r="FX113" s="44"/>
      <c r="FY113" s="44"/>
      <c r="FZ113" s="44"/>
      <c r="GA113" s="44"/>
      <c r="GB113" s="44"/>
      <c r="GC113" s="44"/>
      <c r="GD113" s="44"/>
      <c r="GE113" s="44"/>
      <c r="GF113" s="44"/>
      <c r="GG113" s="44"/>
      <c r="GH113" s="44"/>
      <c r="GI113" s="44"/>
      <c r="GJ113" s="44"/>
      <c r="GK113" s="44"/>
      <c r="GL113" s="44"/>
      <c r="GM113" s="44"/>
      <c r="GN113" s="44"/>
      <c r="GO113" s="44"/>
      <c r="GP113" s="44"/>
      <c r="GQ113" s="44"/>
      <c r="GR113" s="44"/>
      <c r="GS113" s="44"/>
      <c r="GT113" s="44"/>
      <c r="GU113" s="44"/>
      <c r="GV113" s="44"/>
      <c r="GW113" s="44"/>
      <c r="GX113" s="44"/>
      <c r="GY113" s="44"/>
      <c r="GZ113" s="44"/>
      <c r="HA113" s="44"/>
      <c r="HB113" s="44"/>
      <c r="HC113" s="44"/>
      <c r="HD113" s="44"/>
      <c r="HE113" s="44"/>
      <c r="HF113" s="44"/>
      <c r="HG113" s="44"/>
      <c r="HH113" s="44"/>
      <c r="HI113" s="44"/>
      <c r="HJ113" s="44"/>
      <c r="HK113" s="44"/>
      <c r="HL113" s="44"/>
      <c r="HM113" s="44"/>
      <c r="HN113" s="44"/>
      <c r="HO113" s="44"/>
      <c r="HP113" s="44"/>
      <c r="HQ113" s="44"/>
      <c r="HR113" s="44"/>
      <c r="HS113" s="44"/>
      <c r="HT113" s="44"/>
      <c r="HU113" s="44"/>
      <c r="HV113" s="44"/>
      <c r="HW113" s="44"/>
      <c r="HX113" s="44"/>
      <c r="HY113" s="44"/>
      <c r="HZ113" s="44"/>
      <c r="IA113" s="44"/>
      <c r="IB113" s="44"/>
      <c r="IC113" s="44"/>
      <c r="ID113" s="44"/>
      <c r="IE113" s="44"/>
      <c r="IF113" s="44"/>
      <c r="IG113" s="44"/>
      <c r="IH113" s="44"/>
      <c r="II113" s="44"/>
      <c r="IJ113" s="44"/>
      <c r="IK113" s="44"/>
      <c r="IL113" s="44"/>
      <c r="IM113" s="44"/>
      <c r="IN113" s="44"/>
      <c r="IO113" s="44"/>
      <c r="IP113" s="44"/>
      <c r="IQ113" s="44"/>
      <c r="IR113" s="44"/>
      <c r="IS113" s="44"/>
      <c r="IT113" s="44"/>
    </row>
    <row r="114" spans="1:254" s="48" customFormat="1" ht="20.25">
      <c r="A114" s="51" t="s">
        <v>16</v>
      </c>
      <c r="B114" s="45"/>
      <c r="C114" s="12"/>
      <c r="D114" s="113"/>
      <c r="E114" s="113"/>
      <c r="F114" s="113"/>
      <c r="G114" s="113"/>
      <c r="H114" s="158"/>
      <c r="I114" s="115" t="s">
        <v>221</v>
      </c>
      <c r="J114" s="109"/>
      <c r="K114" s="109"/>
      <c r="L114" s="44"/>
      <c r="M114" s="44"/>
      <c r="N114" s="49"/>
      <c r="O114" s="49"/>
      <c r="P114" s="50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  <c r="FW114" s="44"/>
      <c r="FX114" s="44"/>
      <c r="FY114" s="44"/>
      <c r="FZ114" s="44"/>
      <c r="GA114" s="44"/>
      <c r="GB114" s="44"/>
      <c r="GC114" s="44"/>
      <c r="GD114" s="44"/>
      <c r="GE114" s="44"/>
      <c r="GF114" s="44"/>
      <c r="GG114" s="44"/>
      <c r="GH114" s="44"/>
      <c r="GI114" s="44"/>
      <c r="GJ114" s="44"/>
      <c r="GK114" s="44"/>
      <c r="GL114" s="44"/>
      <c r="GM114" s="44"/>
      <c r="GN114" s="44"/>
      <c r="GO114" s="44"/>
      <c r="GP114" s="44"/>
      <c r="GQ114" s="44"/>
      <c r="GR114" s="44"/>
      <c r="GS114" s="44"/>
      <c r="GT114" s="44"/>
      <c r="GU114" s="44"/>
      <c r="GV114" s="44"/>
      <c r="GW114" s="44"/>
      <c r="GX114" s="44"/>
      <c r="GY114" s="44"/>
      <c r="GZ114" s="44"/>
      <c r="HA114" s="44"/>
      <c r="HB114" s="44"/>
      <c r="HC114" s="44"/>
      <c r="HD114" s="44"/>
      <c r="HE114" s="44"/>
      <c r="HF114" s="44"/>
      <c r="HG114" s="44"/>
      <c r="HH114" s="44"/>
      <c r="HI114" s="44"/>
      <c r="HJ114" s="44"/>
      <c r="HK114" s="44"/>
      <c r="HL114" s="44"/>
      <c r="HM114" s="44"/>
      <c r="HN114" s="44"/>
      <c r="HO114" s="44"/>
      <c r="HP114" s="44"/>
      <c r="HQ114" s="44"/>
      <c r="HR114" s="44"/>
      <c r="HS114" s="44"/>
      <c r="HT114" s="44"/>
      <c r="HU114" s="44"/>
      <c r="HV114" s="44"/>
      <c r="HW114" s="44"/>
      <c r="HX114" s="44"/>
      <c r="HY114" s="44"/>
      <c r="HZ114" s="44"/>
      <c r="IA114" s="44"/>
      <c r="IB114" s="44"/>
      <c r="IC114" s="44"/>
      <c r="ID114" s="44"/>
      <c r="IE114" s="44"/>
      <c r="IF114" s="44"/>
      <c r="IG114" s="44"/>
      <c r="IH114" s="44"/>
      <c r="II114" s="44"/>
      <c r="IJ114" s="44"/>
      <c r="IK114" s="44"/>
      <c r="IL114" s="44"/>
      <c r="IM114" s="44"/>
      <c r="IN114" s="44"/>
      <c r="IO114" s="44"/>
      <c r="IP114" s="44"/>
      <c r="IQ114" s="44"/>
      <c r="IR114" s="44"/>
      <c r="IS114" s="44"/>
      <c r="IT114" s="44"/>
    </row>
    <row r="115" spans="1:254" s="48" customFormat="1" ht="20.25">
      <c r="A115" s="56" t="s">
        <v>17</v>
      </c>
      <c r="B115" s="116" t="s">
        <v>18</v>
      </c>
      <c r="C115" s="13"/>
      <c r="D115" s="106"/>
      <c r="E115" s="106"/>
      <c r="F115" s="106"/>
      <c r="G115" s="106"/>
      <c r="H115" s="158"/>
      <c r="I115" s="158"/>
      <c r="J115" s="109"/>
      <c r="K115" s="109"/>
      <c r="L115" s="44"/>
      <c r="M115" s="44"/>
      <c r="N115" s="53"/>
      <c r="O115" s="53"/>
      <c r="P115" s="54"/>
      <c r="Q115" s="55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  <c r="FW115" s="44"/>
      <c r="FX115" s="44"/>
      <c r="FY115" s="44"/>
      <c r="FZ115" s="44"/>
      <c r="GA115" s="44"/>
      <c r="GB115" s="44"/>
      <c r="GC115" s="44"/>
      <c r="GD115" s="44"/>
      <c r="GE115" s="44"/>
      <c r="GF115" s="44"/>
      <c r="GG115" s="44"/>
      <c r="GH115" s="44"/>
      <c r="GI115" s="44"/>
      <c r="GJ115" s="44"/>
      <c r="GK115" s="44"/>
      <c r="GL115" s="44"/>
      <c r="GM115" s="44"/>
      <c r="GN115" s="44"/>
      <c r="GO115" s="44"/>
      <c r="GP115" s="44"/>
      <c r="GQ115" s="44"/>
      <c r="GR115" s="44"/>
      <c r="GS115" s="44"/>
      <c r="GT115" s="44"/>
      <c r="GU115" s="44"/>
      <c r="GV115" s="44"/>
      <c r="GW115" s="44"/>
      <c r="GX115" s="44"/>
      <c r="GY115" s="44"/>
      <c r="GZ115" s="44"/>
      <c r="HA115" s="44"/>
      <c r="HB115" s="44"/>
      <c r="HC115" s="44"/>
      <c r="HD115" s="44"/>
      <c r="HE115" s="44"/>
      <c r="HF115" s="44"/>
      <c r="HG115" s="44"/>
      <c r="HH115" s="44"/>
      <c r="HI115" s="44"/>
      <c r="HJ115" s="44"/>
      <c r="HK115" s="44"/>
      <c r="HL115" s="44"/>
      <c r="HM115" s="44"/>
      <c r="HN115" s="44"/>
      <c r="HO115" s="44"/>
      <c r="HP115" s="44"/>
      <c r="HQ115" s="44"/>
      <c r="HR115" s="44"/>
      <c r="HS115" s="44"/>
      <c r="HT115" s="44"/>
      <c r="HU115" s="44"/>
      <c r="HV115" s="44"/>
      <c r="HW115" s="44"/>
      <c r="HX115" s="44"/>
      <c r="HY115" s="44"/>
      <c r="HZ115" s="44"/>
      <c r="IA115" s="44"/>
      <c r="IB115" s="44"/>
      <c r="IC115" s="44"/>
      <c r="ID115" s="44"/>
      <c r="IE115" s="44"/>
      <c r="IF115" s="44"/>
      <c r="IG115" s="44"/>
      <c r="IH115" s="44"/>
      <c r="II115" s="44"/>
      <c r="IJ115" s="44"/>
      <c r="IK115" s="44"/>
      <c r="IL115" s="44"/>
      <c r="IM115" s="44"/>
      <c r="IN115" s="44"/>
      <c r="IO115" s="44"/>
      <c r="IP115" s="44"/>
      <c r="IQ115" s="44"/>
      <c r="IR115" s="44"/>
      <c r="IS115" s="44"/>
      <c r="IT115" s="44"/>
    </row>
    <row r="116" spans="1:254" s="48" customFormat="1" ht="24.75">
      <c r="A116" s="56" t="s">
        <v>19</v>
      </c>
      <c r="B116" s="116" t="s">
        <v>20</v>
      </c>
      <c r="C116" s="13"/>
      <c r="D116" s="14"/>
      <c r="E116" s="14"/>
      <c r="F116" s="14"/>
      <c r="G116" s="14"/>
      <c r="H116" s="117" t="s">
        <v>21</v>
      </c>
      <c r="I116" s="17" t="s">
        <v>49</v>
      </c>
      <c r="J116" s="109"/>
      <c r="K116" s="109"/>
      <c r="L116" s="44"/>
      <c r="M116" s="44"/>
      <c r="N116" s="53"/>
      <c r="O116" s="53"/>
      <c r="P116" s="52"/>
      <c r="Q116" s="58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  <c r="FW116" s="44"/>
      <c r="FX116" s="44"/>
      <c r="FY116" s="44"/>
      <c r="FZ116" s="44"/>
      <c r="GA116" s="44"/>
      <c r="GB116" s="44"/>
      <c r="GC116" s="44"/>
      <c r="GD116" s="44"/>
      <c r="GE116" s="44"/>
      <c r="GF116" s="44"/>
      <c r="GG116" s="44"/>
      <c r="GH116" s="44"/>
      <c r="GI116" s="44"/>
      <c r="GJ116" s="44"/>
      <c r="GK116" s="44"/>
      <c r="GL116" s="44"/>
      <c r="GM116" s="44"/>
      <c r="GN116" s="44"/>
      <c r="GO116" s="44"/>
      <c r="GP116" s="44"/>
      <c r="GQ116" s="44"/>
      <c r="GR116" s="44"/>
      <c r="GS116" s="44"/>
      <c r="GT116" s="44"/>
      <c r="GU116" s="44"/>
      <c r="GV116" s="44"/>
      <c r="GW116" s="44"/>
      <c r="GX116" s="44"/>
      <c r="GY116" s="44"/>
      <c r="GZ116" s="44"/>
      <c r="HA116" s="44"/>
      <c r="HB116" s="44"/>
      <c r="HC116" s="44"/>
      <c r="HD116" s="44"/>
      <c r="HE116" s="44"/>
      <c r="HF116" s="44"/>
      <c r="HG116" s="44"/>
      <c r="HH116" s="44"/>
      <c r="HI116" s="44"/>
      <c r="HJ116" s="44"/>
      <c r="HK116" s="44"/>
      <c r="HL116" s="44"/>
      <c r="HM116" s="44"/>
      <c r="HN116" s="44"/>
      <c r="HO116" s="44"/>
      <c r="HP116" s="44"/>
      <c r="HQ116" s="44"/>
      <c r="HR116" s="44"/>
      <c r="HS116" s="44"/>
      <c r="HT116" s="44"/>
      <c r="HU116" s="44"/>
      <c r="HV116" s="44"/>
      <c r="HW116" s="44"/>
      <c r="HX116" s="44"/>
      <c r="HY116" s="44"/>
      <c r="HZ116" s="44"/>
      <c r="IA116" s="44"/>
      <c r="IB116" s="44"/>
      <c r="IC116" s="44"/>
      <c r="ID116" s="44"/>
      <c r="IE116" s="44"/>
      <c r="IF116" s="44"/>
      <c r="IG116" s="44"/>
      <c r="IH116" s="44"/>
      <c r="II116" s="44"/>
      <c r="IJ116" s="44"/>
      <c r="IK116" s="44"/>
      <c r="IL116" s="44"/>
      <c r="IM116" s="44"/>
      <c r="IN116" s="44"/>
      <c r="IO116" s="44"/>
      <c r="IP116" s="44"/>
      <c r="IQ116" s="44"/>
      <c r="IR116" s="44"/>
      <c r="IS116" s="44"/>
      <c r="IT116" s="44"/>
    </row>
    <row r="117" spans="1:254" s="48" customFormat="1" ht="24.75">
      <c r="A117" s="56" t="s">
        <v>31</v>
      </c>
      <c r="B117" s="118" t="s">
        <v>32</v>
      </c>
      <c r="C117" s="32"/>
      <c r="D117" s="15"/>
      <c r="E117" s="15"/>
      <c r="F117" s="15"/>
      <c r="G117" s="15"/>
      <c r="H117" s="117" t="s">
        <v>21</v>
      </c>
      <c r="I117" s="19" t="s">
        <v>50</v>
      </c>
      <c r="J117" s="109"/>
      <c r="K117" s="109"/>
      <c r="L117" s="44"/>
      <c r="M117" s="44"/>
      <c r="N117" s="53"/>
      <c r="O117" s="53"/>
      <c r="P117" s="52"/>
      <c r="Q117" s="59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  <c r="FW117" s="44"/>
      <c r="FX117" s="44"/>
      <c r="FY117" s="44"/>
      <c r="FZ117" s="44"/>
      <c r="GA117" s="44"/>
      <c r="GB117" s="44"/>
      <c r="GC117" s="44"/>
      <c r="GD117" s="44"/>
      <c r="GE117" s="44"/>
      <c r="GF117" s="44"/>
      <c r="GG117" s="44"/>
      <c r="GH117" s="44"/>
      <c r="GI117" s="44"/>
      <c r="GJ117" s="44"/>
      <c r="GK117" s="44"/>
      <c r="GL117" s="44"/>
      <c r="GM117" s="44"/>
      <c r="GN117" s="44"/>
      <c r="GO117" s="44"/>
      <c r="GP117" s="44"/>
      <c r="GQ117" s="44"/>
      <c r="GR117" s="44"/>
      <c r="GS117" s="44"/>
      <c r="GT117" s="44"/>
      <c r="GU117" s="44"/>
      <c r="GV117" s="44"/>
      <c r="GW117" s="44"/>
      <c r="GX117" s="44"/>
      <c r="GY117" s="44"/>
      <c r="GZ117" s="44"/>
      <c r="HA117" s="44"/>
      <c r="HB117" s="44"/>
      <c r="HC117" s="44"/>
      <c r="HD117" s="44"/>
      <c r="HE117" s="44"/>
      <c r="HF117" s="44"/>
      <c r="HG117" s="44"/>
      <c r="HH117" s="44"/>
      <c r="HI117" s="44"/>
      <c r="HJ117" s="44"/>
      <c r="HK117" s="44"/>
      <c r="HL117" s="44"/>
      <c r="HM117" s="44"/>
      <c r="HN117" s="44"/>
      <c r="HO117" s="44"/>
      <c r="HP117" s="44"/>
      <c r="HQ117" s="44"/>
      <c r="HR117" s="44"/>
      <c r="HS117" s="44"/>
      <c r="HT117" s="44"/>
      <c r="HU117" s="44"/>
      <c r="HV117" s="44"/>
      <c r="HW117" s="44"/>
      <c r="HX117" s="44"/>
      <c r="HY117" s="44"/>
      <c r="HZ117" s="44"/>
      <c r="IA117" s="44"/>
      <c r="IB117" s="44"/>
      <c r="IC117" s="44"/>
      <c r="ID117" s="44"/>
      <c r="IE117" s="44"/>
      <c r="IF117" s="44"/>
      <c r="IG117" s="44"/>
      <c r="IH117" s="44"/>
      <c r="II117" s="44"/>
      <c r="IJ117" s="44"/>
      <c r="IK117" s="44"/>
      <c r="IL117" s="44"/>
      <c r="IM117" s="44"/>
      <c r="IN117" s="44"/>
      <c r="IO117" s="44"/>
      <c r="IP117" s="44"/>
      <c r="IQ117" s="44"/>
      <c r="IR117" s="44"/>
      <c r="IS117" s="44"/>
      <c r="IT117" s="44"/>
    </row>
    <row r="118" spans="1:254" s="48" customFormat="1" ht="24.75">
      <c r="A118" s="56" t="s">
        <v>33</v>
      </c>
      <c r="B118" s="108" t="s">
        <v>34</v>
      </c>
      <c r="C118" s="113"/>
      <c r="D118" s="32"/>
      <c r="E118" s="32"/>
      <c r="F118" s="32"/>
      <c r="G118" s="32"/>
      <c r="H118" s="117" t="s">
        <v>21</v>
      </c>
      <c r="I118" s="21" t="s">
        <v>22</v>
      </c>
      <c r="J118" s="109"/>
      <c r="K118" s="109"/>
      <c r="L118" s="44"/>
      <c r="M118" s="61"/>
      <c r="N118" s="61"/>
      <c r="O118" s="61"/>
      <c r="P118" s="52"/>
      <c r="Q118" s="62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  <c r="FW118" s="44"/>
      <c r="FX118" s="44"/>
      <c r="FY118" s="44"/>
      <c r="FZ118" s="44"/>
      <c r="GA118" s="44"/>
      <c r="GB118" s="44"/>
      <c r="GC118" s="44"/>
      <c r="GD118" s="44"/>
      <c r="GE118" s="44"/>
      <c r="GF118" s="44"/>
      <c r="GG118" s="44"/>
      <c r="GH118" s="44"/>
      <c r="GI118" s="44"/>
      <c r="GJ118" s="44"/>
      <c r="GK118" s="44"/>
      <c r="GL118" s="44"/>
      <c r="GM118" s="44"/>
      <c r="GN118" s="44"/>
      <c r="GO118" s="44"/>
      <c r="GP118" s="44"/>
      <c r="GQ118" s="44"/>
      <c r="GR118" s="44"/>
      <c r="GS118" s="44"/>
      <c r="GT118" s="44"/>
      <c r="GU118" s="44"/>
      <c r="GV118" s="44"/>
      <c r="GW118" s="44"/>
      <c r="GX118" s="44"/>
      <c r="GY118" s="44"/>
      <c r="GZ118" s="44"/>
      <c r="HA118" s="44"/>
      <c r="HB118" s="44"/>
      <c r="HC118" s="44"/>
      <c r="HD118" s="44"/>
      <c r="HE118" s="44"/>
      <c r="HF118" s="44"/>
      <c r="HG118" s="44"/>
      <c r="HH118" s="44"/>
      <c r="HI118" s="44"/>
      <c r="HJ118" s="44"/>
      <c r="HK118" s="44"/>
      <c r="HL118" s="44"/>
      <c r="HM118" s="44"/>
      <c r="HN118" s="44"/>
      <c r="HO118" s="44"/>
      <c r="HP118" s="44"/>
      <c r="HQ118" s="44"/>
      <c r="HR118" s="44"/>
      <c r="HS118" s="44"/>
      <c r="HT118" s="44"/>
      <c r="HU118" s="44"/>
      <c r="HV118" s="44"/>
      <c r="HW118" s="44"/>
      <c r="HX118" s="44"/>
      <c r="HY118" s="44"/>
      <c r="HZ118" s="44"/>
      <c r="IA118" s="44"/>
      <c r="IB118" s="44"/>
      <c r="IC118" s="44"/>
      <c r="ID118" s="44"/>
      <c r="IE118" s="44"/>
      <c r="IF118" s="44"/>
      <c r="IG118" s="44"/>
      <c r="IH118" s="44"/>
      <c r="II118" s="44"/>
      <c r="IJ118" s="44"/>
      <c r="IK118" s="44"/>
      <c r="IL118" s="44"/>
      <c r="IM118" s="44"/>
      <c r="IN118" s="44"/>
      <c r="IO118" s="44"/>
      <c r="IP118" s="44"/>
      <c r="IQ118" s="44"/>
      <c r="IR118" s="44"/>
      <c r="IS118" s="44"/>
      <c r="IT118" s="44"/>
    </row>
    <row r="119" spans="1:254" s="48" customFormat="1" ht="24.75">
      <c r="A119" s="56" t="s">
        <v>35</v>
      </c>
      <c r="B119" s="108" t="s">
        <v>36</v>
      </c>
      <c r="C119" s="113"/>
      <c r="D119" s="18"/>
      <c r="E119" s="18"/>
      <c r="F119" s="18"/>
      <c r="G119" s="18"/>
      <c r="H119" s="117" t="s">
        <v>21</v>
      </c>
      <c r="I119" s="21" t="s">
        <v>23</v>
      </c>
      <c r="J119" s="109"/>
      <c r="K119" s="109"/>
      <c r="L119" s="44"/>
      <c r="M119" s="52"/>
      <c r="N119" s="52"/>
      <c r="O119" s="52"/>
      <c r="P119" s="52"/>
      <c r="Q119" s="6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  <c r="FW119" s="44"/>
      <c r="FX119" s="44"/>
      <c r="FY119" s="44"/>
      <c r="FZ119" s="44"/>
      <c r="GA119" s="44"/>
      <c r="GB119" s="44"/>
      <c r="GC119" s="44"/>
      <c r="GD119" s="44"/>
      <c r="GE119" s="44"/>
      <c r="GF119" s="44"/>
      <c r="GG119" s="44"/>
      <c r="GH119" s="44"/>
      <c r="GI119" s="44"/>
      <c r="GJ119" s="44"/>
      <c r="GK119" s="44"/>
      <c r="GL119" s="44"/>
      <c r="GM119" s="44"/>
      <c r="GN119" s="44"/>
      <c r="GO119" s="44"/>
      <c r="GP119" s="44"/>
      <c r="GQ119" s="44"/>
      <c r="GR119" s="44"/>
      <c r="GS119" s="44"/>
      <c r="GT119" s="44"/>
      <c r="GU119" s="44"/>
      <c r="GV119" s="44"/>
      <c r="GW119" s="44"/>
      <c r="GX119" s="44"/>
      <c r="GY119" s="44"/>
      <c r="GZ119" s="44"/>
      <c r="HA119" s="44"/>
      <c r="HB119" s="44"/>
      <c r="HC119" s="44"/>
      <c r="HD119" s="44"/>
      <c r="HE119" s="44"/>
      <c r="HF119" s="44"/>
      <c r="HG119" s="44"/>
      <c r="HH119" s="44"/>
      <c r="HI119" s="44"/>
      <c r="HJ119" s="44"/>
      <c r="HK119" s="44"/>
      <c r="HL119" s="44"/>
      <c r="HM119" s="44"/>
      <c r="HN119" s="44"/>
      <c r="HO119" s="44"/>
      <c r="HP119" s="44"/>
      <c r="HQ119" s="44"/>
      <c r="HR119" s="44"/>
      <c r="HS119" s="44"/>
      <c r="HT119" s="44"/>
      <c r="HU119" s="44"/>
      <c r="HV119" s="44"/>
      <c r="HW119" s="44"/>
      <c r="HX119" s="44"/>
      <c r="HY119" s="44"/>
      <c r="HZ119" s="44"/>
      <c r="IA119" s="44"/>
      <c r="IB119" s="44"/>
      <c r="IC119" s="44"/>
      <c r="ID119" s="44"/>
      <c r="IE119" s="44"/>
      <c r="IF119" s="44"/>
      <c r="IG119" s="44"/>
      <c r="IH119" s="44"/>
      <c r="II119" s="44"/>
      <c r="IJ119" s="44"/>
      <c r="IK119" s="44"/>
      <c r="IL119" s="44"/>
      <c r="IM119" s="44"/>
      <c r="IN119" s="44"/>
      <c r="IO119" s="44"/>
      <c r="IP119" s="44"/>
      <c r="IQ119" s="44"/>
      <c r="IR119" s="44"/>
      <c r="IS119" s="44"/>
      <c r="IT119" s="44"/>
    </row>
    <row r="120" spans="4:254" s="48" customFormat="1" ht="24.75">
      <c r="D120" s="20"/>
      <c r="E120" s="20"/>
      <c r="F120" s="20"/>
      <c r="G120" s="20"/>
      <c r="H120" s="117" t="s">
        <v>21</v>
      </c>
      <c r="I120" s="21" t="s">
        <v>222</v>
      </c>
      <c r="J120" s="63"/>
      <c r="K120" s="63"/>
      <c r="L120" s="57"/>
      <c r="M120" s="60"/>
      <c r="N120" s="60"/>
      <c r="O120" s="60"/>
      <c r="P120" s="60"/>
      <c r="Q120" s="66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  <c r="FW120" s="44"/>
      <c r="FX120" s="44"/>
      <c r="FY120" s="44"/>
      <c r="FZ120" s="44"/>
      <c r="GA120" s="44"/>
      <c r="GB120" s="44"/>
      <c r="GC120" s="44"/>
      <c r="GD120" s="44"/>
      <c r="GE120" s="44"/>
      <c r="GF120" s="44"/>
      <c r="GG120" s="44"/>
      <c r="GH120" s="44"/>
      <c r="GI120" s="44"/>
      <c r="GJ120" s="44"/>
      <c r="GK120" s="44"/>
      <c r="GL120" s="44"/>
      <c r="GM120" s="44"/>
      <c r="GN120" s="44"/>
      <c r="GO120" s="44"/>
      <c r="GP120" s="44"/>
      <c r="GQ120" s="44"/>
      <c r="GR120" s="44"/>
      <c r="GS120" s="44"/>
      <c r="GT120" s="44"/>
      <c r="GU120" s="44"/>
      <c r="GV120" s="44"/>
      <c r="GW120" s="44"/>
      <c r="GX120" s="44"/>
      <c r="GY120" s="44"/>
      <c r="GZ120" s="44"/>
      <c r="HA120" s="44"/>
      <c r="HB120" s="44"/>
      <c r="HC120" s="44"/>
      <c r="HD120" s="44"/>
      <c r="HE120" s="44"/>
      <c r="HF120" s="44"/>
      <c r="HG120" s="44"/>
      <c r="HH120" s="44"/>
      <c r="HI120" s="44"/>
      <c r="HJ120" s="44"/>
      <c r="HK120" s="44"/>
      <c r="HL120" s="44"/>
      <c r="HM120" s="44"/>
      <c r="HN120" s="44"/>
      <c r="HO120" s="44"/>
      <c r="HP120" s="44"/>
      <c r="HQ120" s="44"/>
      <c r="HR120" s="44"/>
      <c r="HS120" s="44"/>
      <c r="HT120" s="44"/>
      <c r="HU120" s="44"/>
      <c r="HV120" s="44"/>
      <c r="HW120" s="44"/>
      <c r="HX120" s="44"/>
      <c r="HY120" s="44"/>
      <c r="HZ120" s="44"/>
      <c r="IA120" s="44"/>
      <c r="IB120" s="44"/>
      <c r="IC120" s="44"/>
      <c r="ID120" s="44"/>
      <c r="IE120" s="44"/>
      <c r="IF120" s="44"/>
      <c r="IG120" s="44"/>
      <c r="IH120" s="44"/>
      <c r="II120" s="44"/>
      <c r="IJ120" s="44"/>
      <c r="IK120" s="44"/>
      <c r="IL120" s="44"/>
      <c r="IM120" s="44"/>
      <c r="IN120" s="44"/>
      <c r="IO120" s="44"/>
      <c r="IP120" s="44"/>
      <c r="IQ120" s="44"/>
      <c r="IR120" s="44"/>
      <c r="IS120" s="44"/>
      <c r="IT120" s="44"/>
    </row>
    <row r="121" spans="5:17" ht="24.75">
      <c r="E121" s="13"/>
      <c r="F121" s="12"/>
      <c r="G121" s="12"/>
      <c r="H121" s="117" t="s">
        <v>21</v>
      </c>
      <c r="I121" s="21" t="s">
        <v>223</v>
      </c>
      <c r="J121" s="65"/>
      <c r="K121" s="65"/>
      <c r="L121" s="57"/>
      <c r="M121" s="16"/>
      <c r="N121" s="16"/>
      <c r="O121" s="16"/>
      <c r="P121" s="16"/>
      <c r="Q121" s="16"/>
    </row>
    <row r="122" spans="6:17" ht="19.5">
      <c r="F122" s="12"/>
      <c r="G122" s="12"/>
      <c r="L122" s="57"/>
      <c r="M122" s="43"/>
      <c r="N122" s="43"/>
      <c r="O122" s="43"/>
      <c r="P122" s="43"/>
      <c r="Q122" s="43"/>
    </row>
    <row r="123" spans="6:12" ht="25.5">
      <c r="F123" s="13"/>
      <c r="G123" s="13"/>
      <c r="H123" s="13"/>
      <c r="I123" s="13"/>
      <c r="J123" s="12"/>
      <c r="K123" s="12"/>
      <c r="L123" s="31"/>
    </row>
    <row r="124" spans="6:12" ht="19.5">
      <c r="F124" s="13"/>
      <c r="G124" s="13"/>
      <c r="H124" s="13"/>
      <c r="I124" s="13"/>
      <c r="J124" s="12"/>
      <c r="K124" s="12"/>
      <c r="L124" s="43"/>
    </row>
    <row r="125" spans="10:11" ht="19.5">
      <c r="J125" s="13"/>
      <c r="K125" s="13"/>
    </row>
    <row r="126" spans="10:11" ht="19.5">
      <c r="J126" s="13"/>
      <c r="K126" s="13"/>
    </row>
  </sheetData>
  <sheetProtection/>
  <mergeCells count="175">
    <mergeCell ref="I83:I84"/>
    <mergeCell ref="J83:J84"/>
    <mergeCell ref="K83:K84"/>
    <mergeCell ref="L83:L84"/>
    <mergeCell ref="I85:I86"/>
    <mergeCell ref="J85:J86"/>
    <mergeCell ref="K85:K86"/>
    <mergeCell ref="L85:L86"/>
    <mergeCell ref="I79:I80"/>
    <mergeCell ref="J79:J80"/>
    <mergeCell ref="K79:K80"/>
    <mergeCell ref="L79:L80"/>
    <mergeCell ref="I81:I82"/>
    <mergeCell ref="J81:J82"/>
    <mergeCell ref="K81:K82"/>
    <mergeCell ref="L81:L82"/>
    <mergeCell ref="I75:I76"/>
    <mergeCell ref="J75:J76"/>
    <mergeCell ref="K75:K76"/>
    <mergeCell ref="L75:L76"/>
    <mergeCell ref="I77:I78"/>
    <mergeCell ref="J77:J78"/>
    <mergeCell ref="K77:K78"/>
    <mergeCell ref="L77:L78"/>
    <mergeCell ref="I73:I74"/>
    <mergeCell ref="J73:J74"/>
    <mergeCell ref="K73:K74"/>
    <mergeCell ref="L73:L74"/>
    <mergeCell ref="I71:I72"/>
    <mergeCell ref="J71:J72"/>
    <mergeCell ref="K71:K72"/>
    <mergeCell ref="L71:L72"/>
    <mergeCell ref="I67:I68"/>
    <mergeCell ref="J67:J68"/>
    <mergeCell ref="K67:K68"/>
    <mergeCell ref="L67:L68"/>
    <mergeCell ref="I69:I70"/>
    <mergeCell ref="J69:J70"/>
    <mergeCell ref="K69:K70"/>
    <mergeCell ref="L69:L70"/>
    <mergeCell ref="I63:I64"/>
    <mergeCell ref="J63:J64"/>
    <mergeCell ref="K63:K64"/>
    <mergeCell ref="L63:L64"/>
    <mergeCell ref="I65:I66"/>
    <mergeCell ref="J65:J66"/>
    <mergeCell ref="K65:K66"/>
    <mergeCell ref="L65:L66"/>
    <mergeCell ref="K59:K60"/>
    <mergeCell ref="L59:L60"/>
    <mergeCell ref="I61:I62"/>
    <mergeCell ref="J61:J62"/>
    <mergeCell ref="K61:K62"/>
    <mergeCell ref="L61:L62"/>
    <mergeCell ref="I29:I30"/>
    <mergeCell ref="J29:J30"/>
    <mergeCell ref="K29:K30"/>
    <mergeCell ref="L29:L30"/>
    <mergeCell ref="I31:I32"/>
    <mergeCell ref="J31:J32"/>
    <mergeCell ref="K31:K32"/>
    <mergeCell ref="L31:L32"/>
    <mergeCell ref="I25:I26"/>
    <mergeCell ref="J25:J26"/>
    <mergeCell ref="K25:K26"/>
    <mergeCell ref="L25:L26"/>
    <mergeCell ref="I27:I28"/>
    <mergeCell ref="J27:J28"/>
    <mergeCell ref="K27:K28"/>
    <mergeCell ref="L27:L28"/>
    <mergeCell ref="I21:I22"/>
    <mergeCell ref="J21:J22"/>
    <mergeCell ref="K21:K22"/>
    <mergeCell ref="L21:L22"/>
    <mergeCell ref="I23:I24"/>
    <mergeCell ref="J23:J24"/>
    <mergeCell ref="K23:K24"/>
    <mergeCell ref="L23:L24"/>
    <mergeCell ref="I17:I18"/>
    <mergeCell ref="J17:J18"/>
    <mergeCell ref="K17:K18"/>
    <mergeCell ref="L17:L18"/>
    <mergeCell ref="I19:I20"/>
    <mergeCell ref="J19:J20"/>
    <mergeCell ref="K19:K20"/>
    <mergeCell ref="L19:L20"/>
    <mergeCell ref="J5:J6"/>
    <mergeCell ref="K5:K6"/>
    <mergeCell ref="I7:I8"/>
    <mergeCell ref="J7:J8"/>
    <mergeCell ref="K7:K8"/>
    <mergeCell ref="L7:L8"/>
    <mergeCell ref="H5:H6"/>
    <mergeCell ref="I5:I6"/>
    <mergeCell ref="A5:A6"/>
    <mergeCell ref="B5:B6"/>
    <mergeCell ref="C5:C6"/>
    <mergeCell ref="D5:D6"/>
    <mergeCell ref="E5:E6"/>
    <mergeCell ref="F5:F6"/>
    <mergeCell ref="G5:G6"/>
    <mergeCell ref="I9:I10"/>
    <mergeCell ref="J9:J10"/>
    <mergeCell ref="K9:K10"/>
    <mergeCell ref="L9:L10"/>
    <mergeCell ref="I11:I12"/>
    <mergeCell ref="J11:J12"/>
    <mergeCell ref="K11:K12"/>
    <mergeCell ref="L11:L12"/>
    <mergeCell ref="I13:I14"/>
    <mergeCell ref="J13:J14"/>
    <mergeCell ref="K13:K14"/>
    <mergeCell ref="L13:L14"/>
    <mergeCell ref="I15:I16"/>
    <mergeCell ref="J15:J16"/>
    <mergeCell ref="K15:K16"/>
    <mergeCell ref="L15:L16"/>
    <mergeCell ref="I33:I34"/>
    <mergeCell ref="J33:J34"/>
    <mergeCell ref="K33:K34"/>
    <mergeCell ref="L33:L34"/>
    <mergeCell ref="K41:K42"/>
    <mergeCell ref="L41:L42"/>
    <mergeCell ref="I35:I36"/>
    <mergeCell ref="J35:J36"/>
    <mergeCell ref="K35:K36"/>
    <mergeCell ref="L35:L36"/>
    <mergeCell ref="I37:I38"/>
    <mergeCell ref="J37:J38"/>
    <mergeCell ref="K37:K38"/>
    <mergeCell ref="L37:L38"/>
    <mergeCell ref="I43:I44"/>
    <mergeCell ref="J43:J44"/>
    <mergeCell ref="K43:K44"/>
    <mergeCell ref="L43:L44"/>
    <mergeCell ref="I39:I40"/>
    <mergeCell ref="J39:J40"/>
    <mergeCell ref="K39:K40"/>
    <mergeCell ref="L39:L40"/>
    <mergeCell ref="I41:I42"/>
    <mergeCell ref="J41:J42"/>
    <mergeCell ref="I45:I46"/>
    <mergeCell ref="J45:J46"/>
    <mergeCell ref="K45:K46"/>
    <mergeCell ref="L45:L46"/>
    <mergeCell ref="I47:I48"/>
    <mergeCell ref="J47:J48"/>
    <mergeCell ref="K47:K48"/>
    <mergeCell ref="L47:L48"/>
    <mergeCell ref="K55:K56"/>
    <mergeCell ref="L55:L56"/>
    <mergeCell ref="I49:I50"/>
    <mergeCell ref="J49:J50"/>
    <mergeCell ref="K49:K50"/>
    <mergeCell ref="L49:L50"/>
    <mergeCell ref="I55:I56"/>
    <mergeCell ref="J55:J56"/>
    <mergeCell ref="I51:I52"/>
    <mergeCell ref="J51:J52"/>
    <mergeCell ref="K51:K52"/>
    <mergeCell ref="L51:L52"/>
    <mergeCell ref="I53:I54"/>
    <mergeCell ref="J53:J54"/>
    <mergeCell ref="K53:K54"/>
    <mergeCell ref="L53:L54"/>
    <mergeCell ref="I87:I88"/>
    <mergeCell ref="J87:J88"/>
    <mergeCell ref="K87:K88"/>
    <mergeCell ref="L87:L88"/>
    <mergeCell ref="I57:I58"/>
    <mergeCell ref="J57:J58"/>
    <mergeCell ref="K57:K58"/>
    <mergeCell ref="L57:L58"/>
    <mergeCell ref="I59:I60"/>
    <mergeCell ref="J59:J60"/>
  </mergeCells>
  <hyperlinks>
    <hyperlink ref="B118" r:id="rId1" display="https://vn.one-line.com/standard-page/demurrage-and-detention-free-time-and-charges"/>
    <hyperlink ref="B119" r:id="rId2" display="https://vn.one-line.com/standard-page/local-charges-and-tariff"/>
    <hyperlink ref="J111" r:id="rId3" display="http://www.vn.one-line.com/"/>
    <hyperlink ref="I119" r:id="rId4" display="mailto:vn.sgn.exdoc@one-line.com"/>
    <hyperlink ref="I118" r:id="rId5" display="mailto:vn.sgn.ofs.si@one-line.com"/>
    <hyperlink ref="B115" r:id="rId6" display="https://www.one-line.com/en/vessels "/>
    <hyperlink ref="B116" r:id="rId7" display="https://ecomm.one-line.com/ecom/CUP_HOM_3005.do?sessLocale=en"/>
  </hyperlinks>
  <printOptions horizontalCentered="1"/>
  <pageMargins left="0" right="0.7" top="1.5" bottom="0" header="0" footer="0"/>
  <pageSetup fitToHeight="1" fitToWidth="1" horizontalDpi="600" verticalDpi="600" orientation="landscape" paperSize="9" scale="38" r:id="rId9"/>
  <colBreaks count="1" manualBreakCount="1">
    <brk id="12" max="65535" man="1"/>
  </colBrea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9"/>
  <sheetViews>
    <sheetView showGridLines="0" view="pageBreakPreview" zoomScale="55" zoomScaleNormal="55" zoomScaleSheetLayoutView="55" zoomScalePageLayoutView="0" workbookViewId="0" topLeftCell="A1">
      <pane ySplit="6" topLeftCell="A1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140625" style="0" customWidth="1"/>
    <col min="2" max="2" width="13.421875" style="0" bestFit="1" customWidth="1"/>
    <col min="3" max="3" width="18.57421875" style="0" customWidth="1"/>
    <col min="4" max="4" width="23.57421875" style="0" customWidth="1"/>
    <col min="5" max="5" width="23.28125" style="0" customWidth="1"/>
    <col min="6" max="6" width="20.28125" style="0" bestFit="1" customWidth="1"/>
    <col min="7" max="7" width="24.140625" style="0" customWidth="1"/>
    <col min="8" max="8" width="21.00390625" style="0" bestFit="1" customWidth="1"/>
    <col min="9" max="9" width="37.8515625" style="0" customWidth="1"/>
    <col min="10" max="10" width="24.421875" style="0" bestFit="1" customWidth="1"/>
    <col min="11" max="11" width="22.57421875" style="0" customWidth="1"/>
    <col min="12" max="12" width="24.421875" style="0" customWidth="1"/>
  </cols>
  <sheetData>
    <row r="2" ht="15.75">
      <c r="J2" s="10" t="s">
        <v>644</v>
      </c>
    </row>
    <row r="3" spans="1:22" ht="45">
      <c r="A3" s="1"/>
      <c r="B3" s="1"/>
      <c r="C3" s="1"/>
      <c r="D3" s="105" t="s">
        <v>630</v>
      </c>
      <c r="F3" s="1"/>
      <c r="G3" s="1"/>
      <c r="H3" s="1"/>
      <c r="I3" s="1"/>
      <c r="J3" s="22"/>
      <c r="K3" s="1"/>
      <c r="L3" s="10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thickBot="1">
      <c r="A4" s="2"/>
      <c r="B4" s="2"/>
      <c r="C4" s="3"/>
      <c r="D4" s="3"/>
      <c r="E4" s="3"/>
      <c r="F4" s="3"/>
      <c r="G4" s="3"/>
      <c r="H4" s="3"/>
      <c r="I4" s="3"/>
      <c r="J4" s="23"/>
      <c r="K4" s="3"/>
      <c r="L4" s="1"/>
      <c r="M4" s="4"/>
      <c r="N4" s="1"/>
      <c r="O4" s="1"/>
      <c r="P4" s="1"/>
      <c r="Q4" s="1"/>
      <c r="R4" s="1"/>
      <c r="S4" s="1"/>
      <c r="T4" s="1"/>
      <c r="U4" s="1"/>
      <c r="V4" s="1"/>
    </row>
    <row r="5" spans="1:22" ht="18.75" customHeight="1" thickTop="1">
      <c r="A5" s="215" t="s">
        <v>51</v>
      </c>
      <c r="B5" s="217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63" t="s">
        <v>63</v>
      </c>
      <c r="I5" s="215" t="s">
        <v>4</v>
      </c>
      <c r="J5" s="205" t="s">
        <v>5</v>
      </c>
      <c r="K5" s="241" t="s">
        <v>202</v>
      </c>
      <c r="L5" s="199" t="s">
        <v>629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thickBot="1">
      <c r="A6" s="237"/>
      <c r="B6" s="238"/>
      <c r="C6" s="220"/>
      <c r="D6" s="206"/>
      <c r="E6" s="206"/>
      <c r="F6" s="206"/>
      <c r="G6" s="206"/>
      <c r="H6" s="264"/>
      <c r="I6" s="216"/>
      <c r="J6" s="206"/>
      <c r="K6" s="242"/>
      <c r="L6" s="125" t="s">
        <v>628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12" ht="25.5" customHeight="1">
      <c r="A7" s="200" t="s">
        <v>468</v>
      </c>
      <c r="B7" s="143" t="s">
        <v>293</v>
      </c>
      <c r="C7" s="128">
        <v>44128</v>
      </c>
      <c r="D7" s="129" t="s">
        <v>607</v>
      </c>
      <c r="E7" s="129" t="s">
        <v>608</v>
      </c>
      <c r="F7" s="136" t="s">
        <v>6</v>
      </c>
      <c r="G7" s="139" t="s">
        <v>125</v>
      </c>
      <c r="H7" s="130">
        <v>44130</v>
      </c>
      <c r="I7" s="243" t="s">
        <v>631</v>
      </c>
      <c r="J7" s="246" t="s">
        <v>633</v>
      </c>
      <c r="K7" s="249">
        <v>44136</v>
      </c>
      <c r="L7" s="252">
        <v>44161</v>
      </c>
    </row>
    <row r="8" spans="1:12" ht="25.5" customHeight="1">
      <c r="A8" s="201" t="s">
        <v>307</v>
      </c>
      <c r="B8" s="146" t="s">
        <v>373</v>
      </c>
      <c r="C8" s="133">
        <v>44130</v>
      </c>
      <c r="D8" s="134" t="s">
        <v>430</v>
      </c>
      <c r="E8" s="134" t="s">
        <v>431</v>
      </c>
      <c r="F8" s="137" t="s">
        <v>6</v>
      </c>
      <c r="G8" s="140" t="s">
        <v>59</v>
      </c>
      <c r="H8" s="135">
        <v>44132</v>
      </c>
      <c r="I8" s="244"/>
      <c r="J8" s="247"/>
      <c r="K8" s="250"/>
      <c r="L8" s="253"/>
    </row>
    <row r="9" spans="1:12" ht="25.5" customHeight="1" thickBot="1">
      <c r="A9" s="202" t="s">
        <v>609</v>
      </c>
      <c r="B9" s="148" t="s">
        <v>610</v>
      </c>
      <c r="C9" s="87">
        <v>44131</v>
      </c>
      <c r="D9" s="88" t="s">
        <v>146</v>
      </c>
      <c r="E9" s="88" t="s">
        <v>147</v>
      </c>
      <c r="F9" s="138" t="s">
        <v>59</v>
      </c>
      <c r="G9" s="141" t="s">
        <v>442</v>
      </c>
      <c r="H9" s="89">
        <v>44133</v>
      </c>
      <c r="I9" s="245"/>
      <c r="J9" s="248"/>
      <c r="K9" s="251"/>
      <c r="L9" s="254"/>
    </row>
    <row r="10" spans="1:12" ht="25.5" customHeight="1">
      <c r="A10" s="142" t="s">
        <v>575</v>
      </c>
      <c r="B10" s="143" t="s">
        <v>449</v>
      </c>
      <c r="C10" s="128">
        <v>44135</v>
      </c>
      <c r="D10" s="129" t="s">
        <v>607</v>
      </c>
      <c r="E10" s="129" t="s">
        <v>608</v>
      </c>
      <c r="F10" s="136" t="s">
        <v>6</v>
      </c>
      <c r="G10" s="139" t="s">
        <v>125</v>
      </c>
      <c r="H10" s="130">
        <v>44137</v>
      </c>
      <c r="I10" s="243" t="s">
        <v>634</v>
      </c>
      <c r="J10" s="246" t="s">
        <v>635</v>
      </c>
      <c r="K10" s="249">
        <f>K7+7</f>
        <v>44143</v>
      </c>
      <c r="L10" s="252">
        <f>K10+25</f>
        <v>44168</v>
      </c>
    </row>
    <row r="11" spans="1:12" ht="25.5" customHeight="1">
      <c r="A11" s="145" t="s">
        <v>328</v>
      </c>
      <c r="B11" s="146" t="s">
        <v>374</v>
      </c>
      <c r="C11" s="133">
        <v>44137</v>
      </c>
      <c r="D11" s="134" t="s">
        <v>430</v>
      </c>
      <c r="E11" s="134" t="s">
        <v>431</v>
      </c>
      <c r="F11" s="137" t="s">
        <v>6</v>
      </c>
      <c r="G11" s="140" t="s">
        <v>59</v>
      </c>
      <c r="H11" s="135">
        <v>44139</v>
      </c>
      <c r="I11" s="244"/>
      <c r="J11" s="247"/>
      <c r="K11" s="250"/>
      <c r="L11" s="253"/>
    </row>
    <row r="12" spans="1:12" ht="25.5" customHeight="1" thickBot="1">
      <c r="A12" s="147" t="s">
        <v>154</v>
      </c>
      <c r="B12" s="148" t="s">
        <v>294</v>
      </c>
      <c r="C12" s="87">
        <v>44138</v>
      </c>
      <c r="D12" s="88" t="s">
        <v>146</v>
      </c>
      <c r="E12" s="88" t="s">
        <v>147</v>
      </c>
      <c r="F12" s="138" t="s">
        <v>59</v>
      </c>
      <c r="G12" s="141" t="s">
        <v>442</v>
      </c>
      <c r="H12" s="89">
        <v>44140</v>
      </c>
      <c r="I12" s="245"/>
      <c r="J12" s="248"/>
      <c r="K12" s="251"/>
      <c r="L12" s="254"/>
    </row>
    <row r="13" spans="1:12" ht="25.5" customHeight="1">
      <c r="A13" s="142" t="s">
        <v>448</v>
      </c>
      <c r="B13" s="143" t="s">
        <v>559</v>
      </c>
      <c r="C13" s="128">
        <v>44142</v>
      </c>
      <c r="D13" s="129" t="s">
        <v>607</v>
      </c>
      <c r="E13" s="129" t="s">
        <v>608</v>
      </c>
      <c r="F13" s="136" t="s">
        <v>6</v>
      </c>
      <c r="G13" s="139" t="s">
        <v>125</v>
      </c>
      <c r="H13" s="130">
        <v>44144</v>
      </c>
      <c r="I13" s="243" t="s">
        <v>636</v>
      </c>
      <c r="J13" s="246" t="s">
        <v>637</v>
      </c>
      <c r="K13" s="249">
        <f>K10+7</f>
        <v>44150</v>
      </c>
      <c r="L13" s="252">
        <f>K13+25</f>
        <v>44175</v>
      </c>
    </row>
    <row r="14" spans="1:12" ht="25.5" customHeight="1">
      <c r="A14" s="145" t="s">
        <v>150</v>
      </c>
      <c r="B14" s="146" t="s">
        <v>290</v>
      </c>
      <c r="C14" s="133">
        <v>44144</v>
      </c>
      <c r="D14" s="134" t="s">
        <v>430</v>
      </c>
      <c r="E14" s="134" t="s">
        <v>431</v>
      </c>
      <c r="F14" s="137" t="s">
        <v>6</v>
      </c>
      <c r="G14" s="140" t="s">
        <v>59</v>
      </c>
      <c r="H14" s="135">
        <v>44146</v>
      </c>
      <c r="I14" s="244"/>
      <c r="J14" s="247"/>
      <c r="K14" s="250"/>
      <c r="L14" s="253"/>
    </row>
    <row r="15" spans="1:12" ht="25.5" customHeight="1" thickBot="1">
      <c r="A15" s="147" t="s">
        <v>491</v>
      </c>
      <c r="B15" s="148" t="s">
        <v>441</v>
      </c>
      <c r="C15" s="87">
        <v>44145</v>
      </c>
      <c r="D15" s="88" t="s">
        <v>146</v>
      </c>
      <c r="E15" s="88" t="s">
        <v>147</v>
      </c>
      <c r="F15" s="138" t="s">
        <v>59</v>
      </c>
      <c r="G15" s="141" t="s">
        <v>442</v>
      </c>
      <c r="H15" s="89">
        <v>44147</v>
      </c>
      <c r="I15" s="245"/>
      <c r="J15" s="248"/>
      <c r="K15" s="251"/>
      <c r="L15" s="254"/>
    </row>
    <row r="16" spans="1:12" ht="25.5" customHeight="1">
      <c r="A16" s="142" t="s">
        <v>267</v>
      </c>
      <c r="B16" s="143" t="s">
        <v>196</v>
      </c>
      <c r="C16" s="128">
        <v>44149</v>
      </c>
      <c r="D16" s="129" t="s">
        <v>607</v>
      </c>
      <c r="E16" s="129" t="s">
        <v>608</v>
      </c>
      <c r="F16" s="136" t="s">
        <v>6</v>
      </c>
      <c r="G16" s="139" t="s">
        <v>125</v>
      </c>
      <c r="H16" s="130">
        <v>44151</v>
      </c>
      <c r="I16" s="243" t="s">
        <v>632</v>
      </c>
      <c r="J16" s="246" t="s">
        <v>638</v>
      </c>
      <c r="K16" s="249">
        <f>K13+7</f>
        <v>44157</v>
      </c>
      <c r="L16" s="252">
        <f>K16+25</f>
        <v>44182</v>
      </c>
    </row>
    <row r="17" spans="1:12" ht="25.5" customHeight="1">
      <c r="A17" s="145" t="s">
        <v>65</v>
      </c>
      <c r="B17" s="146"/>
      <c r="C17" s="133">
        <v>44151</v>
      </c>
      <c r="D17" s="134" t="s">
        <v>430</v>
      </c>
      <c r="E17" s="134" t="s">
        <v>431</v>
      </c>
      <c r="F17" s="137" t="s">
        <v>6</v>
      </c>
      <c r="G17" s="140" t="s">
        <v>59</v>
      </c>
      <c r="H17" s="135">
        <v>44153</v>
      </c>
      <c r="I17" s="244"/>
      <c r="J17" s="247"/>
      <c r="K17" s="250"/>
      <c r="L17" s="253"/>
    </row>
    <row r="18" spans="1:12" ht="25.5" customHeight="1" thickBot="1">
      <c r="A18" s="147" t="s">
        <v>493</v>
      </c>
      <c r="B18" s="148" t="s">
        <v>320</v>
      </c>
      <c r="C18" s="87">
        <v>44152</v>
      </c>
      <c r="D18" s="88" t="s">
        <v>146</v>
      </c>
      <c r="E18" s="88" t="s">
        <v>147</v>
      </c>
      <c r="F18" s="138" t="s">
        <v>59</v>
      </c>
      <c r="G18" s="141" t="s">
        <v>442</v>
      </c>
      <c r="H18" s="89">
        <v>44154</v>
      </c>
      <c r="I18" s="245"/>
      <c r="J18" s="248"/>
      <c r="K18" s="251"/>
      <c r="L18" s="254"/>
    </row>
    <row r="19" spans="1:12" ht="25.5" customHeight="1">
      <c r="A19" s="142" t="s">
        <v>158</v>
      </c>
      <c r="B19" s="143" t="s">
        <v>334</v>
      </c>
      <c r="C19" s="128">
        <v>44156</v>
      </c>
      <c r="D19" s="129" t="s">
        <v>607</v>
      </c>
      <c r="E19" s="129" t="s">
        <v>608</v>
      </c>
      <c r="F19" s="136" t="s">
        <v>6</v>
      </c>
      <c r="G19" s="139" t="s">
        <v>125</v>
      </c>
      <c r="H19" s="130">
        <v>44158</v>
      </c>
      <c r="I19" s="243" t="s">
        <v>639</v>
      </c>
      <c r="J19" s="246" t="s">
        <v>640</v>
      </c>
      <c r="K19" s="249">
        <f>K16+7</f>
        <v>44164</v>
      </c>
      <c r="L19" s="252">
        <f>K19+25</f>
        <v>44189</v>
      </c>
    </row>
    <row r="20" spans="1:12" ht="25.5" customHeight="1">
      <c r="A20" s="145" t="s">
        <v>323</v>
      </c>
      <c r="B20" s="146" t="s">
        <v>326</v>
      </c>
      <c r="C20" s="133">
        <v>44158</v>
      </c>
      <c r="D20" s="134" t="s">
        <v>430</v>
      </c>
      <c r="E20" s="134" t="s">
        <v>431</v>
      </c>
      <c r="F20" s="137" t="s">
        <v>6</v>
      </c>
      <c r="G20" s="140" t="s">
        <v>59</v>
      </c>
      <c r="H20" s="135">
        <v>44160</v>
      </c>
      <c r="I20" s="244"/>
      <c r="J20" s="247"/>
      <c r="K20" s="250"/>
      <c r="L20" s="253"/>
    </row>
    <row r="21" spans="1:12" ht="25.5" customHeight="1" thickBot="1">
      <c r="A21" s="147" t="s">
        <v>494</v>
      </c>
      <c r="B21" s="148" t="s">
        <v>129</v>
      </c>
      <c r="C21" s="87">
        <v>44159</v>
      </c>
      <c r="D21" s="88" t="s">
        <v>146</v>
      </c>
      <c r="E21" s="88" t="s">
        <v>147</v>
      </c>
      <c r="F21" s="138" t="s">
        <v>59</v>
      </c>
      <c r="G21" s="141" t="s">
        <v>442</v>
      </c>
      <c r="H21" s="89">
        <v>44161</v>
      </c>
      <c r="I21" s="245"/>
      <c r="J21" s="248"/>
      <c r="K21" s="251"/>
      <c r="L21" s="254"/>
    </row>
    <row r="22" spans="1:12" ht="25.5" customHeight="1">
      <c r="A22" s="142" t="s">
        <v>109</v>
      </c>
      <c r="B22" s="143" t="s">
        <v>196</v>
      </c>
      <c r="C22" s="128">
        <v>44163</v>
      </c>
      <c r="D22" s="129" t="s">
        <v>607</v>
      </c>
      <c r="E22" s="129" t="s">
        <v>608</v>
      </c>
      <c r="F22" s="136" t="s">
        <v>6</v>
      </c>
      <c r="G22" s="139" t="s">
        <v>125</v>
      </c>
      <c r="H22" s="130">
        <v>44165</v>
      </c>
      <c r="I22" s="243" t="s">
        <v>81</v>
      </c>
      <c r="J22" s="246"/>
      <c r="K22" s="249">
        <f>K19+7</f>
        <v>44171</v>
      </c>
      <c r="L22" s="252">
        <f>K22+25</f>
        <v>44196</v>
      </c>
    </row>
    <row r="23" spans="1:12" ht="25.5" customHeight="1">
      <c r="A23" s="145" t="s">
        <v>327</v>
      </c>
      <c r="B23" s="146" t="s">
        <v>326</v>
      </c>
      <c r="C23" s="133">
        <v>44165</v>
      </c>
      <c r="D23" s="134" t="s">
        <v>430</v>
      </c>
      <c r="E23" s="134" t="s">
        <v>431</v>
      </c>
      <c r="F23" s="137" t="s">
        <v>6</v>
      </c>
      <c r="G23" s="140" t="s">
        <v>59</v>
      </c>
      <c r="H23" s="135">
        <v>44167</v>
      </c>
      <c r="I23" s="244"/>
      <c r="J23" s="247"/>
      <c r="K23" s="250"/>
      <c r="L23" s="253"/>
    </row>
    <row r="24" spans="1:12" ht="25.5" customHeight="1" thickBot="1">
      <c r="A24" s="147" t="s">
        <v>522</v>
      </c>
      <c r="B24" s="148" t="s">
        <v>610</v>
      </c>
      <c r="C24" s="87">
        <v>44166</v>
      </c>
      <c r="D24" s="88" t="s">
        <v>146</v>
      </c>
      <c r="E24" s="88" t="s">
        <v>147</v>
      </c>
      <c r="F24" s="138" t="s">
        <v>59</v>
      </c>
      <c r="G24" s="141" t="s">
        <v>442</v>
      </c>
      <c r="H24" s="89">
        <v>44168</v>
      </c>
      <c r="I24" s="245"/>
      <c r="J24" s="248"/>
      <c r="K24" s="251"/>
      <c r="L24" s="254"/>
    </row>
    <row r="25" spans="1:12" ht="25.5" customHeight="1">
      <c r="A25" s="142" t="s">
        <v>446</v>
      </c>
      <c r="B25" s="143" t="s">
        <v>611</v>
      </c>
      <c r="C25" s="128">
        <v>44170</v>
      </c>
      <c r="D25" s="129" t="s">
        <v>607</v>
      </c>
      <c r="E25" s="129" t="s">
        <v>608</v>
      </c>
      <c r="F25" s="136" t="s">
        <v>6</v>
      </c>
      <c r="G25" s="139" t="s">
        <v>125</v>
      </c>
      <c r="H25" s="130">
        <v>44172</v>
      </c>
      <c r="I25" s="243" t="s">
        <v>81</v>
      </c>
      <c r="J25" s="246"/>
      <c r="K25" s="249">
        <f>K22+7</f>
        <v>44178</v>
      </c>
      <c r="L25" s="252">
        <f>K25+25</f>
        <v>44203</v>
      </c>
    </row>
    <row r="26" spans="1:12" ht="25.5" customHeight="1">
      <c r="A26" s="145" t="s">
        <v>603</v>
      </c>
      <c r="B26" s="146" t="s">
        <v>557</v>
      </c>
      <c r="C26" s="133">
        <v>44172</v>
      </c>
      <c r="D26" s="134" t="s">
        <v>430</v>
      </c>
      <c r="E26" s="134" t="s">
        <v>431</v>
      </c>
      <c r="F26" s="137" t="s">
        <v>6</v>
      </c>
      <c r="G26" s="140" t="s">
        <v>59</v>
      </c>
      <c r="H26" s="135">
        <v>44174</v>
      </c>
      <c r="I26" s="244"/>
      <c r="J26" s="247"/>
      <c r="K26" s="250"/>
      <c r="L26" s="253"/>
    </row>
    <row r="27" spans="1:12" ht="25.5" customHeight="1" thickBot="1">
      <c r="A27" s="147" t="s">
        <v>142</v>
      </c>
      <c r="B27" s="148" t="s">
        <v>563</v>
      </c>
      <c r="C27" s="87">
        <v>44173</v>
      </c>
      <c r="D27" s="88" t="s">
        <v>146</v>
      </c>
      <c r="E27" s="88" t="s">
        <v>147</v>
      </c>
      <c r="F27" s="138" t="s">
        <v>59</v>
      </c>
      <c r="G27" s="141" t="s">
        <v>442</v>
      </c>
      <c r="H27" s="89">
        <v>44175</v>
      </c>
      <c r="I27" s="245"/>
      <c r="J27" s="248"/>
      <c r="K27" s="251"/>
      <c r="L27" s="254"/>
    </row>
    <row r="28" spans="1:12" ht="25.5" customHeight="1">
      <c r="A28" s="142" t="s">
        <v>61</v>
      </c>
      <c r="B28" s="143" t="s">
        <v>295</v>
      </c>
      <c r="C28" s="128">
        <v>44177</v>
      </c>
      <c r="D28" s="129" t="s">
        <v>607</v>
      </c>
      <c r="E28" s="129" t="s">
        <v>608</v>
      </c>
      <c r="F28" s="136" t="s">
        <v>6</v>
      </c>
      <c r="G28" s="139" t="s">
        <v>125</v>
      </c>
      <c r="H28" s="130">
        <v>44179</v>
      </c>
      <c r="I28" s="243" t="s">
        <v>641</v>
      </c>
      <c r="J28" s="246" t="s">
        <v>642</v>
      </c>
      <c r="K28" s="249">
        <f>K25+7</f>
        <v>44185</v>
      </c>
      <c r="L28" s="252">
        <f>K28+25</f>
        <v>44210</v>
      </c>
    </row>
    <row r="29" spans="1:12" ht="25.5" customHeight="1">
      <c r="A29" s="145" t="s">
        <v>325</v>
      </c>
      <c r="B29" s="146" t="s">
        <v>556</v>
      </c>
      <c r="C29" s="133">
        <v>44179</v>
      </c>
      <c r="D29" s="134" t="s">
        <v>430</v>
      </c>
      <c r="E29" s="134" t="s">
        <v>431</v>
      </c>
      <c r="F29" s="137" t="s">
        <v>6</v>
      </c>
      <c r="G29" s="140" t="s">
        <v>59</v>
      </c>
      <c r="H29" s="135">
        <v>44181</v>
      </c>
      <c r="I29" s="244"/>
      <c r="J29" s="247"/>
      <c r="K29" s="250"/>
      <c r="L29" s="253"/>
    </row>
    <row r="30" spans="1:12" ht="25.5" customHeight="1" thickBot="1">
      <c r="A30" s="147" t="s">
        <v>232</v>
      </c>
      <c r="B30" s="148" t="s">
        <v>320</v>
      </c>
      <c r="C30" s="87">
        <v>44180</v>
      </c>
      <c r="D30" s="88" t="s">
        <v>146</v>
      </c>
      <c r="E30" s="88" t="s">
        <v>147</v>
      </c>
      <c r="F30" s="138" t="s">
        <v>59</v>
      </c>
      <c r="G30" s="141" t="s">
        <v>442</v>
      </c>
      <c r="H30" s="89">
        <v>44182</v>
      </c>
      <c r="I30" s="245"/>
      <c r="J30" s="248"/>
      <c r="K30" s="251"/>
      <c r="L30" s="254"/>
    </row>
    <row r="31" spans="1:12" ht="25.5" customHeight="1">
      <c r="A31" s="142" t="s">
        <v>440</v>
      </c>
      <c r="B31" s="143" t="s">
        <v>236</v>
      </c>
      <c r="C31" s="128">
        <v>44184</v>
      </c>
      <c r="D31" s="129" t="s">
        <v>607</v>
      </c>
      <c r="E31" s="129" t="s">
        <v>608</v>
      </c>
      <c r="F31" s="136" t="s">
        <v>6</v>
      </c>
      <c r="G31" s="139" t="s">
        <v>125</v>
      </c>
      <c r="H31" s="130">
        <v>44186</v>
      </c>
      <c r="I31" s="243" t="s">
        <v>631</v>
      </c>
      <c r="J31" s="246" t="s">
        <v>291</v>
      </c>
      <c r="K31" s="249">
        <f>K28+7</f>
        <v>44192</v>
      </c>
      <c r="L31" s="252">
        <f>K31+25</f>
        <v>44217</v>
      </c>
    </row>
    <row r="32" spans="1:12" ht="25.5" customHeight="1">
      <c r="A32" s="145" t="s">
        <v>576</v>
      </c>
      <c r="B32" s="146" t="s">
        <v>643</v>
      </c>
      <c r="C32" s="133">
        <v>44186</v>
      </c>
      <c r="D32" s="134" t="s">
        <v>430</v>
      </c>
      <c r="E32" s="134" t="s">
        <v>431</v>
      </c>
      <c r="F32" s="137" t="s">
        <v>6</v>
      </c>
      <c r="G32" s="140" t="s">
        <v>59</v>
      </c>
      <c r="H32" s="135">
        <v>44188</v>
      </c>
      <c r="I32" s="244"/>
      <c r="J32" s="247"/>
      <c r="K32" s="250"/>
      <c r="L32" s="253"/>
    </row>
    <row r="33" spans="1:12" ht="25.5" customHeight="1" thickBot="1">
      <c r="A33" s="147" t="s">
        <v>444</v>
      </c>
      <c r="B33" s="148" t="s">
        <v>445</v>
      </c>
      <c r="C33" s="87">
        <v>44187</v>
      </c>
      <c r="D33" s="88" t="s">
        <v>146</v>
      </c>
      <c r="E33" s="88" t="s">
        <v>147</v>
      </c>
      <c r="F33" s="138" t="s">
        <v>59</v>
      </c>
      <c r="G33" s="141" t="s">
        <v>442</v>
      </c>
      <c r="H33" s="89">
        <v>44189</v>
      </c>
      <c r="I33" s="245"/>
      <c r="J33" s="248"/>
      <c r="K33" s="251"/>
      <c r="L33" s="254"/>
    </row>
    <row r="34" spans="1:12" ht="24" customHeight="1">
      <c r="A34" s="97"/>
      <c r="B34" s="98"/>
      <c r="C34" s="77"/>
      <c r="D34" s="99"/>
      <c r="E34" s="99"/>
      <c r="F34" s="78"/>
      <c r="G34" s="78"/>
      <c r="H34" s="78"/>
      <c r="I34" s="92"/>
      <c r="J34" s="76"/>
      <c r="K34" s="93"/>
      <c r="L34" s="94"/>
    </row>
    <row r="35" spans="1:12" ht="24" customHeight="1">
      <c r="A35" s="45" t="s">
        <v>12</v>
      </c>
      <c r="B35" s="45"/>
      <c r="C35" s="106"/>
      <c r="D35" s="99"/>
      <c r="E35" s="99"/>
      <c r="F35" s="78"/>
      <c r="G35" s="78"/>
      <c r="H35" s="158"/>
      <c r="I35" s="11" t="s">
        <v>13</v>
      </c>
      <c r="J35" s="108" t="s">
        <v>37</v>
      </c>
      <c r="K35" s="109"/>
      <c r="L35" s="94"/>
    </row>
    <row r="36" spans="1:12" ht="24" customHeight="1">
      <c r="A36" s="45" t="s">
        <v>14</v>
      </c>
      <c r="B36" s="45"/>
      <c r="C36" s="106"/>
      <c r="D36" s="99"/>
      <c r="E36" s="99"/>
      <c r="F36" s="78"/>
      <c r="G36" s="78"/>
      <c r="H36" s="158"/>
      <c r="I36" s="111" t="s">
        <v>15</v>
      </c>
      <c r="J36" s="109"/>
      <c r="K36" s="109"/>
      <c r="L36" s="94"/>
    </row>
    <row r="37" spans="1:22" s="48" customFormat="1" ht="18" customHeight="1">
      <c r="A37" s="112"/>
      <c r="B37" s="112"/>
      <c r="C37" s="113"/>
      <c r="D37" s="106"/>
      <c r="E37" s="106"/>
      <c r="F37" s="106"/>
      <c r="G37" s="106"/>
      <c r="H37" s="158"/>
      <c r="I37" s="114" t="s">
        <v>220</v>
      </c>
      <c r="J37" s="109"/>
      <c r="K37" s="109"/>
      <c r="L37" s="261"/>
      <c r="M37" s="44"/>
      <c r="N37" s="44"/>
      <c r="O37" s="44"/>
      <c r="P37" s="44"/>
      <c r="Q37" s="44"/>
      <c r="R37" s="44"/>
      <c r="S37" s="44"/>
      <c r="T37" s="44"/>
      <c r="U37" s="44"/>
      <c r="V37" s="44"/>
    </row>
    <row r="38" spans="1:22" s="48" customFormat="1" ht="18" customHeight="1">
      <c r="A38" s="51" t="s">
        <v>16</v>
      </c>
      <c r="B38" s="45"/>
      <c r="C38" s="12"/>
      <c r="D38" s="106"/>
      <c r="E38" s="106"/>
      <c r="F38" s="106"/>
      <c r="G38" s="106"/>
      <c r="H38" s="158"/>
      <c r="I38" s="115" t="s">
        <v>221</v>
      </c>
      <c r="J38" s="109"/>
      <c r="K38" s="109"/>
      <c r="L38" s="261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2" s="48" customFormat="1" ht="18" customHeight="1">
      <c r="A39" s="56" t="s">
        <v>17</v>
      </c>
      <c r="B39" s="116" t="s">
        <v>18</v>
      </c>
      <c r="C39" s="13"/>
      <c r="D39" s="113"/>
      <c r="E39" s="113"/>
      <c r="F39" s="113"/>
      <c r="G39" s="113"/>
      <c r="H39" s="158"/>
      <c r="I39" s="158"/>
      <c r="J39" s="109"/>
      <c r="K39" s="109"/>
      <c r="L39" s="262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48" customFormat="1" ht="24.75">
      <c r="A40" s="56" t="s">
        <v>19</v>
      </c>
      <c r="B40" s="116" t="s">
        <v>20</v>
      </c>
      <c r="C40" s="13"/>
      <c r="D40" s="106"/>
      <c r="E40" s="106"/>
      <c r="F40" s="106"/>
      <c r="G40" s="106"/>
      <c r="H40" s="117" t="s">
        <v>21</v>
      </c>
      <c r="I40" s="17" t="s">
        <v>49</v>
      </c>
      <c r="J40" s="109"/>
      <c r="K40" s="109"/>
      <c r="L40" s="70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s="48" customFormat="1" ht="24.75">
      <c r="A41" s="56" t="s">
        <v>31</v>
      </c>
      <c r="B41" s="118" t="s">
        <v>32</v>
      </c>
      <c r="C41" s="32"/>
      <c r="D41" s="14"/>
      <c r="E41" s="14"/>
      <c r="F41" s="14"/>
      <c r="G41" s="14"/>
      <c r="H41" s="117" t="s">
        <v>21</v>
      </c>
      <c r="I41" s="19" t="s">
        <v>50</v>
      </c>
      <c r="J41" s="109"/>
      <c r="K41" s="109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s="48" customFormat="1" ht="24.75">
      <c r="A42" s="56" t="s">
        <v>33</v>
      </c>
      <c r="B42" s="108" t="s">
        <v>34</v>
      </c>
      <c r="C42" s="113"/>
      <c r="D42" s="15"/>
      <c r="E42" s="15"/>
      <c r="F42" s="15"/>
      <c r="G42" s="15"/>
      <c r="H42" s="117" t="s">
        <v>21</v>
      </c>
      <c r="I42" s="21" t="s">
        <v>22</v>
      </c>
      <c r="J42" s="109"/>
      <c r="K42" s="109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</row>
    <row r="43" spans="1:22" s="48" customFormat="1" ht="24.75">
      <c r="A43" s="56" t="s">
        <v>35</v>
      </c>
      <c r="B43" s="108" t="s">
        <v>36</v>
      </c>
      <c r="C43" s="113"/>
      <c r="D43" s="32"/>
      <c r="E43" s="32"/>
      <c r="F43" s="32"/>
      <c r="G43" s="32"/>
      <c r="H43" s="117" t="s">
        <v>21</v>
      </c>
      <c r="I43" s="21" t="s">
        <v>23</v>
      </c>
      <c r="J43" s="109"/>
      <c r="K43" s="109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4:22" s="48" customFormat="1" ht="24.75">
      <c r="D44" s="18"/>
      <c r="E44" s="18"/>
      <c r="F44" s="18"/>
      <c r="G44" s="18"/>
      <c r="H44" s="117" t="s">
        <v>21</v>
      </c>
      <c r="I44" s="21" t="s">
        <v>222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4:22" s="48" customFormat="1" ht="24.75">
      <c r="D45" s="20"/>
      <c r="E45" s="20"/>
      <c r="F45" s="20"/>
      <c r="G45" s="20"/>
      <c r="H45" s="117" t="s">
        <v>21</v>
      </c>
      <c r="I45" s="21" t="s">
        <v>223</v>
      </c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ht="18">
      <c r="L46" s="44"/>
    </row>
    <row r="47" ht="18">
      <c r="L47" s="44"/>
    </row>
    <row r="48" spans="9:12" ht="18">
      <c r="I48" s="63"/>
      <c r="J48" s="48"/>
      <c r="K48" s="48"/>
      <c r="L48" s="44"/>
    </row>
    <row r="49" spans="9:12" ht="18">
      <c r="I49" s="65"/>
      <c r="J49" s="48"/>
      <c r="K49" s="48"/>
      <c r="L49" s="44"/>
    </row>
  </sheetData>
  <sheetProtection/>
  <mergeCells count="48">
    <mergeCell ref="L37:L39"/>
    <mergeCell ref="I31:I33"/>
    <mergeCell ref="J31:J33"/>
    <mergeCell ref="K31:K33"/>
    <mergeCell ref="L31:L33"/>
    <mergeCell ref="I25:I27"/>
    <mergeCell ref="J25:J27"/>
    <mergeCell ref="K25:K27"/>
    <mergeCell ref="L25:L27"/>
    <mergeCell ref="I28:I30"/>
    <mergeCell ref="J28:J30"/>
    <mergeCell ref="K28:K30"/>
    <mergeCell ref="L28:L30"/>
    <mergeCell ref="I19:I21"/>
    <mergeCell ref="J19:J21"/>
    <mergeCell ref="K19:K21"/>
    <mergeCell ref="L19:L21"/>
    <mergeCell ref="I22:I24"/>
    <mergeCell ref="J22:J24"/>
    <mergeCell ref="K22:K24"/>
    <mergeCell ref="L22:L24"/>
    <mergeCell ref="I13:I15"/>
    <mergeCell ref="J13:J15"/>
    <mergeCell ref="K13:K15"/>
    <mergeCell ref="L13:L15"/>
    <mergeCell ref="I16:I18"/>
    <mergeCell ref="J16:J18"/>
    <mergeCell ref="K16:K18"/>
    <mergeCell ref="L16:L18"/>
    <mergeCell ref="J7:J9"/>
    <mergeCell ref="K7:K9"/>
    <mergeCell ref="L7:L9"/>
    <mergeCell ref="I10:I12"/>
    <mergeCell ref="J10:J12"/>
    <mergeCell ref="K10:K12"/>
    <mergeCell ref="L10:L12"/>
    <mergeCell ref="A5:A6"/>
    <mergeCell ref="B5:B6"/>
    <mergeCell ref="C5:C6"/>
    <mergeCell ref="D5:D6"/>
    <mergeCell ref="E5:E6"/>
    <mergeCell ref="I7:I9"/>
    <mergeCell ref="F5:F6"/>
    <mergeCell ref="G5:G6"/>
    <mergeCell ref="H5:H6"/>
    <mergeCell ref="I5:I6"/>
    <mergeCell ref="J5:J6"/>
    <mergeCell ref="K5:K6"/>
  </mergeCells>
  <hyperlinks>
    <hyperlink ref="B42" r:id="rId1" display="https://vn.one-line.com/standard-page/demurrage-and-detention-free-time-and-charges"/>
    <hyperlink ref="B43" r:id="rId2" display="https://vn.one-line.com/standard-page/local-charges-and-tariff"/>
    <hyperlink ref="J35" r:id="rId3" display="http://www.vn.one-line.com/"/>
    <hyperlink ref="B40" r:id="rId4" display="https://ecomm.one-line.com/ecom/CUP_HOM_3005.do?sessLocale=en"/>
    <hyperlink ref="B39" r:id="rId5" display="https://www.one-line.com/en/vessels "/>
    <hyperlink ref="I43" r:id="rId6" display="mailto:vn.sgn.exdoc@one-line.com"/>
    <hyperlink ref="I42" r:id="rId7" display="mailto:vn.sgn.ofs.si@one-line.com"/>
  </hyperlinks>
  <printOptions horizontalCentered="1"/>
  <pageMargins left="0" right="0" top="0.75" bottom="0" header="0.3" footer="0"/>
  <pageSetup fitToHeight="1" fitToWidth="1" horizontalDpi="600" verticalDpi="600" orientation="landscape" paperSize="9" scale="47" r:id="rId9"/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122"/>
  <sheetViews>
    <sheetView showGridLines="0" view="pageBreakPreview" zoomScale="55" zoomScaleNormal="60" zoomScaleSheetLayoutView="55" zoomScalePageLayoutView="0" workbookViewId="0" topLeftCell="A1">
      <pane ySplit="6" topLeftCell="A93" activePane="bottomLeft" state="frozen"/>
      <selection pane="topLeft" activeCell="A1" sqref="A1"/>
      <selection pane="bottomLeft" activeCell="J106" sqref="J106:J108"/>
    </sheetView>
  </sheetViews>
  <sheetFormatPr defaultColWidth="9.140625" defaultRowHeight="15"/>
  <cols>
    <col min="1" max="1" width="36.8515625" style="0" customWidth="1"/>
    <col min="2" max="2" width="13.8515625" style="0" customWidth="1"/>
    <col min="3" max="3" width="17.57421875" style="0" customWidth="1"/>
    <col min="4" max="4" width="21.421875" style="0" customWidth="1"/>
    <col min="5" max="7" width="18.140625" style="0" customWidth="1"/>
    <col min="8" max="8" width="18.57421875" style="0" customWidth="1"/>
    <col min="9" max="9" width="36.28125" style="0" customWidth="1"/>
    <col min="10" max="10" width="13.8515625" style="26" customWidth="1"/>
    <col min="11" max="11" width="19.140625" style="0" customWidth="1"/>
    <col min="12" max="14" width="20.140625" style="0" customWidth="1"/>
  </cols>
  <sheetData>
    <row r="1" spans="1:249" ht="15">
      <c r="A1" s="1"/>
      <c r="B1" s="1"/>
      <c r="C1" s="1"/>
      <c r="D1" s="1"/>
      <c r="E1" s="1"/>
      <c r="F1" s="1"/>
      <c r="G1" s="1"/>
      <c r="H1" s="1"/>
      <c r="I1" s="1"/>
      <c r="J1" s="22"/>
      <c r="K1" s="1"/>
      <c r="L1" s="1"/>
      <c r="M1" s="1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15.75">
      <c r="A2" s="1"/>
      <c r="B2" s="1"/>
      <c r="C2" s="1"/>
      <c r="D2" s="1"/>
      <c r="E2" s="1"/>
      <c r="F2" s="1"/>
      <c r="G2" s="1"/>
      <c r="H2" s="1"/>
      <c r="I2" s="1"/>
      <c r="J2" s="10" t="s">
        <v>644</v>
      </c>
      <c r="K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ht="33.75" customHeight="1">
      <c r="A3" s="2"/>
      <c r="B3" s="2"/>
      <c r="C3" s="3"/>
      <c r="D3" s="29" t="s">
        <v>26</v>
      </c>
      <c r="E3" s="73"/>
      <c r="G3" s="3"/>
      <c r="H3" s="3"/>
      <c r="I3" s="3"/>
      <c r="J3" s="23"/>
      <c r="K3" s="44"/>
      <c r="L3" s="91"/>
      <c r="M3" s="1"/>
      <c r="N3" s="4"/>
      <c r="O3" s="4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18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ht="30.75" customHeight="1" thickTop="1">
      <c r="A5" s="308" t="s">
        <v>51</v>
      </c>
      <c r="B5" s="310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19" t="s">
        <v>63</v>
      </c>
      <c r="I5" s="302" t="s">
        <v>119</v>
      </c>
      <c r="J5" s="304" t="s">
        <v>5</v>
      </c>
      <c r="K5" s="306" t="s">
        <v>211</v>
      </c>
      <c r="L5" s="298" t="s">
        <v>116</v>
      </c>
      <c r="M5" s="298" t="s">
        <v>8</v>
      </c>
      <c r="N5" s="300" t="s">
        <v>9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</row>
    <row r="6" spans="1:249" ht="28.5" customHeight="1" thickBot="1">
      <c r="A6" s="309"/>
      <c r="B6" s="303"/>
      <c r="C6" s="220"/>
      <c r="D6" s="206"/>
      <c r="E6" s="206"/>
      <c r="F6" s="206"/>
      <c r="G6" s="206"/>
      <c r="H6" s="220"/>
      <c r="I6" s="303"/>
      <c r="J6" s="305"/>
      <c r="K6" s="307"/>
      <c r="L6" s="299"/>
      <c r="M6" s="299"/>
      <c r="N6" s="30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</row>
    <row r="7" spans="1:14" ht="26.25" customHeight="1" hidden="1">
      <c r="A7" s="154" t="s">
        <v>496</v>
      </c>
      <c r="B7" s="155" t="s">
        <v>521</v>
      </c>
      <c r="C7" s="128">
        <v>43981</v>
      </c>
      <c r="D7" s="129" t="s">
        <v>519</v>
      </c>
      <c r="E7" s="129" t="s">
        <v>520</v>
      </c>
      <c r="F7" s="136" t="s">
        <v>6</v>
      </c>
      <c r="G7" s="136" t="s">
        <v>125</v>
      </c>
      <c r="H7" s="96">
        <v>43983</v>
      </c>
      <c r="I7" s="287" t="s">
        <v>531</v>
      </c>
      <c r="J7" s="290" t="s">
        <v>532</v>
      </c>
      <c r="K7" s="293">
        <v>43990</v>
      </c>
      <c r="L7" s="250">
        <f>K7+29</f>
        <v>44019</v>
      </c>
      <c r="M7" s="250">
        <f>K7+31</f>
        <v>44021</v>
      </c>
      <c r="N7" s="296">
        <f>K7+34</f>
        <v>44024</v>
      </c>
    </row>
    <row r="8" spans="1:14" ht="26.25" customHeight="1" hidden="1">
      <c r="A8" s="152" t="s">
        <v>150</v>
      </c>
      <c r="B8" s="153" t="s">
        <v>490</v>
      </c>
      <c r="C8" s="133">
        <v>43983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43985</v>
      </c>
      <c r="I8" s="288"/>
      <c r="J8" s="291"/>
      <c r="K8" s="294"/>
      <c r="L8" s="250"/>
      <c r="M8" s="250"/>
      <c r="N8" s="296"/>
    </row>
    <row r="9" spans="1:14" ht="26.25" customHeight="1" hidden="1" thickBot="1">
      <c r="A9" s="85" t="s">
        <v>450</v>
      </c>
      <c r="B9" s="86" t="s">
        <v>129</v>
      </c>
      <c r="C9" s="87">
        <v>43984</v>
      </c>
      <c r="D9" s="88" t="s">
        <v>146</v>
      </c>
      <c r="E9" s="88" t="s">
        <v>147</v>
      </c>
      <c r="F9" s="88" t="s">
        <v>59</v>
      </c>
      <c r="G9" s="138" t="s">
        <v>442</v>
      </c>
      <c r="H9" s="90">
        <v>43986</v>
      </c>
      <c r="I9" s="289"/>
      <c r="J9" s="292"/>
      <c r="K9" s="295"/>
      <c r="L9" s="251"/>
      <c r="M9" s="251"/>
      <c r="N9" s="297"/>
    </row>
    <row r="10" spans="1:14" ht="26.25" customHeight="1" hidden="1">
      <c r="A10" s="154" t="s">
        <v>109</v>
      </c>
      <c r="B10" s="155" t="s">
        <v>383</v>
      </c>
      <c r="C10" s="128">
        <v>43988</v>
      </c>
      <c r="D10" s="129" t="s">
        <v>519</v>
      </c>
      <c r="E10" s="129" t="s">
        <v>520</v>
      </c>
      <c r="F10" s="136" t="s">
        <v>6</v>
      </c>
      <c r="G10" s="136" t="s">
        <v>125</v>
      </c>
      <c r="H10" s="96">
        <v>43990</v>
      </c>
      <c r="I10" s="287" t="s">
        <v>65</v>
      </c>
      <c r="J10" s="290"/>
      <c r="K10" s="293">
        <f>K7+7</f>
        <v>43997</v>
      </c>
      <c r="L10" s="250">
        <f>K10+29</f>
        <v>44026</v>
      </c>
      <c r="M10" s="250">
        <f>K10+31</f>
        <v>44028</v>
      </c>
      <c r="N10" s="296">
        <f>K10+34</f>
        <v>44031</v>
      </c>
    </row>
    <row r="11" spans="1:14" ht="26.25" customHeight="1" hidden="1">
      <c r="A11" s="152" t="s">
        <v>65</v>
      </c>
      <c r="B11" s="153"/>
      <c r="C11" s="133">
        <v>43990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43992</v>
      </c>
      <c r="I11" s="288"/>
      <c r="J11" s="291"/>
      <c r="K11" s="294"/>
      <c r="L11" s="250"/>
      <c r="M11" s="250"/>
      <c r="N11" s="296"/>
    </row>
    <row r="12" spans="1:14" ht="26.25" customHeight="1" hidden="1" thickBot="1">
      <c r="A12" s="85" t="s">
        <v>65</v>
      </c>
      <c r="B12" s="86"/>
      <c r="C12" s="87">
        <v>43991</v>
      </c>
      <c r="D12" s="88" t="s">
        <v>146</v>
      </c>
      <c r="E12" s="88" t="s">
        <v>147</v>
      </c>
      <c r="F12" s="88" t="s">
        <v>59</v>
      </c>
      <c r="G12" s="138" t="s">
        <v>442</v>
      </c>
      <c r="H12" s="90">
        <v>43993</v>
      </c>
      <c r="I12" s="289"/>
      <c r="J12" s="292"/>
      <c r="K12" s="295"/>
      <c r="L12" s="251"/>
      <c r="M12" s="251"/>
      <c r="N12" s="297"/>
    </row>
    <row r="13" spans="1:14" ht="26.25" customHeight="1" hidden="1">
      <c r="A13" s="154" t="s">
        <v>446</v>
      </c>
      <c r="B13" s="155" t="s">
        <v>447</v>
      </c>
      <c r="C13" s="128">
        <v>43995</v>
      </c>
      <c r="D13" s="129" t="s">
        <v>519</v>
      </c>
      <c r="E13" s="129" t="s">
        <v>520</v>
      </c>
      <c r="F13" s="136" t="s">
        <v>6</v>
      </c>
      <c r="G13" s="136" t="s">
        <v>125</v>
      </c>
      <c r="H13" s="96">
        <v>43997</v>
      </c>
      <c r="I13" s="287" t="s">
        <v>132</v>
      </c>
      <c r="J13" s="290" t="s">
        <v>310</v>
      </c>
      <c r="K13" s="293">
        <f>K10+7</f>
        <v>44004</v>
      </c>
      <c r="L13" s="250">
        <f>K13+29</f>
        <v>44033</v>
      </c>
      <c r="M13" s="250">
        <f>K13+31</f>
        <v>44035</v>
      </c>
      <c r="N13" s="296">
        <f>K13+34</f>
        <v>44038</v>
      </c>
    </row>
    <row r="14" spans="1:14" ht="26.25" customHeight="1" hidden="1">
      <c r="A14" s="152" t="s">
        <v>434</v>
      </c>
      <c r="B14" s="153" t="s">
        <v>433</v>
      </c>
      <c r="C14" s="133">
        <v>43997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43999</v>
      </c>
      <c r="I14" s="288"/>
      <c r="J14" s="291"/>
      <c r="K14" s="294"/>
      <c r="L14" s="250"/>
      <c r="M14" s="250"/>
      <c r="N14" s="296"/>
    </row>
    <row r="15" spans="1:14" ht="26.25" customHeight="1" hidden="1" thickBot="1">
      <c r="A15" s="85" t="s">
        <v>309</v>
      </c>
      <c r="B15" s="86" t="s">
        <v>472</v>
      </c>
      <c r="C15" s="87">
        <v>43998</v>
      </c>
      <c r="D15" s="88" t="s">
        <v>146</v>
      </c>
      <c r="E15" s="88" t="s">
        <v>147</v>
      </c>
      <c r="F15" s="88" t="s">
        <v>59</v>
      </c>
      <c r="G15" s="138" t="s">
        <v>442</v>
      </c>
      <c r="H15" s="90">
        <v>44000</v>
      </c>
      <c r="I15" s="289"/>
      <c r="J15" s="292"/>
      <c r="K15" s="295"/>
      <c r="L15" s="251"/>
      <c r="M15" s="251"/>
      <c r="N15" s="297"/>
    </row>
    <row r="16" spans="1:14" ht="26.25" customHeight="1" hidden="1">
      <c r="A16" s="154" t="s">
        <v>333</v>
      </c>
      <c r="B16" s="155" t="s">
        <v>296</v>
      </c>
      <c r="C16" s="128">
        <v>44002</v>
      </c>
      <c r="D16" s="129" t="s">
        <v>519</v>
      </c>
      <c r="E16" s="129" t="s">
        <v>520</v>
      </c>
      <c r="F16" s="136" t="s">
        <v>6</v>
      </c>
      <c r="G16" s="136" t="s">
        <v>125</v>
      </c>
      <c r="H16" s="96">
        <v>44004</v>
      </c>
      <c r="I16" s="287" t="s">
        <v>193</v>
      </c>
      <c r="J16" s="290" t="s">
        <v>533</v>
      </c>
      <c r="K16" s="293">
        <f>K13+7</f>
        <v>44011</v>
      </c>
      <c r="L16" s="250">
        <f>K16+29</f>
        <v>44040</v>
      </c>
      <c r="M16" s="250">
        <f>K16+31</f>
        <v>44042</v>
      </c>
      <c r="N16" s="296">
        <f>K16+34</f>
        <v>44045</v>
      </c>
    </row>
    <row r="17" spans="1:14" ht="26.25" customHeight="1" hidden="1">
      <c r="A17" s="152" t="s">
        <v>323</v>
      </c>
      <c r="B17" s="153" t="s">
        <v>435</v>
      </c>
      <c r="C17" s="133">
        <v>44004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44006</v>
      </c>
      <c r="I17" s="288"/>
      <c r="J17" s="291"/>
      <c r="K17" s="294"/>
      <c r="L17" s="250"/>
      <c r="M17" s="250"/>
      <c r="N17" s="296"/>
    </row>
    <row r="18" spans="1:14" ht="26.25" customHeight="1" hidden="1" thickBot="1">
      <c r="A18" s="85" t="s">
        <v>154</v>
      </c>
      <c r="B18" s="86" t="s">
        <v>212</v>
      </c>
      <c r="C18" s="87">
        <v>44005</v>
      </c>
      <c r="D18" s="88" t="s">
        <v>146</v>
      </c>
      <c r="E18" s="88" t="s">
        <v>147</v>
      </c>
      <c r="F18" s="88" t="s">
        <v>59</v>
      </c>
      <c r="G18" s="138" t="s">
        <v>442</v>
      </c>
      <c r="H18" s="90">
        <v>44007</v>
      </c>
      <c r="I18" s="289"/>
      <c r="J18" s="292"/>
      <c r="K18" s="295"/>
      <c r="L18" s="251"/>
      <c r="M18" s="251"/>
      <c r="N18" s="297"/>
    </row>
    <row r="19" spans="1:14" ht="26.25" customHeight="1" hidden="1">
      <c r="A19" s="154" t="s">
        <v>61</v>
      </c>
      <c r="B19" s="155" t="s">
        <v>293</v>
      </c>
      <c r="C19" s="128">
        <v>44009</v>
      </c>
      <c r="D19" s="129" t="s">
        <v>519</v>
      </c>
      <c r="E19" s="129" t="s">
        <v>520</v>
      </c>
      <c r="F19" s="136" t="s">
        <v>6</v>
      </c>
      <c r="G19" s="136" t="s">
        <v>125</v>
      </c>
      <c r="H19" s="96">
        <v>44011</v>
      </c>
      <c r="I19" s="287" t="s">
        <v>65</v>
      </c>
      <c r="J19" s="290"/>
      <c r="K19" s="293">
        <f>K16+7</f>
        <v>44018</v>
      </c>
      <c r="L19" s="250">
        <f>K19+29</f>
        <v>44047</v>
      </c>
      <c r="M19" s="250">
        <f>K19+31</f>
        <v>44049</v>
      </c>
      <c r="N19" s="296">
        <f>K19+34</f>
        <v>44052</v>
      </c>
    </row>
    <row r="20" spans="1:14" ht="26.25" customHeight="1" hidden="1">
      <c r="A20" s="152" t="s">
        <v>327</v>
      </c>
      <c r="B20" s="153" t="s">
        <v>435</v>
      </c>
      <c r="C20" s="133">
        <v>44011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44013</v>
      </c>
      <c r="I20" s="288"/>
      <c r="J20" s="291"/>
      <c r="K20" s="294"/>
      <c r="L20" s="250"/>
      <c r="M20" s="250"/>
      <c r="N20" s="296"/>
    </row>
    <row r="21" spans="1:14" ht="26.25" customHeight="1" hidden="1" thickBot="1">
      <c r="A21" s="85" t="s">
        <v>491</v>
      </c>
      <c r="B21" s="86" t="s">
        <v>492</v>
      </c>
      <c r="C21" s="87">
        <v>44012</v>
      </c>
      <c r="D21" s="88" t="s">
        <v>146</v>
      </c>
      <c r="E21" s="88" t="s">
        <v>147</v>
      </c>
      <c r="F21" s="88" t="s">
        <v>59</v>
      </c>
      <c r="G21" s="138" t="s">
        <v>442</v>
      </c>
      <c r="H21" s="90">
        <v>44014</v>
      </c>
      <c r="I21" s="289"/>
      <c r="J21" s="292"/>
      <c r="K21" s="295"/>
      <c r="L21" s="251"/>
      <c r="M21" s="251"/>
      <c r="N21" s="297"/>
    </row>
    <row r="22" spans="1:14" ht="26.25" customHeight="1" hidden="1">
      <c r="A22" s="154" t="s">
        <v>440</v>
      </c>
      <c r="B22" s="155" t="s">
        <v>551</v>
      </c>
      <c r="C22" s="128">
        <v>44016</v>
      </c>
      <c r="D22" s="129" t="s">
        <v>519</v>
      </c>
      <c r="E22" s="129" t="s">
        <v>520</v>
      </c>
      <c r="F22" s="136" t="s">
        <v>6</v>
      </c>
      <c r="G22" s="136" t="s">
        <v>125</v>
      </c>
      <c r="H22" s="96">
        <v>44018</v>
      </c>
      <c r="I22" s="287" t="s">
        <v>546</v>
      </c>
      <c r="J22" s="290" t="s">
        <v>445</v>
      </c>
      <c r="K22" s="293">
        <f>K19+7</f>
        <v>44025</v>
      </c>
      <c r="L22" s="250">
        <f>K22+29</f>
        <v>44054</v>
      </c>
      <c r="M22" s="250">
        <f>K22+31</f>
        <v>44056</v>
      </c>
      <c r="N22" s="296">
        <f>K22+34</f>
        <v>44059</v>
      </c>
    </row>
    <row r="23" spans="1:14" ht="26.25" customHeight="1" hidden="1">
      <c r="A23" s="152" t="s">
        <v>432</v>
      </c>
      <c r="B23" s="153" t="s">
        <v>435</v>
      </c>
      <c r="C23" s="133">
        <v>44018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44020</v>
      </c>
      <c r="I23" s="288"/>
      <c r="J23" s="291"/>
      <c r="K23" s="294"/>
      <c r="L23" s="250"/>
      <c r="M23" s="250"/>
      <c r="N23" s="296"/>
    </row>
    <row r="24" spans="1:14" ht="26.25" customHeight="1" hidden="1" thickBot="1">
      <c r="A24" s="85" t="s">
        <v>493</v>
      </c>
      <c r="B24" s="86" t="s">
        <v>351</v>
      </c>
      <c r="C24" s="87">
        <v>44019</v>
      </c>
      <c r="D24" s="88" t="s">
        <v>146</v>
      </c>
      <c r="E24" s="88" t="s">
        <v>147</v>
      </c>
      <c r="F24" s="88" t="s">
        <v>59</v>
      </c>
      <c r="G24" s="138" t="s">
        <v>442</v>
      </c>
      <c r="H24" s="90">
        <v>44021</v>
      </c>
      <c r="I24" s="289"/>
      <c r="J24" s="292"/>
      <c r="K24" s="295"/>
      <c r="L24" s="251"/>
      <c r="M24" s="251"/>
      <c r="N24" s="297"/>
    </row>
    <row r="25" spans="1:14" ht="26.25" customHeight="1" hidden="1">
      <c r="A25" s="154" t="s">
        <v>384</v>
      </c>
      <c r="B25" s="155" t="s">
        <v>296</v>
      </c>
      <c r="C25" s="128">
        <v>44023</v>
      </c>
      <c r="D25" s="129" t="s">
        <v>519</v>
      </c>
      <c r="E25" s="129" t="s">
        <v>520</v>
      </c>
      <c r="F25" s="136" t="s">
        <v>6</v>
      </c>
      <c r="G25" s="136" t="s">
        <v>125</v>
      </c>
      <c r="H25" s="96">
        <v>44025</v>
      </c>
      <c r="I25" s="287" t="s">
        <v>547</v>
      </c>
      <c r="J25" s="290" t="s">
        <v>548</v>
      </c>
      <c r="K25" s="293">
        <f>K22+7</f>
        <v>44032</v>
      </c>
      <c r="L25" s="250">
        <f>K25+29</f>
        <v>44061</v>
      </c>
      <c r="M25" s="250">
        <f>K25+31</f>
        <v>44063</v>
      </c>
      <c r="N25" s="296">
        <f>K25+34</f>
        <v>44066</v>
      </c>
    </row>
    <row r="26" spans="1:14" ht="26.25" customHeight="1" hidden="1">
      <c r="A26" s="152" t="s">
        <v>325</v>
      </c>
      <c r="B26" s="153" t="s">
        <v>429</v>
      </c>
      <c r="C26" s="133">
        <v>44025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44027</v>
      </c>
      <c r="I26" s="288"/>
      <c r="J26" s="291"/>
      <c r="K26" s="294"/>
      <c r="L26" s="250"/>
      <c r="M26" s="250"/>
      <c r="N26" s="296"/>
    </row>
    <row r="27" spans="1:14" ht="26.25" customHeight="1" hidden="1" thickBot="1">
      <c r="A27" s="85" t="s">
        <v>292</v>
      </c>
      <c r="B27" s="86" t="s">
        <v>218</v>
      </c>
      <c r="C27" s="87">
        <v>44026</v>
      </c>
      <c r="D27" s="88" t="s">
        <v>146</v>
      </c>
      <c r="E27" s="88" t="s">
        <v>147</v>
      </c>
      <c r="F27" s="88" t="s">
        <v>59</v>
      </c>
      <c r="G27" s="138" t="s">
        <v>442</v>
      </c>
      <c r="H27" s="90">
        <v>44028</v>
      </c>
      <c r="I27" s="289"/>
      <c r="J27" s="292"/>
      <c r="K27" s="295"/>
      <c r="L27" s="251"/>
      <c r="M27" s="251"/>
      <c r="N27" s="297"/>
    </row>
    <row r="28" spans="1:14" ht="26.25" customHeight="1" hidden="1">
      <c r="A28" s="154" t="s">
        <v>235</v>
      </c>
      <c r="B28" s="155" t="s">
        <v>276</v>
      </c>
      <c r="C28" s="128">
        <v>44030</v>
      </c>
      <c r="D28" s="129" t="s">
        <v>519</v>
      </c>
      <c r="E28" s="129" t="s">
        <v>520</v>
      </c>
      <c r="F28" s="136" t="s">
        <v>6</v>
      </c>
      <c r="G28" s="136" t="s">
        <v>125</v>
      </c>
      <c r="H28" s="96">
        <v>44032</v>
      </c>
      <c r="I28" s="287" t="s">
        <v>567</v>
      </c>
      <c r="J28" s="290" t="s">
        <v>229</v>
      </c>
      <c r="K28" s="293">
        <f>K25+7</f>
        <v>44039</v>
      </c>
      <c r="L28" s="250">
        <f>K28+29</f>
        <v>44068</v>
      </c>
      <c r="M28" s="250">
        <f>K28+31</f>
        <v>44070</v>
      </c>
      <c r="N28" s="296">
        <f>K28+34</f>
        <v>44073</v>
      </c>
    </row>
    <row r="29" spans="1:14" ht="26.25" customHeight="1" hidden="1">
      <c r="A29" s="152" t="s">
        <v>560</v>
      </c>
      <c r="B29" s="153" t="s">
        <v>561</v>
      </c>
      <c r="C29" s="133">
        <v>44032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44034</v>
      </c>
      <c r="I29" s="288"/>
      <c r="J29" s="291"/>
      <c r="K29" s="294"/>
      <c r="L29" s="250"/>
      <c r="M29" s="250"/>
      <c r="N29" s="296"/>
    </row>
    <row r="30" spans="1:14" ht="26.25" customHeight="1" hidden="1" thickBot="1">
      <c r="A30" s="85" t="s">
        <v>494</v>
      </c>
      <c r="B30" s="86" t="s">
        <v>291</v>
      </c>
      <c r="C30" s="87">
        <v>44033</v>
      </c>
      <c r="D30" s="88" t="s">
        <v>146</v>
      </c>
      <c r="E30" s="88" t="s">
        <v>147</v>
      </c>
      <c r="F30" s="88" t="s">
        <v>59</v>
      </c>
      <c r="G30" s="138" t="s">
        <v>442</v>
      </c>
      <c r="H30" s="90">
        <v>44035</v>
      </c>
      <c r="I30" s="289"/>
      <c r="J30" s="292"/>
      <c r="K30" s="295"/>
      <c r="L30" s="251"/>
      <c r="M30" s="251"/>
      <c r="N30" s="297"/>
    </row>
    <row r="31" spans="1:14" ht="26.25" customHeight="1" hidden="1">
      <c r="A31" s="154" t="s">
        <v>468</v>
      </c>
      <c r="B31" s="155" t="s">
        <v>383</v>
      </c>
      <c r="C31" s="128">
        <v>44037</v>
      </c>
      <c r="D31" s="129" t="s">
        <v>519</v>
      </c>
      <c r="E31" s="129" t="s">
        <v>520</v>
      </c>
      <c r="F31" s="136" t="s">
        <v>6</v>
      </c>
      <c r="G31" s="136" t="s">
        <v>125</v>
      </c>
      <c r="H31" s="96">
        <v>44039</v>
      </c>
      <c r="I31" s="287" t="s">
        <v>81</v>
      </c>
      <c r="J31" s="290"/>
      <c r="K31" s="293">
        <f>K28+7</f>
        <v>44046</v>
      </c>
      <c r="L31" s="250">
        <f>K31+29</f>
        <v>44075</v>
      </c>
      <c r="M31" s="250">
        <f>K31+31</f>
        <v>44077</v>
      </c>
      <c r="N31" s="296">
        <f>K31+34</f>
        <v>44080</v>
      </c>
    </row>
    <row r="32" spans="1:14" ht="26.25" customHeight="1" hidden="1">
      <c r="A32" s="152" t="s">
        <v>330</v>
      </c>
      <c r="B32" s="153" t="s">
        <v>372</v>
      </c>
      <c r="C32" s="133">
        <v>44039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44041</v>
      </c>
      <c r="I32" s="288"/>
      <c r="J32" s="291"/>
      <c r="K32" s="294"/>
      <c r="L32" s="250"/>
      <c r="M32" s="250"/>
      <c r="N32" s="296"/>
    </row>
    <row r="33" spans="1:14" ht="26.25" customHeight="1" hidden="1" thickBot="1">
      <c r="A33" s="85" t="s">
        <v>522</v>
      </c>
      <c r="B33" s="86" t="s">
        <v>523</v>
      </c>
      <c r="C33" s="87">
        <v>44040</v>
      </c>
      <c r="D33" s="88" t="s">
        <v>146</v>
      </c>
      <c r="E33" s="88" t="s">
        <v>147</v>
      </c>
      <c r="F33" s="88" t="s">
        <v>59</v>
      </c>
      <c r="G33" s="138" t="s">
        <v>442</v>
      </c>
      <c r="H33" s="90">
        <v>44042</v>
      </c>
      <c r="I33" s="289"/>
      <c r="J33" s="292"/>
      <c r="K33" s="295"/>
      <c r="L33" s="251"/>
      <c r="M33" s="251"/>
      <c r="N33" s="297"/>
    </row>
    <row r="34" spans="1:14" ht="26.25" customHeight="1" hidden="1">
      <c r="A34" s="154" t="s">
        <v>552</v>
      </c>
      <c r="B34" s="155" t="s">
        <v>334</v>
      </c>
      <c r="C34" s="128">
        <v>44044</v>
      </c>
      <c r="D34" s="129" t="s">
        <v>519</v>
      </c>
      <c r="E34" s="129" t="s">
        <v>520</v>
      </c>
      <c r="F34" s="136" t="s">
        <v>6</v>
      </c>
      <c r="G34" s="136" t="s">
        <v>125</v>
      </c>
      <c r="H34" s="96">
        <v>44046</v>
      </c>
      <c r="I34" s="287" t="s">
        <v>81</v>
      </c>
      <c r="J34" s="290"/>
      <c r="K34" s="293">
        <f>K31+7</f>
        <v>44053</v>
      </c>
      <c r="L34" s="250">
        <f>K34+29</f>
        <v>44082</v>
      </c>
      <c r="M34" s="250">
        <f>K34+31</f>
        <v>44084</v>
      </c>
      <c r="N34" s="296">
        <f>K34+34</f>
        <v>44087</v>
      </c>
    </row>
    <row r="35" spans="1:14" ht="26.25" customHeight="1" hidden="1">
      <c r="A35" s="152" t="s">
        <v>297</v>
      </c>
      <c r="B35" s="153" t="s">
        <v>324</v>
      </c>
      <c r="C35" s="133">
        <v>44046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44048</v>
      </c>
      <c r="I35" s="288"/>
      <c r="J35" s="291"/>
      <c r="K35" s="294"/>
      <c r="L35" s="250"/>
      <c r="M35" s="250"/>
      <c r="N35" s="296"/>
    </row>
    <row r="36" spans="1:14" ht="26.25" customHeight="1" hidden="1" thickBot="1">
      <c r="A36" s="85" t="s">
        <v>142</v>
      </c>
      <c r="B36" s="86" t="s">
        <v>445</v>
      </c>
      <c r="C36" s="87">
        <v>44047</v>
      </c>
      <c r="D36" s="88" t="s">
        <v>146</v>
      </c>
      <c r="E36" s="88" t="s">
        <v>147</v>
      </c>
      <c r="F36" s="88" t="s">
        <v>59</v>
      </c>
      <c r="G36" s="138" t="s">
        <v>442</v>
      </c>
      <c r="H36" s="90">
        <v>44049</v>
      </c>
      <c r="I36" s="289"/>
      <c r="J36" s="292"/>
      <c r="K36" s="295"/>
      <c r="L36" s="251"/>
      <c r="M36" s="251"/>
      <c r="N36" s="297"/>
    </row>
    <row r="37" spans="1:14" ht="26.25" customHeight="1" hidden="1">
      <c r="A37" s="154" t="s">
        <v>575</v>
      </c>
      <c r="B37" s="155" t="s">
        <v>553</v>
      </c>
      <c r="C37" s="128">
        <v>44051</v>
      </c>
      <c r="D37" s="129" t="s">
        <v>519</v>
      </c>
      <c r="E37" s="129" t="s">
        <v>520</v>
      </c>
      <c r="F37" s="136" t="s">
        <v>6</v>
      </c>
      <c r="G37" s="136" t="s">
        <v>125</v>
      </c>
      <c r="H37" s="96">
        <v>44053</v>
      </c>
      <c r="I37" s="287" t="s">
        <v>65</v>
      </c>
      <c r="J37" s="290"/>
      <c r="K37" s="293">
        <f>K34+7</f>
        <v>44060</v>
      </c>
      <c r="L37" s="250">
        <f>K37+29</f>
        <v>44089</v>
      </c>
      <c r="M37" s="250">
        <f>K37+31</f>
        <v>44091</v>
      </c>
      <c r="N37" s="296">
        <f>K37+34</f>
        <v>44094</v>
      </c>
    </row>
    <row r="38" spans="1:14" ht="26.25" customHeight="1" hidden="1">
      <c r="A38" s="152" t="s">
        <v>307</v>
      </c>
      <c r="B38" s="153" t="s">
        <v>268</v>
      </c>
      <c r="C38" s="133">
        <v>44053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44055</v>
      </c>
      <c r="I38" s="288"/>
      <c r="J38" s="291"/>
      <c r="K38" s="294"/>
      <c r="L38" s="250"/>
      <c r="M38" s="250"/>
      <c r="N38" s="296"/>
    </row>
    <row r="39" spans="1:14" ht="26.25" customHeight="1" hidden="1" thickBot="1">
      <c r="A39" s="85" t="s">
        <v>232</v>
      </c>
      <c r="B39" s="86" t="s">
        <v>351</v>
      </c>
      <c r="C39" s="87">
        <v>44054</v>
      </c>
      <c r="D39" s="88" t="s">
        <v>146</v>
      </c>
      <c r="E39" s="88" t="s">
        <v>147</v>
      </c>
      <c r="F39" s="88" t="s">
        <v>59</v>
      </c>
      <c r="G39" s="138" t="s">
        <v>442</v>
      </c>
      <c r="H39" s="90">
        <v>44056</v>
      </c>
      <c r="I39" s="289"/>
      <c r="J39" s="292"/>
      <c r="K39" s="295"/>
      <c r="L39" s="251"/>
      <c r="M39" s="251"/>
      <c r="N39" s="297"/>
    </row>
    <row r="40" spans="1:14" ht="26.25" customHeight="1" hidden="1">
      <c r="A40" s="154" t="s">
        <v>448</v>
      </c>
      <c r="B40" s="155" t="s">
        <v>447</v>
      </c>
      <c r="C40" s="128">
        <v>44058</v>
      </c>
      <c r="D40" s="129" t="s">
        <v>519</v>
      </c>
      <c r="E40" s="129" t="s">
        <v>520</v>
      </c>
      <c r="F40" s="136" t="s">
        <v>6</v>
      </c>
      <c r="G40" s="136" t="s">
        <v>125</v>
      </c>
      <c r="H40" s="96">
        <v>44060</v>
      </c>
      <c r="I40" s="287" t="s">
        <v>169</v>
      </c>
      <c r="J40" s="290" t="s">
        <v>571</v>
      </c>
      <c r="K40" s="293">
        <f>K37+7</f>
        <v>44067</v>
      </c>
      <c r="L40" s="250">
        <f>K40+29</f>
        <v>44096</v>
      </c>
      <c r="M40" s="250">
        <f>K40+31</f>
        <v>44098</v>
      </c>
      <c r="N40" s="296">
        <f>K40+34</f>
        <v>44101</v>
      </c>
    </row>
    <row r="41" spans="1:14" ht="26.25" customHeight="1" hidden="1">
      <c r="A41" s="152" t="s">
        <v>328</v>
      </c>
      <c r="B41" s="153" t="s">
        <v>326</v>
      </c>
      <c r="C41" s="133">
        <v>44060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44062</v>
      </c>
      <c r="I41" s="288"/>
      <c r="J41" s="291"/>
      <c r="K41" s="294"/>
      <c r="L41" s="250"/>
      <c r="M41" s="250"/>
      <c r="N41" s="296"/>
    </row>
    <row r="42" spans="1:14" ht="26.25" customHeight="1" hidden="1" thickBot="1">
      <c r="A42" s="85" t="s">
        <v>444</v>
      </c>
      <c r="B42" s="86" t="s">
        <v>382</v>
      </c>
      <c r="C42" s="87">
        <v>44061</v>
      </c>
      <c r="D42" s="88" t="s">
        <v>146</v>
      </c>
      <c r="E42" s="88" t="s">
        <v>147</v>
      </c>
      <c r="F42" s="88" t="s">
        <v>59</v>
      </c>
      <c r="G42" s="138" t="s">
        <v>442</v>
      </c>
      <c r="H42" s="90">
        <v>44063</v>
      </c>
      <c r="I42" s="289"/>
      <c r="J42" s="292"/>
      <c r="K42" s="295"/>
      <c r="L42" s="251"/>
      <c r="M42" s="251"/>
      <c r="N42" s="297"/>
    </row>
    <row r="43" spans="1:14" ht="26.25" customHeight="1" hidden="1">
      <c r="A43" s="154" t="s">
        <v>267</v>
      </c>
      <c r="B43" s="155" t="s">
        <v>293</v>
      </c>
      <c r="C43" s="128">
        <v>44065</v>
      </c>
      <c r="D43" s="129" t="s">
        <v>519</v>
      </c>
      <c r="E43" s="129" t="s">
        <v>520</v>
      </c>
      <c r="F43" s="136" t="s">
        <v>6</v>
      </c>
      <c r="G43" s="136" t="s">
        <v>125</v>
      </c>
      <c r="H43" s="96">
        <v>44067</v>
      </c>
      <c r="I43" s="287" t="s">
        <v>534</v>
      </c>
      <c r="J43" s="290" t="s">
        <v>535</v>
      </c>
      <c r="K43" s="293">
        <f>K40+7</f>
        <v>44074</v>
      </c>
      <c r="L43" s="250">
        <f>K43+29</f>
        <v>44103</v>
      </c>
      <c r="M43" s="250">
        <f>K43+31</f>
        <v>44105</v>
      </c>
      <c r="N43" s="296">
        <f>K43+34</f>
        <v>44108</v>
      </c>
    </row>
    <row r="44" spans="1:14" ht="26.25" customHeight="1" hidden="1">
      <c r="A44" s="152" t="s">
        <v>576</v>
      </c>
      <c r="B44" s="153" t="s">
        <v>577</v>
      </c>
      <c r="C44" s="133">
        <v>44067</v>
      </c>
      <c r="D44" s="134" t="s">
        <v>430</v>
      </c>
      <c r="E44" s="134" t="s">
        <v>431</v>
      </c>
      <c r="F44" s="137" t="s">
        <v>6</v>
      </c>
      <c r="G44" s="137" t="s">
        <v>59</v>
      </c>
      <c r="H44" s="95">
        <v>44069</v>
      </c>
      <c r="I44" s="288"/>
      <c r="J44" s="291"/>
      <c r="K44" s="294"/>
      <c r="L44" s="250"/>
      <c r="M44" s="250"/>
      <c r="N44" s="296"/>
    </row>
    <row r="45" spans="1:14" ht="26.25" customHeight="1" hidden="1" thickBot="1">
      <c r="A45" s="85" t="s">
        <v>336</v>
      </c>
      <c r="B45" s="86" t="s">
        <v>554</v>
      </c>
      <c r="C45" s="87">
        <v>44068</v>
      </c>
      <c r="D45" s="88" t="s">
        <v>146</v>
      </c>
      <c r="E45" s="88" t="s">
        <v>147</v>
      </c>
      <c r="F45" s="88" t="s">
        <v>59</v>
      </c>
      <c r="G45" s="138" t="s">
        <v>442</v>
      </c>
      <c r="H45" s="90">
        <v>44070</v>
      </c>
      <c r="I45" s="289"/>
      <c r="J45" s="292"/>
      <c r="K45" s="295"/>
      <c r="L45" s="251"/>
      <c r="M45" s="251"/>
      <c r="N45" s="297"/>
    </row>
    <row r="46" spans="1:14" ht="26.25" customHeight="1" hidden="1">
      <c r="A46" s="154" t="s">
        <v>158</v>
      </c>
      <c r="B46" s="155" t="s">
        <v>555</v>
      </c>
      <c r="C46" s="128">
        <v>44072</v>
      </c>
      <c r="D46" s="129" t="s">
        <v>519</v>
      </c>
      <c r="E46" s="129" t="s">
        <v>520</v>
      </c>
      <c r="F46" s="136" t="s">
        <v>6</v>
      </c>
      <c r="G46" s="136" t="s">
        <v>125</v>
      </c>
      <c r="H46" s="96">
        <v>44074</v>
      </c>
      <c r="I46" s="287" t="s">
        <v>590</v>
      </c>
      <c r="J46" s="290" t="s">
        <v>507</v>
      </c>
      <c r="K46" s="293">
        <f>K43+7</f>
        <v>44081</v>
      </c>
      <c r="L46" s="250">
        <f>K46+29</f>
        <v>44110</v>
      </c>
      <c r="M46" s="250">
        <f>K46+31</f>
        <v>44112</v>
      </c>
      <c r="N46" s="296">
        <f>K46+34</f>
        <v>44115</v>
      </c>
    </row>
    <row r="47" spans="1:14" ht="26.25" customHeight="1" hidden="1">
      <c r="A47" s="152" t="s">
        <v>434</v>
      </c>
      <c r="B47" s="153" t="s">
        <v>556</v>
      </c>
      <c r="C47" s="133">
        <v>44074</v>
      </c>
      <c r="D47" s="134" t="s">
        <v>430</v>
      </c>
      <c r="E47" s="134" t="s">
        <v>431</v>
      </c>
      <c r="F47" s="137" t="s">
        <v>6</v>
      </c>
      <c r="G47" s="137" t="s">
        <v>59</v>
      </c>
      <c r="H47" s="95">
        <v>44076</v>
      </c>
      <c r="I47" s="288"/>
      <c r="J47" s="291"/>
      <c r="K47" s="294"/>
      <c r="L47" s="250"/>
      <c r="M47" s="250"/>
      <c r="N47" s="296"/>
    </row>
    <row r="48" spans="1:14" ht="26.25" customHeight="1" hidden="1" thickBot="1">
      <c r="A48" s="85" t="s">
        <v>204</v>
      </c>
      <c r="B48" s="86" t="s">
        <v>291</v>
      </c>
      <c r="C48" s="87">
        <v>44075</v>
      </c>
      <c r="D48" s="88" t="s">
        <v>146</v>
      </c>
      <c r="E48" s="88" t="s">
        <v>147</v>
      </c>
      <c r="F48" s="88" t="s">
        <v>59</v>
      </c>
      <c r="G48" s="138" t="s">
        <v>442</v>
      </c>
      <c r="H48" s="90">
        <v>44077</v>
      </c>
      <c r="I48" s="289"/>
      <c r="J48" s="292"/>
      <c r="K48" s="295"/>
      <c r="L48" s="251"/>
      <c r="M48" s="251"/>
      <c r="N48" s="297"/>
    </row>
    <row r="49" spans="1:14" ht="26.25" customHeight="1" hidden="1">
      <c r="A49" s="154" t="s">
        <v>109</v>
      </c>
      <c r="B49" s="155" t="s">
        <v>293</v>
      </c>
      <c r="C49" s="128">
        <v>44079</v>
      </c>
      <c r="D49" s="129" t="s">
        <v>519</v>
      </c>
      <c r="E49" s="129" t="s">
        <v>520</v>
      </c>
      <c r="F49" s="136" t="s">
        <v>6</v>
      </c>
      <c r="G49" s="136" t="s">
        <v>125</v>
      </c>
      <c r="H49" s="96">
        <v>44081</v>
      </c>
      <c r="I49" s="287" t="s">
        <v>81</v>
      </c>
      <c r="J49" s="290"/>
      <c r="K49" s="293">
        <f>K46+7</f>
        <v>44088</v>
      </c>
      <c r="L49" s="250">
        <f>K49+29</f>
        <v>44117</v>
      </c>
      <c r="M49" s="250">
        <f>K49+31</f>
        <v>44119</v>
      </c>
      <c r="N49" s="296">
        <f>K49+34</f>
        <v>44122</v>
      </c>
    </row>
    <row r="50" spans="1:14" ht="26.25" customHeight="1" hidden="1">
      <c r="A50" s="152" t="s">
        <v>323</v>
      </c>
      <c r="B50" s="153" t="s">
        <v>557</v>
      </c>
      <c r="C50" s="133">
        <v>44081</v>
      </c>
      <c r="D50" s="134" t="s">
        <v>430</v>
      </c>
      <c r="E50" s="134" t="s">
        <v>431</v>
      </c>
      <c r="F50" s="137" t="s">
        <v>6</v>
      </c>
      <c r="G50" s="137" t="s">
        <v>59</v>
      </c>
      <c r="H50" s="95">
        <v>44083</v>
      </c>
      <c r="I50" s="288"/>
      <c r="J50" s="291"/>
      <c r="K50" s="294"/>
      <c r="L50" s="250"/>
      <c r="M50" s="250"/>
      <c r="N50" s="296"/>
    </row>
    <row r="51" spans="1:14" ht="26.25" customHeight="1" hidden="1" thickBot="1">
      <c r="A51" s="85" t="s">
        <v>558</v>
      </c>
      <c r="B51" s="86" t="s">
        <v>472</v>
      </c>
      <c r="C51" s="87">
        <v>44082</v>
      </c>
      <c r="D51" s="88" t="s">
        <v>146</v>
      </c>
      <c r="E51" s="88" t="s">
        <v>147</v>
      </c>
      <c r="F51" s="88" t="s">
        <v>59</v>
      </c>
      <c r="G51" s="138" t="s">
        <v>442</v>
      </c>
      <c r="H51" s="90">
        <v>44084</v>
      </c>
      <c r="I51" s="289"/>
      <c r="J51" s="292"/>
      <c r="K51" s="295"/>
      <c r="L51" s="251"/>
      <c r="M51" s="251"/>
      <c r="N51" s="297"/>
    </row>
    <row r="52" spans="1:14" ht="26.25" customHeight="1" hidden="1">
      <c r="A52" s="154" t="s">
        <v>446</v>
      </c>
      <c r="B52" s="155" t="s">
        <v>559</v>
      </c>
      <c r="C52" s="128">
        <v>44086</v>
      </c>
      <c r="D52" s="129" t="s">
        <v>607</v>
      </c>
      <c r="E52" s="129" t="s">
        <v>608</v>
      </c>
      <c r="F52" s="136" t="s">
        <v>6</v>
      </c>
      <c r="G52" s="136" t="s">
        <v>125</v>
      </c>
      <c r="H52" s="96">
        <v>44088</v>
      </c>
      <c r="I52" s="287" t="s">
        <v>132</v>
      </c>
      <c r="J52" s="290" t="s">
        <v>277</v>
      </c>
      <c r="K52" s="293">
        <f>K49+7</f>
        <v>44095</v>
      </c>
      <c r="L52" s="250">
        <f>K52+29</f>
        <v>44124</v>
      </c>
      <c r="M52" s="250">
        <f>K52+31</f>
        <v>44126</v>
      </c>
      <c r="N52" s="296">
        <f>K52+34</f>
        <v>44129</v>
      </c>
    </row>
    <row r="53" spans="1:14" ht="26.25" customHeight="1" hidden="1">
      <c r="A53" s="152" t="s">
        <v>327</v>
      </c>
      <c r="B53" s="153" t="s">
        <v>557</v>
      </c>
      <c r="C53" s="133">
        <v>44088</v>
      </c>
      <c r="D53" s="134" t="s">
        <v>430</v>
      </c>
      <c r="E53" s="134" t="s">
        <v>431</v>
      </c>
      <c r="F53" s="137" t="s">
        <v>6</v>
      </c>
      <c r="G53" s="137" t="s">
        <v>59</v>
      </c>
      <c r="H53" s="95">
        <v>44090</v>
      </c>
      <c r="I53" s="288"/>
      <c r="J53" s="291"/>
      <c r="K53" s="294"/>
      <c r="L53" s="250"/>
      <c r="M53" s="250"/>
      <c r="N53" s="296"/>
    </row>
    <row r="54" spans="1:14" ht="26.25" customHeight="1" hidden="1" thickBot="1">
      <c r="A54" s="85" t="s">
        <v>144</v>
      </c>
      <c r="B54" s="86" t="s">
        <v>212</v>
      </c>
      <c r="C54" s="87">
        <v>44089</v>
      </c>
      <c r="D54" s="88" t="s">
        <v>146</v>
      </c>
      <c r="E54" s="88" t="s">
        <v>147</v>
      </c>
      <c r="F54" s="88" t="s">
        <v>59</v>
      </c>
      <c r="G54" s="138" t="s">
        <v>442</v>
      </c>
      <c r="H54" s="90">
        <v>44091</v>
      </c>
      <c r="I54" s="289"/>
      <c r="J54" s="292"/>
      <c r="K54" s="295"/>
      <c r="L54" s="251"/>
      <c r="M54" s="251"/>
      <c r="N54" s="297"/>
    </row>
    <row r="55" spans="1:14" ht="26.25" customHeight="1" hidden="1">
      <c r="A55" s="154" t="s">
        <v>61</v>
      </c>
      <c r="B55" s="155" t="s">
        <v>196</v>
      </c>
      <c r="C55" s="128">
        <v>44093</v>
      </c>
      <c r="D55" s="129" t="s">
        <v>607</v>
      </c>
      <c r="E55" s="129" t="s">
        <v>608</v>
      </c>
      <c r="F55" s="136" t="s">
        <v>6</v>
      </c>
      <c r="G55" s="136" t="s">
        <v>125</v>
      </c>
      <c r="H55" s="96">
        <v>44095</v>
      </c>
      <c r="I55" s="287" t="s">
        <v>193</v>
      </c>
      <c r="J55" s="290" t="s">
        <v>568</v>
      </c>
      <c r="K55" s="293">
        <f>K52+7</f>
        <v>44102</v>
      </c>
      <c r="L55" s="250">
        <f>K55+29</f>
        <v>44131</v>
      </c>
      <c r="M55" s="250">
        <f>K55+31</f>
        <v>44133</v>
      </c>
      <c r="N55" s="296">
        <f>K55+34</f>
        <v>44136</v>
      </c>
    </row>
    <row r="56" spans="1:14" ht="26.25" customHeight="1" hidden="1">
      <c r="A56" s="152" t="s">
        <v>603</v>
      </c>
      <c r="B56" s="153" t="s">
        <v>435</v>
      </c>
      <c r="C56" s="133">
        <v>44095</v>
      </c>
      <c r="D56" s="134" t="s">
        <v>430</v>
      </c>
      <c r="E56" s="134" t="s">
        <v>431</v>
      </c>
      <c r="F56" s="137" t="s">
        <v>6</v>
      </c>
      <c r="G56" s="137" t="s">
        <v>59</v>
      </c>
      <c r="H56" s="95">
        <v>44097</v>
      </c>
      <c r="I56" s="288"/>
      <c r="J56" s="291"/>
      <c r="K56" s="294"/>
      <c r="L56" s="250"/>
      <c r="M56" s="250"/>
      <c r="N56" s="296"/>
    </row>
    <row r="57" spans="1:14" ht="26.25" customHeight="1" hidden="1" thickBot="1">
      <c r="A57" s="85" t="s">
        <v>564</v>
      </c>
      <c r="B57" s="86" t="s">
        <v>218</v>
      </c>
      <c r="C57" s="87">
        <v>44096</v>
      </c>
      <c r="D57" s="88" t="s">
        <v>146</v>
      </c>
      <c r="E57" s="88" t="s">
        <v>147</v>
      </c>
      <c r="F57" s="88" t="s">
        <v>59</v>
      </c>
      <c r="G57" s="138" t="s">
        <v>442</v>
      </c>
      <c r="H57" s="90">
        <v>44098</v>
      </c>
      <c r="I57" s="289"/>
      <c r="J57" s="292"/>
      <c r="K57" s="295"/>
      <c r="L57" s="251"/>
      <c r="M57" s="251"/>
      <c r="N57" s="297"/>
    </row>
    <row r="58" spans="1:14" ht="26.25" customHeight="1" hidden="1">
      <c r="A58" s="154" t="s">
        <v>440</v>
      </c>
      <c r="B58" s="155" t="s">
        <v>572</v>
      </c>
      <c r="C58" s="128">
        <v>44100</v>
      </c>
      <c r="D58" s="129" t="s">
        <v>607</v>
      </c>
      <c r="E58" s="129" t="s">
        <v>608</v>
      </c>
      <c r="F58" s="136" t="s">
        <v>6</v>
      </c>
      <c r="G58" s="136" t="s">
        <v>125</v>
      </c>
      <c r="H58" s="96">
        <v>44102</v>
      </c>
      <c r="I58" s="287" t="s">
        <v>546</v>
      </c>
      <c r="J58" s="290" t="s">
        <v>238</v>
      </c>
      <c r="K58" s="293">
        <f>K55+7</f>
        <v>44109</v>
      </c>
      <c r="L58" s="250">
        <f>K58+29</f>
        <v>44138</v>
      </c>
      <c r="M58" s="250">
        <f>K58+31</f>
        <v>44140</v>
      </c>
      <c r="N58" s="296">
        <f>K58+34</f>
        <v>44143</v>
      </c>
    </row>
    <row r="59" spans="1:14" ht="26.25" customHeight="1" hidden="1">
      <c r="A59" s="152" t="s">
        <v>325</v>
      </c>
      <c r="B59" s="153" t="s">
        <v>433</v>
      </c>
      <c r="C59" s="133">
        <v>44102</v>
      </c>
      <c r="D59" s="134" t="s">
        <v>430</v>
      </c>
      <c r="E59" s="134" t="s">
        <v>431</v>
      </c>
      <c r="F59" s="137" t="s">
        <v>6</v>
      </c>
      <c r="G59" s="137" t="s">
        <v>59</v>
      </c>
      <c r="H59" s="95">
        <v>44104</v>
      </c>
      <c r="I59" s="288"/>
      <c r="J59" s="291"/>
      <c r="K59" s="294"/>
      <c r="L59" s="250"/>
      <c r="M59" s="250"/>
      <c r="N59" s="296"/>
    </row>
    <row r="60" spans="1:14" ht="26.25" customHeight="1" hidden="1" thickBot="1">
      <c r="A60" s="85" t="s">
        <v>205</v>
      </c>
      <c r="B60" s="86" t="s">
        <v>563</v>
      </c>
      <c r="C60" s="87">
        <v>44103</v>
      </c>
      <c r="D60" s="88" t="s">
        <v>146</v>
      </c>
      <c r="E60" s="88" t="s">
        <v>147</v>
      </c>
      <c r="F60" s="88" t="s">
        <v>59</v>
      </c>
      <c r="G60" s="138" t="s">
        <v>442</v>
      </c>
      <c r="H60" s="90">
        <v>44105</v>
      </c>
      <c r="I60" s="289"/>
      <c r="J60" s="292"/>
      <c r="K60" s="295"/>
      <c r="L60" s="251"/>
      <c r="M60" s="251"/>
      <c r="N60" s="297"/>
    </row>
    <row r="61" spans="1:14" ht="26.25" customHeight="1" hidden="1">
      <c r="A61" s="154" t="s">
        <v>384</v>
      </c>
      <c r="B61" s="155" t="s">
        <v>551</v>
      </c>
      <c r="C61" s="128">
        <v>44107</v>
      </c>
      <c r="D61" s="129" t="s">
        <v>607</v>
      </c>
      <c r="E61" s="129" t="s">
        <v>608</v>
      </c>
      <c r="F61" s="136" t="s">
        <v>6</v>
      </c>
      <c r="G61" s="136" t="s">
        <v>125</v>
      </c>
      <c r="H61" s="96">
        <v>44109</v>
      </c>
      <c r="I61" s="287" t="s">
        <v>65</v>
      </c>
      <c r="J61" s="290"/>
      <c r="K61" s="293">
        <f>K58+7</f>
        <v>44116</v>
      </c>
      <c r="L61" s="250">
        <f>K61+29</f>
        <v>44145</v>
      </c>
      <c r="M61" s="250">
        <f>K61+31</f>
        <v>44147</v>
      </c>
      <c r="N61" s="296">
        <f>K61+34</f>
        <v>44150</v>
      </c>
    </row>
    <row r="62" spans="1:14" ht="26.25" customHeight="1" hidden="1">
      <c r="A62" s="152" t="s">
        <v>560</v>
      </c>
      <c r="B62" s="153" t="s">
        <v>578</v>
      </c>
      <c r="C62" s="133">
        <v>44109</v>
      </c>
      <c r="D62" s="134" t="s">
        <v>430</v>
      </c>
      <c r="E62" s="134" t="s">
        <v>431</v>
      </c>
      <c r="F62" s="137" t="s">
        <v>6</v>
      </c>
      <c r="G62" s="137" t="s">
        <v>59</v>
      </c>
      <c r="H62" s="95">
        <v>44111</v>
      </c>
      <c r="I62" s="288"/>
      <c r="J62" s="291"/>
      <c r="K62" s="294"/>
      <c r="L62" s="250"/>
      <c r="M62" s="250"/>
      <c r="N62" s="296"/>
    </row>
    <row r="63" spans="1:14" ht="26.25" customHeight="1" hidden="1" thickBot="1">
      <c r="A63" s="85" t="s">
        <v>450</v>
      </c>
      <c r="B63" s="86" t="s">
        <v>212</v>
      </c>
      <c r="C63" s="87">
        <v>44110</v>
      </c>
      <c r="D63" s="88" t="s">
        <v>146</v>
      </c>
      <c r="E63" s="88" t="s">
        <v>147</v>
      </c>
      <c r="F63" s="88" t="s">
        <v>59</v>
      </c>
      <c r="G63" s="138" t="s">
        <v>442</v>
      </c>
      <c r="H63" s="90">
        <v>44112</v>
      </c>
      <c r="I63" s="289"/>
      <c r="J63" s="292"/>
      <c r="K63" s="295"/>
      <c r="L63" s="251"/>
      <c r="M63" s="251"/>
      <c r="N63" s="297"/>
    </row>
    <row r="64" spans="1:14" ht="26.25" customHeight="1" hidden="1">
      <c r="A64" s="154" t="s">
        <v>235</v>
      </c>
      <c r="B64" s="155" t="s">
        <v>553</v>
      </c>
      <c r="C64" s="128">
        <v>44114</v>
      </c>
      <c r="D64" s="129" t="s">
        <v>607</v>
      </c>
      <c r="E64" s="129" t="s">
        <v>608</v>
      </c>
      <c r="F64" s="136" t="s">
        <v>6</v>
      </c>
      <c r="G64" s="136" t="s">
        <v>125</v>
      </c>
      <c r="H64" s="96">
        <v>44116</v>
      </c>
      <c r="I64" s="287" t="s">
        <v>65</v>
      </c>
      <c r="J64" s="290"/>
      <c r="K64" s="293">
        <f>K61+7</f>
        <v>44123</v>
      </c>
      <c r="L64" s="250">
        <f>K64+29</f>
        <v>44152</v>
      </c>
      <c r="M64" s="250">
        <f>K64+31</f>
        <v>44154</v>
      </c>
      <c r="N64" s="296">
        <f>K64+34</f>
        <v>44157</v>
      </c>
    </row>
    <row r="65" spans="1:14" ht="26.25" customHeight="1" hidden="1">
      <c r="A65" s="152" t="s">
        <v>330</v>
      </c>
      <c r="B65" s="153" t="s">
        <v>208</v>
      </c>
      <c r="C65" s="133">
        <v>44116</v>
      </c>
      <c r="D65" s="134" t="s">
        <v>430</v>
      </c>
      <c r="E65" s="134" t="s">
        <v>431</v>
      </c>
      <c r="F65" s="137" t="s">
        <v>6</v>
      </c>
      <c r="G65" s="137" t="s">
        <v>59</v>
      </c>
      <c r="H65" s="95">
        <v>44118</v>
      </c>
      <c r="I65" s="288"/>
      <c r="J65" s="291"/>
      <c r="K65" s="294"/>
      <c r="L65" s="250"/>
      <c r="M65" s="250"/>
      <c r="N65" s="296"/>
    </row>
    <row r="66" spans="1:14" ht="26.25" customHeight="1" hidden="1" thickBot="1">
      <c r="A66" s="85" t="s">
        <v>143</v>
      </c>
      <c r="B66" s="86" t="s">
        <v>382</v>
      </c>
      <c r="C66" s="87">
        <v>44117</v>
      </c>
      <c r="D66" s="88" t="s">
        <v>146</v>
      </c>
      <c r="E66" s="88" t="s">
        <v>147</v>
      </c>
      <c r="F66" s="88" t="s">
        <v>59</v>
      </c>
      <c r="G66" s="138" t="s">
        <v>442</v>
      </c>
      <c r="H66" s="90">
        <v>44119</v>
      </c>
      <c r="I66" s="289"/>
      <c r="J66" s="292"/>
      <c r="K66" s="295"/>
      <c r="L66" s="251"/>
      <c r="M66" s="251"/>
      <c r="N66" s="297"/>
    </row>
    <row r="67" spans="1:14" ht="26.25" customHeight="1" hidden="1">
      <c r="A67" s="154" t="s">
        <v>622</v>
      </c>
      <c r="B67" s="155" t="s">
        <v>572</v>
      </c>
      <c r="C67" s="128">
        <v>44121</v>
      </c>
      <c r="D67" s="129" t="s">
        <v>607</v>
      </c>
      <c r="E67" s="129" t="s">
        <v>608</v>
      </c>
      <c r="F67" s="136" t="s">
        <v>6</v>
      </c>
      <c r="G67" s="136" t="s">
        <v>125</v>
      </c>
      <c r="H67" s="96">
        <v>44123</v>
      </c>
      <c r="I67" s="287" t="s">
        <v>567</v>
      </c>
      <c r="J67" s="290" t="s">
        <v>126</v>
      </c>
      <c r="K67" s="293">
        <f>K64+7</f>
        <v>44130</v>
      </c>
      <c r="L67" s="250">
        <f>K67+29</f>
        <v>44159</v>
      </c>
      <c r="M67" s="250">
        <f>K67+31</f>
        <v>44161</v>
      </c>
      <c r="N67" s="296">
        <f>K67+34</f>
        <v>44164</v>
      </c>
    </row>
    <row r="68" spans="1:14" ht="26.25" customHeight="1" hidden="1">
      <c r="A68" s="152" t="s">
        <v>623</v>
      </c>
      <c r="B68" s="153" t="s">
        <v>435</v>
      </c>
      <c r="C68" s="133">
        <v>44123</v>
      </c>
      <c r="D68" s="134" t="s">
        <v>430</v>
      </c>
      <c r="E68" s="134" t="s">
        <v>431</v>
      </c>
      <c r="F68" s="137" t="s">
        <v>6</v>
      </c>
      <c r="G68" s="137" t="s">
        <v>59</v>
      </c>
      <c r="H68" s="95">
        <v>44125</v>
      </c>
      <c r="I68" s="288"/>
      <c r="J68" s="291"/>
      <c r="K68" s="294"/>
      <c r="L68" s="250"/>
      <c r="M68" s="250"/>
      <c r="N68" s="296"/>
    </row>
    <row r="69" spans="1:14" ht="26.25" customHeight="1" hidden="1" thickBot="1">
      <c r="A69" s="85" t="s">
        <v>309</v>
      </c>
      <c r="B69" s="86" t="s">
        <v>579</v>
      </c>
      <c r="C69" s="87">
        <v>44124</v>
      </c>
      <c r="D69" s="88" t="s">
        <v>146</v>
      </c>
      <c r="E69" s="88" t="s">
        <v>147</v>
      </c>
      <c r="F69" s="88" t="s">
        <v>59</v>
      </c>
      <c r="G69" s="138" t="s">
        <v>442</v>
      </c>
      <c r="H69" s="90">
        <v>44126</v>
      </c>
      <c r="I69" s="289"/>
      <c r="J69" s="292"/>
      <c r="K69" s="295"/>
      <c r="L69" s="251"/>
      <c r="M69" s="251"/>
      <c r="N69" s="297"/>
    </row>
    <row r="70" spans="1:14" ht="26.25" customHeight="1" hidden="1">
      <c r="A70" s="154" t="s">
        <v>468</v>
      </c>
      <c r="B70" s="155" t="s">
        <v>293</v>
      </c>
      <c r="C70" s="128">
        <v>44128</v>
      </c>
      <c r="D70" s="129" t="s">
        <v>607</v>
      </c>
      <c r="E70" s="129" t="s">
        <v>608</v>
      </c>
      <c r="F70" s="136" t="s">
        <v>6</v>
      </c>
      <c r="G70" s="136" t="s">
        <v>125</v>
      </c>
      <c r="H70" s="96">
        <v>44130</v>
      </c>
      <c r="I70" s="287" t="s">
        <v>314</v>
      </c>
      <c r="J70" s="290" t="s">
        <v>591</v>
      </c>
      <c r="K70" s="293">
        <f>K67+7</f>
        <v>44137</v>
      </c>
      <c r="L70" s="250">
        <f>K70+29</f>
        <v>44166</v>
      </c>
      <c r="M70" s="250">
        <f>K70+31</f>
        <v>44168</v>
      </c>
      <c r="N70" s="296">
        <f>K70+34</f>
        <v>44171</v>
      </c>
    </row>
    <row r="71" spans="1:14" ht="26.25" customHeight="1" hidden="1">
      <c r="A71" s="152" t="s">
        <v>307</v>
      </c>
      <c r="B71" s="153" t="s">
        <v>373</v>
      </c>
      <c r="C71" s="133">
        <v>44130</v>
      </c>
      <c r="D71" s="134" t="s">
        <v>430</v>
      </c>
      <c r="E71" s="134" t="s">
        <v>431</v>
      </c>
      <c r="F71" s="137" t="s">
        <v>6</v>
      </c>
      <c r="G71" s="137" t="s">
        <v>59</v>
      </c>
      <c r="H71" s="95">
        <v>44132</v>
      </c>
      <c r="I71" s="288"/>
      <c r="J71" s="291"/>
      <c r="K71" s="294"/>
      <c r="L71" s="250"/>
      <c r="M71" s="250"/>
      <c r="N71" s="296"/>
    </row>
    <row r="72" spans="1:14" ht="26.25" customHeight="1" hidden="1" thickBot="1">
      <c r="A72" s="85" t="s">
        <v>609</v>
      </c>
      <c r="B72" s="86" t="s">
        <v>610</v>
      </c>
      <c r="C72" s="87">
        <v>44131</v>
      </c>
      <c r="D72" s="88" t="s">
        <v>146</v>
      </c>
      <c r="E72" s="88" t="s">
        <v>147</v>
      </c>
      <c r="F72" s="88" t="s">
        <v>59</v>
      </c>
      <c r="G72" s="138" t="s">
        <v>442</v>
      </c>
      <c r="H72" s="90">
        <v>44133</v>
      </c>
      <c r="I72" s="289"/>
      <c r="J72" s="292"/>
      <c r="K72" s="295"/>
      <c r="L72" s="251"/>
      <c r="M72" s="251"/>
      <c r="N72" s="297"/>
    </row>
    <row r="73" spans="1:14" ht="26.25" customHeight="1">
      <c r="A73" s="154" t="s">
        <v>575</v>
      </c>
      <c r="B73" s="155" t="s">
        <v>449</v>
      </c>
      <c r="C73" s="128">
        <v>44135</v>
      </c>
      <c r="D73" s="129" t="s">
        <v>607</v>
      </c>
      <c r="E73" s="129" t="s">
        <v>608</v>
      </c>
      <c r="F73" s="136" t="s">
        <v>6</v>
      </c>
      <c r="G73" s="136" t="s">
        <v>125</v>
      </c>
      <c r="H73" s="96">
        <v>44137</v>
      </c>
      <c r="I73" s="287" t="s">
        <v>117</v>
      </c>
      <c r="J73" s="290" t="s">
        <v>592</v>
      </c>
      <c r="K73" s="293">
        <f>K70+7</f>
        <v>44144</v>
      </c>
      <c r="L73" s="250">
        <f>K73+29</f>
        <v>44173</v>
      </c>
      <c r="M73" s="250">
        <f>K73+31</f>
        <v>44175</v>
      </c>
      <c r="N73" s="296">
        <f>K73+34</f>
        <v>44178</v>
      </c>
    </row>
    <row r="74" spans="1:14" ht="26.25" customHeight="1">
      <c r="A74" s="152" t="s">
        <v>328</v>
      </c>
      <c r="B74" s="153" t="s">
        <v>374</v>
      </c>
      <c r="C74" s="133">
        <v>44137</v>
      </c>
      <c r="D74" s="134" t="s">
        <v>430</v>
      </c>
      <c r="E74" s="134" t="s">
        <v>431</v>
      </c>
      <c r="F74" s="137" t="s">
        <v>6</v>
      </c>
      <c r="G74" s="137" t="s">
        <v>59</v>
      </c>
      <c r="H74" s="95">
        <v>44139</v>
      </c>
      <c r="I74" s="288"/>
      <c r="J74" s="291"/>
      <c r="K74" s="294"/>
      <c r="L74" s="250"/>
      <c r="M74" s="250"/>
      <c r="N74" s="296"/>
    </row>
    <row r="75" spans="1:14" ht="26.25" customHeight="1" thickBot="1">
      <c r="A75" s="85" t="s">
        <v>154</v>
      </c>
      <c r="B75" s="86" t="s">
        <v>294</v>
      </c>
      <c r="C75" s="87">
        <v>44138</v>
      </c>
      <c r="D75" s="88" t="s">
        <v>146</v>
      </c>
      <c r="E75" s="88" t="s">
        <v>147</v>
      </c>
      <c r="F75" s="88" t="s">
        <v>59</v>
      </c>
      <c r="G75" s="138" t="s">
        <v>442</v>
      </c>
      <c r="H75" s="90">
        <v>44140</v>
      </c>
      <c r="I75" s="289"/>
      <c r="J75" s="292"/>
      <c r="K75" s="295"/>
      <c r="L75" s="251"/>
      <c r="M75" s="251"/>
      <c r="N75" s="297"/>
    </row>
    <row r="76" spans="1:14" ht="26.25" customHeight="1">
      <c r="A76" s="154" t="s">
        <v>448</v>
      </c>
      <c r="B76" s="155" t="s">
        <v>559</v>
      </c>
      <c r="C76" s="128">
        <v>44142</v>
      </c>
      <c r="D76" s="129" t="s">
        <v>607</v>
      </c>
      <c r="E76" s="129" t="s">
        <v>608</v>
      </c>
      <c r="F76" s="136" t="s">
        <v>6</v>
      </c>
      <c r="G76" s="136" t="s">
        <v>125</v>
      </c>
      <c r="H76" s="96">
        <v>44144</v>
      </c>
      <c r="I76" s="287" t="s">
        <v>65</v>
      </c>
      <c r="J76" s="290"/>
      <c r="K76" s="293">
        <f>K73+7</f>
        <v>44151</v>
      </c>
      <c r="L76" s="250">
        <f>K76+29</f>
        <v>44180</v>
      </c>
      <c r="M76" s="250">
        <f>K76+31</f>
        <v>44182</v>
      </c>
      <c r="N76" s="296">
        <f>K76+34</f>
        <v>44185</v>
      </c>
    </row>
    <row r="77" spans="1:14" ht="26.25" customHeight="1">
      <c r="A77" s="152" t="s">
        <v>150</v>
      </c>
      <c r="B77" s="153" t="s">
        <v>290</v>
      </c>
      <c r="C77" s="133">
        <v>44144</v>
      </c>
      <c r="D77" s="134" t="s">
        <v>430</v>
      </c>
      <c r="E77" s="134" t="s">
        <v>431</v>
      </c>
      <c r="F77" s="137" t="s">
        <v>6</v>
      </c>
      <c r="G77" s="137" t="s">
        <v>59</v>
      </c>
      <c r="H77" s="95">
        <v>44146</v>
      </c>
      <c r="I77" s="288"/>
      <c r="J77" s="291"/>
      <c r="K77" s="294"/>
      <c r="L77" s="250"/>
      <c r="M77" s="250"/>
      <c r="N77" s="296"/>
    </row>
    <row r="78" spans="1:14" ht="26.25" customHeight="1" thickBot="1">
      <c r="A78" s="85" t="s">
        <v>491</v>
      </c>
      <c r="B78" s="86" t="s">
        <v>441</v>
      </c>
      <c r="C78" s="87">
        <v>44145</v>
      </c>
      <c r="D78" s="88" t="s">
        <v>146</v>
      </c>
      <c r="E78" s="88" t="s">
        <v>147</v>
      </c>
      <c r="F78" s="88" t="s">
        <v>59</v>
      </c>
      <c r="G78" s="138" t="s">
        <v>442</v>
      </c>
      <c r="H78" s="90">
        <v>44147</v>
      </c>
      <c r="I78" s="289"/>
      <c r="J78" s="292"/>
      <c r="K78" s="295"/>
      <c r="L78" s="251"/>
      <c r="M78" s="251"/>
      <c r="N78" s="297"/>
    </row>
    <row r="79" spans="1:14" ht="26.25" customHeight="1">
      <c r="A79" s="154" t="s">
        <v>267</v>
      </c>
      <c r="B79" s="155" t="s">
        <v>196</v>
      </c>
      <c r="C79" s="128">
        <v>44149</v>
      </c>
      <c r="D79" s="129" t="s">
        <v>607</v>
      </c>
      <c r="E79" s="129" t="s">
        <v>608</v>
      </c>
      <c r="F79" s="136" t="s">
        <v>6</v>
      </c>
      <c r="G79" s="136" t="s">
        <v>125</v>
      </c>
      <c r="H79" s="96">
        <v>44151</v>
      </c>
      <c r="I79" s="287" t="s">
        <v>169</v>
      </c>
      <c r="J79" s="290" t="s">
        <v>616</v>
      </c>
      <c r="K79" s="293">
        <f>K76+7</f>
        <v>44158</v>
      </c>
      <c r="L79" s="250">
        <f>K79+29</f>
        <v>44187</v>
      </c>
      <c r="M79" s="250">
        <f>K79+31</f>
        <v>44189</v>
      </c>
      <c r="N79" s="296">
        <f>K79+34</f>
        <v>44192</v>
      </c>
    </row>
    <row r="80" spans="1:14" ht="26.25" customHeight="1">
      <c r="A80" s="152" t="s">
        <v>65</v>
      </c>
      <c r="B80" s="153"/>
      <c r="C80" s="133">
        <v>44151</v>
      </c>
      <c r="D80" s="134" t="s">
        <v>430</v>
      </c>
      <c r="E80" s="134" t="s">
        <v>431</v>
      </c>
      <c r="F80" s="137" t="s">
        <v>6</v>
      </c>
      <c r="G80" s="137" t="s">
        <v>59</v>
      </c>
      <c r="H80" s="95">
        <v>44153</v>
      </c>
      <c r="I80" s="288"/>
      <c r="J80" s="291"/>
      <c r="K80" s="294"/>
      <c r="L80" s="250"/>
      <c r="M80" s="250"/>
      <c r="N80" s="296"/>
    </row>
    <row r="81" spans="1:14" ht="26.25" customHeight="1" thickBot="1">
      <c r="A81" s="85" t="s">
        <v>493</v>
      </c>
      <c r="B81" s="86" t="s">
        <v>320</v>
      </c>
      <c r="C81" s="87">
        <v>44152</v>
      </c>
      <c r="D81" s="88" t="s">
        <v>146</v>
      </c>
      <c r="E81" s="88" t="s">
        <v>147</v>
      </c>
      <c r="F81" s="88" t="s">
        <v>59</v>
      </c>
      <c r="G81" s="138" t="s">
        <v>442</v>
      </c>
      <c r="H81" s="90">
        <v>44154</v>
      </c>
      <c r="I81" s="289"/>
      <c r="J81" s="292"/>
      <c r="K81" s="295"/>
      <c r="L81" s="251"/>
      <c r="M81" s="251"/>
      <c r="N81" s="297"/>
    </row>
    <row r="82" spans="1:14" ht="26.25" customHeight="1">
      <c r="A82" s="154" t="s">
        <v>158</v>
      </c>
      <c r="B82" s="155" t="s">
        <v>334</v>
      </c>
      <c r="C82" s="128">
        <v>44156</v>
      </c>
      <c r="D82" s="129" t="s">
        <v>607</v>
      </c>
      <c r="E82" s="129" t="s">
        <v>608</v>
      </c>
      <c r="F82" s="136" t="s">
        <v>6</v>
      </c>
      <c r="G82" s="136" t="s">
        <v>125</v>
      </c>
      <c r="H82" s="96">
        <v>44158</v>
      </c>
      <c r="I82" s="287" t="s">
        <v>534</v>
      </c>
      <c r="J82" s="290" t="s">
        <v>617</v>
      </c>
      <c r="K82" s="293">
        <f>K79+7</f>
        <v>44165</v>
      </c>
      <c r="L82" s="250">
        <f>K82+29</f>
        <v>44194</v>
      </c>
      <c r="M82" s="250">
        <f>K82+31</f>
        <v>44196</v>
      </c>
      <c r="N82" s="296">
        <f>K82+34</f>
        <v>44199</v>
      </c>
    </row>
    <row r="83" spans="1:14" ht="26.25" customHeight="1">
      <c r="A83" s="152" t="s">
        <v>323</v>
      </c>
      <c r="B83" s="153" t="s">
        <v>326</v>
      </c>
      <c r="C83" s="133">
        <v>44158</v>
      </c>
      <c r="D83" s="134" t="s">
        <v>430</v>
      </c>
      <c r="E83" s="134" t="s">
        <v>431</v>
      </c>
      <c r="F83" s="137" t="s">
        <v>6</v>
      </c>
      <c r="G83" s="137" t="s">
        <v>59</v>
      </c>
      <c r="H83" s="95">
        <v>44160</v>
      </c>
      <c r="I83" s="288"/>
      <c r="J83" s="291"/>
      <c r="K83" s="294"/>
      <c r="L83" s="250"/>
      <c r="M83" s="250"/>
      <c r="N83" s="296"/>
    </row>
    <row r="84" spans="1:14" ht="26.25" customHeight="1" thickBot="1">
      <c r="A84" s="85" t="s">
        <v>494</v>
      </c>
      <c r="B84" s="86" t="s">
        <v>129</v>
      </c>
      <c r="C84" s="87">
        <v>44159</v>
      </c>
      <c r="D84" s="88" t="s">
        <v>146</v>
      </c>
      <c r="E84" s="88" t="s">
        <v>147</v>
      </c>
      <c r="F84" s="88" t="s">
        <v>59</v>
      </c>
      <c r="G84" s="138" t="s">
        <v>442</v>
      </c>
      <c r="H84" s="90">
        <v>44161</v>
      </c>
      <c r="I84" s="289"/>
      <c r="J84" s="292"/>
      <c r="K84" s="295"/>
      <c r="L84" s="251"/>
      <c r="M84" s="251"/>
      <c r="N84" s="297"/>
    </row>
    <row r="85" spans="1:14" ht="26.25" customHeight="1">
      <c r="A85" s="154" t="s">
        <v>109</v>
      </c>
      <c r="B85" s="155" t="s">
        <v>196</v>
      </c>
      <c r="C85" s="128">
        <v>44163</v>
      </c>
      <c r="D85" s="129" t="s">
        <v>607</v>
      </c>
      <c r="E85" s="129" t="s">
        <v>608</v>
      </c>
      <c r="F85" s="136" t="s">
        <v>6</v>
      </c>
      <c r="G85" s="136" t="s">
        <v>125</v>
      </c>
      <c r="H85" s="96">
        <v>44165</v>
      </c>
      <c r="I85" s="287" t="s">
        <v>590</v>
      </c>
      <c r="J85" s="290" t="s">
        <v>543</v>
      </c>
      <c r="K85" s="293">
        <f>K82+7</f>
        <v>44172</v>
      </c>
      <c r="L85" s="250">
        <f>K85+29</f>
        <v>44201</v>
      </c>
      <c r="M85" s="250">
        <f>K85+31</f>
        <v>44203</v>
      </c>
      <c r="N85" s="296">
        <f>K85+34</f>
        <v>44206</v>
      </c>
    </row>
    <row r="86" spans="1:14" ht="26.25" customHeight="1">
      <c r="A86" s="152" t="s">
        <v>327</v>
      </c>
      <c r="B86" s="153" t="s">
        <v>326</v>
      </c>
      <c r="C86" s="133">
        <v>44165</v>
      </c>
      <c r="D86" s="134" t="s">
        <v>430</v>
      </c>
      <c r="E86" s="134" t="s">
        <v>431</v>
      </c>
      <c r="F86" s="137" t="s">
        <v>6</v>
      </c>
      <c r="G86" s="137" t="s">
        <v>59</v>
      </c>
      <c r="H86" s="95">
        <v>44167</v>
      </c>
      <c r="I86" s="288"/>
      <c r="J86" s="291"/>
      <c r="K86" s="294"/>
      <c r="L86" s="250"/>
      <c r="M86" s="250"/>
      <c r="N86" s="296"/>
    </row>
    <row r="87" spans="1:14" ht="26.25" customHeight="1" thickBot="1">
      <c r="A87" s="85" t="s">
        <v>522</v>
      </c>
      <c r="B87" s="86" t="s">
        <v>610</v>
      </c>
      <c r="C87" s="87">
        <v>44166</v>
      </c>
      <c r="D87" s="88" t="s">
        <v>146</v>
      </c>
      <c r="E87" s="88" t="s">
        <v>147</v>
      </c>
      <c r="F87" s="88" t="s">
        <v>59</v>
      </c>
      <c r="G87" s="138" t="s">
        <v>442</v>
      </c>
      <c r="H87" s="90">
        <v>44168</v>
      </c>
      <c r="I87" s="289"/>
      <c r="J87" s="292"/>
      <c r="K87" s="295"/>
      <c r="L87" s="251"/>
      <c r="M87" s="251"/>
      <c r="N87" s="297"/>
    </row>
    <row r="88" spans="1:14" ht="26.25" customHeight="1">
      <c r="A88" s="154" t="s">
        <v>446</v>
      </c>
      <c r="B88" s="155" t="s">
        <v>611</v>
      </c>
      <c r="C88" s="128">
        <v>44170</v>
      </c>
      <c r="D88" s="129" t="s">
        <v>607</v>
      </c>
      <c r="E88" s="129" t="s">
        <v>608</v>
      </c>
      <c r="F88" s="136" t="s">
        <v>6</v>
      </c>
      <c r="G88" s="136" t="s">
        <v>125</v>
      </c>
      <c r="H88" s="96">
        <v>44172</v>
      </c>
      <c r="I88" s="287" t="s">
        <v>132</v>
      </c>
      <c r="J88" s="290" t="s">
        <v>472</v>
      </c>
      <c r="K88" s="293">
        <f>K85+7</f>
        <v>44179</v>
      </c>
      <c r="L88" s="250">
        <f>K88+29</f>
        <v>44208</v>
      </c>
      <c r="M88" s="250">
        <f>K88+31</f>
        <v>44210</v>
      </c>
      <c r="N88" s="296">
        <f>K88+34</f>
        <v>44213</v>
      </c>
    </row>
    <row r="89" spans="1:14" ht="26.25" customHeight="1">
      <c r="A89" s="152" t="s">
        <v>603</v>
      </c>
      <c r="B89" s="153" t="s">
        <v>557</v>
      </c>
      <c r="C89" s="133">
        <v>44172</v>
      </c>
      <c r="D89" s="134" t="s">
        <v>430</v>
      </c>
      <c r="E89" s="134" t="s">
        <v>431</v>
      </c>
      <c r="F89" s="137" t="s">
        <v>6</v>
      </c>
      <c r="G89" s="137" t="s">
        <v>59</v>
      </c>
      <c r="H89" s="95">
        <v>44174</v>
      </c>
      <c r="I89" s="288"/>
      <c r="J89" s="291"/>
      <c r="K89" s="294"/>
      <c r="L89" s="250"/>
      <c r="M89" s="250"/>
      <c r="N89" s="296"/>
    </row>
    <row r="90" spans="1:14" ht="26.25" customHeight="1" thickBot="1">
      <c r="A90" s="85" t="s">
        <v>142</v>
      </c>
      <c r="B90" s="86" t="s">
        <v>563</v>
      </c>
      <c r="C90" s="87">
        <v>44173</v>
      </c>
      <c r="D90" s="88" t="s">
        <v>146</v>
      </c>
      <c r="E90" s="88" t="s">
        <v>147</v>
      </c>
      <c r="F90" s="88" t="s">
        <v>59</v>
      </c>
      <c r="G90" s="138" t="s">
        <v>442</v>
      </c>
      <c r="H90" s="90">
        <v>44175</v>
      </c>
      <c r="I90" s="289"/>
      <c r="J90" s="292"/>
      <c r="K90" s="295"/>
      <c r="L90" s="251"/>
      <c r="M90" s="251"/>
      <c r="N90" s="297"/>
    </row>
    <row r="91" spans="1:14" ht="26.25" customHeight="1">
      <c r="A91" s="154" t="s">
        <v>61</v>
      </c>
      <c r="B91" s="155" t="s">
        <v>295</v>
      </c>
      <c r="C91" s="128">
        <v>44177</v>
      </c>
      <c r="D91" s="129" t="s">
        <v>607</v>
      </c>
      <c r="E91" s="129" t="s">
        <v>608</v>
      </c>
      <c r="F91" s="136" t="s">
        <v>6</v>
      </c>
      <c r="G91" s="136" t="s">
        <v>125</v>
      </c>
      <c r="H91" s="96">
        <v>44179</v>
      </c>
      <c r="I91" s="287" t="s">
        <v>179</v>
      </c>
      <c r="J91" s="290" t="s">
        <v>509</v>
      </c>
      <c r="K91" s="293">
        <f>K88+7</f>
        <v>44186</v>
      </c>
      <c r="L91" s="250">
        <f>K91+29</f>
        <v>44215</v>
      </c>
      <c r="M91" s="250">
        <f>K91+31</f>
        <v>44217</v>
      </c>
      <c r="N91" s="296">
        <f>K91+34</f>
        <v>44220</v>
      </c>
    </row>
    <row r="92" spans="1:14" ht="26.25" customHeight="1">
      <c r="A92" s="152" t="s">
        <v>325</v>
      </c>
      <c r="B92" s="153" t="s">
        <v>556</v>
      </c>
      <c r="C92" s="133">
        <v>44179</v>
      </c>
      <c r="D92" s="134" t="s">
        <v>430</v>
      </c>
      <c r="E92" s="134" t="s">
        <v>431</v>
      </c>
      <c r="F92" s="137" t="s">
        <v>6</v>
      </c>
      <c r="G92" s="137" t="s">
        <v>59</v>
      </c>
      <c r="H92" s="95">
        <v>44181</v>
      </c>
      <c r="I92" s="288"/>
      <c r="J92" s="291"/>
      <c r="K92" s="294"/>
      <c r="L92" s="250"/>
      <c r="M92" s="250"/>
      <c r="N92" s="296"/>
    </row>
    <row r="93" spans="1:14" ht="26.25" customHeight="1" thickBot="1">
      <c r="A93" s="85" t="s">
        <v>232</v>
      </c>
      <c r="B93" s="86" t="s">
        <v>320</v>
      </c>
      <c r="C93" s="87">
        <v>44180</v>
      </c>
      <c r="D93" s="88" t="s">
        <v>146</v>
      </c>
      <c r="E93" s="88" t="s">
        <v>147</v>
      </c>
      <c r="F93" s="88" t="s">
        <v>59</v>
      </c>
      <c r="G93" s="138" t="s">
        <v>442</v>
      </c>
      <c r="H93" s="90">
        <v>44182</v>
      </c>
      <c r="I93" s="289"/>
      <c r="J93" s="292"/>
      <c r="K93" s="295"/>
      <c r="L93" s="251"/>
      <c r="M93" s="251"/>
      <c r="N93" s="297"/>
    </row>
    <row r="94" spans="1:14" ht="26.25" customHeight="1">
      <c r="A94" s="154" t="s">
        <v>440</v>
      </c>
      <c r="B94" s="155" t="s">
        <v>236</v>
      </c>
      <c r="C94" s="128">
        <v>44184</v>
      </c>
      <c r="D94" s="129" t="s">
        <v>607</v>
      </c>
      <c r="E94" s="129" t="s">
        <v>608</v>
      </c>
      <c r="F94" s="136" t="s">
        <v>6</v>
      </c>
      <c r="G94" s="136" t="s">
        <v>125</v>
      </c>
      <c r="H94" s="96">
        <v>44186</v>
      </c>
      <c r="I94" s="287" t="s">
        <v>193</v>
      </c>
      <c r="J94" s="290" t="s">
        <v>618</v>
      </c>
      <c r="K94" s="293">
        <f>K91+7</f>
        <v>44193</v>
      </c>
      <c r="L94" s="250">
        <f>K94+29</f>
        <v>44222</v>
      </c>
      <c r="M94" s="250">
        <f>K94+31</f>
        <v>44224</v>
      </c>
      <c r="N94" s="296">
        <f>K94+34</f>
        <v>44227</v>
      </c>
    </row>
    <row r="95" spans="1:14" ht="26.25" customHeight="1">
      <c r="A95" s="152" t="s">
        <v>576</v>
      </c>
      <c r="B95" s="153" t="s">
        <v>643</v>
      </c>
      <c r="C95" s="133">
        <v>44186</v>
      </c>
      <c r="D95" s="134" t="s">
        <v>430</v>
      </c>
      <c r="E95" s="134" t="s">
        <v>431</v>
      </c>
      <c r="F95" s="137" t="s">
        <v>6</v>
      </c>
      <c r="G95" s="137" t="s">
        <v>59</v>
      </c>
      <c r="H95" s="95">
        <v>44188</v>
      </c>
      <c r="I95" s="288"/>
      <c r="J95" s="291"/>
      <c r="K95" s="294"/>
      <c r="L95" s="250"/>
      <c r="M95" s="250"/>
      <c r="N95" s="296"/>
    </row>
    <row r="96" spans="1:14" ht="26.25" customHeight="1" thickBot="1">
      <c r="A96" s="85" t="s">
        <v>444</v>
      </c>
      <c r="B96" s="86" t="s">
        <v>445</v>
      </c>
      <c r="C96" s="87">
        <v>44187</v>
      </c>
      <c r="D96" s="88" t="s">
        <v>146</v>
      </c>
      <c r="E96" s="88" t="s">
        <v>147</v>
      </c>
      <c r="F96" s="88" t="s">
        <v>59</v>
      </c>
      <c r="G96" s="138" t="s">
        <v>442</v>
      </c>
      <c r="H96" s="90">
        <v>44189</v>
      </c>
      <c r="I96" s="289"/>
      <c r="J96" s="292"/>
      <c r="K96" s="295"/>
      <c r="L96" s="251"/>
      <c r="M96" s="251"/>
      <c r="N96" s="297"/>
    </row>
    <row r="97" spans="1:14" ht="26.25" customHeight="1">
      <c r="A97" s="154" t="s">
        <v>384</v>
      </c>
      <c r="B97" s="155" t="s">
        <v>572</v>
      </c>
      <c r="C97" s="128">
        <v>44191</v>
      </c>
      <c r="D97" s="129" t="s">
        <v>607</v>
      </c>
      <c r="E97" s="129" t="s">
        <v>608</v>
      </c>
      <c r="F97" s="136" t="s">
        <v>6</v>
      </c>
      <c r="G97" s="136" t="s">
        <v>125</v>
      </c>
      <c r="H97" s="96">
        <v>44193</v>
      </c>
      <c r="I97" s="287" t="s">
        <v>546</v>
      </c>
      <c r="J97" s="290" t="s">
        <v>164</v>
      </c>
      <c r="K97" s="293">
        <f>K94+7</f>
        <v>44200</v>
      </c>
      <c r="L97" s="250">
        <f>K97+29</f>
        <v>44229</v>
      </c>
      <c r="M97" s="250">
        <f>K97+31</f>
        <v>44231</v>
      </c>
      <c r="N97" s="296">
        <f>K97+34</f>
        <v>44234</v>
      </c>
    </row>
    <row r="98" spans="1:14" ht="26.25" customHeight="1">
      <c r="A98" s="152" t="s">
        <v>330</v>
      </c>
      <c r="B98" s="153" t="s">
        <v>268</v>
      </c>
      <c r="C98" s="133">
        <v>44193</v>
      </c>
      <c r="D98" s="134" t="s">
        <v>430</v>
      </c>
      <c r="E98" s="134" t="s">
        <v>431</v>
      </c>
      <c r="F98" s="137" t="s">
        <v>6</v>
      </c>
      <c r="G98" s="137" t="s">
        <v>59</v>
      </c>
      <c r="H98" s="95">
        <v>44195</v>
      </c>
      <c r="I98" s="288"/>
      <c r="J98" s="291"/>
      <c r="K98" s="294"/>
      <c r="L98" s="250"/>
      <c r="M98" s="250"/>
      <c r="N98" s="296"/>
    </row>
    <row r="99" spans="1:14" ht="26.25" customHeight="1" thickBot="1">
      <c r="A99" s="85" t="s">
        <v>336</v>
      </c>
      <c r="B99" s="86" t="s">
        <v>492</v>
      </c>
      <c r="C99" s="87">
        <v>44194</v>
      </c>
      <c r="D99" s="88" t="s">
        <v>146</v>
      </c>
      <c r="E99" s="88" t="s">
        <v>147</v>
      </c>
      <c r="F99" s="88" t="s">
        <v>59</v>
      </c>
      <c r="G99" s="138" t="s">
        <v>442</v>
      </c>
      <c r="H99" s="90">
        <v>44196</v>
      </c>
      <c r="I99" s="289"/>
      <c r="J99" s="292"/>
      <c r="K99" s="295"/>
      <c r="L99" s="251"/>
      <c r="M99" s="251"/>
      <c r="N99" s="297"/>
    </row>
    <row r="100" spans="1:14" ht="26.25" customHeight="1">
      <c r="A100" s="154" t="s">
        <v>235</v>
      </c>
      <c r="B100" s="155" t="s">
        <v>449</v>
      </c>
      <c r="C100" s="128">
        <v>44198</v>
      </c>
      <c r="D100" s="129" t="s">
        <v>607</v>
      </c>
      <c r="E100" s="129" t="s">
        <v>608</v>
      </c>
      <c r="F100" s="136" t="s">
        <v>6</v>
      </c>
      <c r="G100" s="136" t="s">
        <v>125</v>
      </c>
      <c r="H100" s="96">
        <v>44200</v>
      </c>
      <c r="I100" s="287" t="s">
        <v>81</v>
      </c>
      <c r="J100" s="290"/>
      <c r="K100" s="293">
        <f>K97+7</f>
        <v>44207</v>
      </c>
      <c r="L100" s="250">
        <f>K100+29</f>
        <v>44236</v>
      </c>
      <c r="M100" s="250">
        <f>K100+31</f>
        <v>44238</v>
      </c>
      <c r="N100" s="296">
        <f>K100+34</f>
        <v>44241</v>
      </c>
    </row>
    <row r="101" spans="1:14" ht="26.25" customHeight="1">
      <c r="A101" s="152" t="s">
        <v>623</v>
      </c>
      <c r="B101" s="153" t="s">
        <v>557</v>
      </c>
      <c r="C101" s="133">
        <v>44200</v>
      </c>
      <c r="D101" s="134" t="s">
        <v>430</v>
      </c>
      <c r="E101" s="134" t="s">
        <v>431</v>
      </c>
      <c r="F101" s="137" t="s">
        <v>6</v>
      </c>
      <c r="G101" s="137" t="s">
        <v>59</v>
      </c>
      <c r="H101" s="95">
        <v>44202</v>
      </c>
      <c r="I101" s="288"/>
      <c r="J101" s="291"/>
      <c r="K101" s="294"/>
      <c r="L101" s="250"/>
      <c r="M101" s="250"/>
      <c r="N101" s="296"/>
    </row>
    <row r="102" spans="1:14" ht="26.25" customHeight="1" thickBot="1">
      <c r="A102" s="85" t="s">
        <v>204</v>
      </c>
      <c r="B102" s="86" t="s">
        <v>129</v>
      </c>
      <c r="C102" s="87">
        <v>44201</v>
      </c>
      <c r="D102" s="88" t="s">
        <v>146</v>
      </c>
      <c r="E102" s="88" t="s">
        <v>147</v>
      </c>
      <c r="F102" s="88" t="s">
        <v>59</v>
      </c>
      <c r="G102" s="138" t="s">
        <v>442</v>
      </c>
      <c r="H102" s="90">
        <v>44203</v>
      </c>
      <c r="I102" s="289"/>
      <c r="J102" s="292"/>
      <c r="K102" s="295"/>
      <c r="L102" s="251"/>
      <c r="M102" s="251"/>
      <c r="N102" s="297"/>
    </row>
    <row r="103" spans="1:14" ht="26.25" customHeight="1">
      <c r="A103" s="154" t="s">
        <v>622</v>
      </c>
      <c r="B103" s="155" t="s">
        <v>236</v>
      </c>
      <c r="C103" s="128">
        <v>44205</v>
      </c>
      <c r="D103" s="129" t="s">
        <v>607</v>
      </c>
      <c r="E103" s="129" t="s">
        <v>608</v>
      </c>
      <c r="F103" s="136" t="s">
        <v>6</v>
      </c>
      <c r="G103" s="136" t="s">
        <v>125</v>
      </c>
      <c r="H103" s="96">
        <v>44207</v>
      </c>
      <c r="I103" s="287" t="s">
        <v>567</v>
      </c>
      <c r="J103" s="290" t="s">
        <v>128</v>
      </c>
      <c r="K103" s="293">
        <f>K100+7</f>
        <v>44214</v>
      </c>
      <c r="L103" s="250">
        <f>K103+29</f>
        <v>44243</v>
      </c>
      <c r="M103" s="250">
        <f>K103+31</f>
        <v>44245</v>
      </c>
      <c r="N103" s="296">
        <f>K103+34</f>
        <v>44248</v>
      </c>
    </row>
    <row r="104" spans="1:14" ht="26.25" customHeight="1">
      <c r="A104" s="152" t="s">
        <v>307</v>
      </c>
      <c r="B104" s="153" t="s">
        <v>645</v>
      </c>
      <c r="C104" s="133">
        <v>44207</v>
      </c>
      <c r="D104" s="134" t="s">
        <v>430</v>
      </c>
      <c r="E104" s="134" t="s">
        <v>431</v>
      </c>
      <c r="F104" s="137" t="s">
        <v>6</v>
      </c>
      <c r="G104" s="137" t="s">
        <v>59</v>
      </c>
      <c r="H104" s="95">
        <v>44209</v>
      </c>
      <c r="I104" s="288"/>
      <c r="J104" s="291"/>
      <c r="K104" s="294"/>
      <c r="L104" s="250"/>
      <c r="M104" s="250"/>
      <c r="N104" s="296"/>
    </row>
    <row r="105" spans="1:14" ht="26.25" customHeight="1" thickBot="1">
      <c r="A105" s="85" t="s">
        <v>558</v>
      </c>
      <c r="B105" s="86" t="s">
        <v>579</v>
      </c>
      <c r="C105" s="87">
        <v>44208</v>
      </c>
      <c r="D105" s="88" t="s">
        <v>146</v>
      </c>
      <c r="E105" s="88" t="s">
        <v>147</v>
      </c>
      <c r="F105" s="88" t="s">
        <v>59</v>
      </c>
      <c r="G105" s="138" t="s">
        <v>442</v>
      </c>
      <c r="H105" s="90">
        <v>44210</v>
      </c>
      <c r="I105" s="289"/>
      <c r="J105" s="292"/>
      <c r="K105" s="295"/>
      <c r="L105" s="251"/>
      <c r="M105" s="251"/>
      <c r="N105" s="297"/>
    </row>
    <row r="106" spans="1:14" ht="26.25" customHeight="1">
      <c r="A106" s="154" t="s">
        <v>468</v>
      </c>
      <c r="B106" s="155" t="s">
        <v>196</v>
      </c>
      <c r="C106" s="128">
        <v>44212</v>
      </c>
      <c r="D106" s="129" t="s">
        <v>607</v>
      </c>
      <c r="E106" s="129" t="s">
        <v>608</v>
      </c>
      <c r="F106" s="136" t="s">
        <v>6</v>
      </c>
      <c r="G106" s="136" t="s">
        <v>125</v>
      </c>
      <c r="H106" s="96">
        <v>44214</v>
      </c>
      <c r="I106" s="287" t="s">
        <v>65</v>
      </c>
      <c r="J106" s="290"/>
      <c r="K106" s="293">
        <f>K103+7</f>
        <v>44221</v>
      </c>
      <c r="L106" s="250">
        <f>K106+29</f>
        <v>44250</v>
      </c>
      <c r="M106" s="250">
        <f>K106+31</f>
        <v>44252</v>
      </c>
      <c r="N106" s="296">
        <f>K106+34</f>
        <v>44255</v>
      </c>
    </row>
    <row r="107" spans="1:14" ht="26.25" customHeight="1">
      <c r="A107" s="152" t="s">
        <v>328</v>
      </c>
      <c r="B107" s="153" t="s">
        <v>429</v>
      </c>
      <c r="C107" s="133">
        <v>44214</v>
      </c>
      <c r="D107" s="134" t="s">
        <v>430</v>
      </c>
      <c r="E107" s="134" t="s">
        <v>431</v>
      </c>
      <c r="F107" s="137" t="s">
        <v>6</v>
      </c>
      <c r="G107" s="137" t="s">
        <v>59</v>
      </c>
      <c r="H107" s="95">
        <v>44216</v>
      </c>
      <c r="I107" s="288"/>
      <c r="J107" s="291"/>
      <c r="K107" s="294"/>
      <c r="L107" s="250"/>
      <c r="M107" s="250"/>
      <c r="N107" s="296"/>
    </row>
    <row r="108" spans="1:14" ht="26.25" customHeight="1" thickBot="1">
      <c r="A108" s="85" t="s">
        <v>144</v>
      </c>
      <c r="B108" s="86" t="s">
        <v>294</v>
      </c>
      <c r="C108" s="87">
        <v>44215</v>
      </c>
      <c r="D108" s="88" t="s">
        <v>146</v>
      </c>
      <c r="E108" s="88" t="s">
        <v>147</v>
      </c>
      <c r="F108" s="88" t="s">
        <v>59</v>
      </c>
      <c r="G108" s="138" t="s">
        <v>442</v>
      </c>
      <c r="H108" s="90">
        <v>44217</v>
      </c>
      <c r="I108" s="289"/>
      <c r="J108" s="292"/>
      <c r="K108" s="295"/>
      <c r="L108" s="251"/>
      <c r="M108" s="251"/>
      <c r="N108" s="297"/>
    </row>
    <row r="109" spans="15:249" ht="14.25"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</row>
    <row r="110" spans="15:249" ht="14.25"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</row>
    <row r="111" spans="1:249" ht="19.5">
      <c r="A111" s="45" t="s">
        <v>12</v>
      </c>
      <c r="B111" s="45"/>
      <c r="C111" s="106"/>
      <c r="I111" s="158"/>
      <c r="J111" s="11" t="s">
        <v>13</v>
      </c>
      <c r="L111" s="108" t="s">
        <v>37</v>
      </c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</row>
    <row r="112" spans="1:249" ht="19.5">
      <c r="A112" s="45" t="s">
        <v>14</v>
      </c>
      <c r="B112" s="45"/>
      <c r="C112" s="106"/>
      <c r="I112" s="158"/>
      <c r="J112" s="111" t="s">
        <v>15</v>
      </c>
      <c r="K112" s="109"/>
      <c r="L112" s="109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</row>
    <row r="113" spans="1:249" ht="20.25">
      <c r="A113" s="112"/>
      <c r="B113" s="112"/>
      <c r="C113" s="113"/>
      <c r="D113" s="106"/>
      <c r="E113" s="106"/>
      <c r="F113" s="106"/>
      <c r="G113" s="106"/>
      <c r="I113" s="158"/>
      <c r="J113" s="114" t="s">
        <v>220</v>
      </c>
      <c r="K113" s="109"/>
      <c r="L113" s="10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</row>
    <row r="114" spans="1:249" ht="20.25">
      <c r="A114" s="51" t="s">
        <v>16</v>
      </c>
      <c r="B114" s="45"/>
      <c r="C114" s="12"/>
      <c r="D114" s="106"/>
      <c r="E114" s="106"/>
      <c r="F114" s="106"/>
      <c r="G114" s="106"/>
      <c r="I114" s="158"/>
      <c r="J114" s="115" t="s">
        <v>221</v>
      </c>
      <c r="K114" s="109"/>
      <c r="L114" s="10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</row>
    <row r="115" spans="1:249" ht="19.5">
      <c r="A115" s="56" t="s">
        <v>17</v>
      </c>
      <c r="B115" s="116" t="s">
        <v>18</v>
      </c>
      <c r="C115" s="13"/>
      <c r="D115" s="113"/>
      <c r="E115" s="113"/>
      <c r="F115" s="113"/>
      <c r="G115" s="113"/>
      <c r="I115" s="158"/>
      <c r="J115" s="158"/>
      <c r="K115" s="109"/>
      <c r="L115" s="109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</row>
    <row r="116" spans="1:249" ht="24.75">
      <c r="A116" s="56" t="s">
        <v>19</v>
      </c>
      <c r="B116" s="116" t="s">
        <v>20</v>
      </c>
      <c r="C116" s="13"/>
      <c r="D116" s="106"/>
      <c r="E116" s="106"/>
      <c r="F116" s="106"/>
      <c r="G116" s="106"/>
      <c r="I116" s="117" t="s">
        <v>21</v>
      </c>
      <c r="J116" s="17" t="s">
        <v>49</v>
      </c>
      <c r="K116" s="109"/>
      <c r="L116" s="109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</row>
    <row r="117" spans="1:249" ht="24.75">
      <c r="A117" s="56" t="s">
        <v>31</v>
      </c>
      <c r="B117" s="118" t="s">
        <v>32</v>
      </c>
      <c r="C117" s="32"/>
      <c r="D117" s="14"/>
      <c r="E117" s="14"/>
      <c r="F117" s="14"/>
      <c r="G117" s="14"/>
      <c r="I117" s="117" t="s">
        <v>21</v>
      </c>
      <c r="J117" s="19" t="s">
        <v>50</v>
      </c>
      <c r="K117" s="109"/>
      <c r="L117" s="109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</row>
    <row r="118" spans="1:249" ht="24.75">
      <c r="A118" s="56" t="s">
        <v>33</v>
      </c>
      <c r="B118" s="108" t="s">
        <v>34</v>
      </c>
      <c r="C118" s="113"/>
      <c r="D118" s="15"/>
      <c r="E118" s="15"/>
      <c r="F118" s="15"/>
      <c r="G118" s="15"/>
      <c r="I118" s="117" t="s">
        <v>21</v>
      </c>
      <c r="J118" s="21" t="s">
        <v>22</v>
      </c>
      <c r="K118" s="109"/>
      <c r="L118" s="109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</row>
    <row r="119" spans="1:14" ht="24.75">
      <c r="A119" s="56" t="s">
        <v>35</v>
      </c>
      <c r="B119" s="108" t="s">
        <v>36</v>
      </c>
      <c r="C119" s="113"/>
      <c r="D119" s="32"/>
      <c r="E119" s="32"/>
      <c r="F119" s="32"/>
      <c r="G119" s="32"/>
      <c r="I119" s="117" t="s">
        <v>21</v>
      </c>
      <c r="J119" s="21" t="s">
        <v>23</v>
      </c>
      <c r="K119" s="109"/>
      <c r="L119" s="109"/>
      <c r="M119" s="1"/>
      <c r="N119" s="1"/>
    </row>
    <row r="120" spans="4:14" ht="24.75">
      <c r="D120" s="18"/>
      <c r="E120" s="18"/>
      <c r="F120" s="18"/>
      <c r="G120" s="18"/>
      <c r="I120" s="117" t="s">
        <v>21</v>
      </c>
      <c r="J120" s="21" t="s">
        <v>222</v>
      </c>
      <c r="K120" s="26"/>
      <c r="M120" s="1"/>
      <c r="N120" s="1"/>
    </row>
    <row r="121" spans="4:14" ht="24.75">
      <c r="D121" s="20"/>
      <c r="E121" s="20"/>
      <c r="F121" s="20"/>
      <c r="G121" s="20"/>
      <c r="I121" s="117" t="s">
        <v>21</v>
      </c>
      <c r="J121" s="21" t="s">
        <v>223</v>
      </c>
      <c r="K121" s="26"/>
      <c r="M121" s="1"/>
      <c r="N121" s="1"/>
    </row>
    <row r="122" spans="1:14" ht="19.5">
      <c r="A122" s="1"/>
      <c r="B122" s="1"/>
      <c r="C122" s="1"/>
      <c r="D122" s="13"/>
      <c r="E122" s="12"/>
      <c r="F122" s="12"/>
      <c r="G122" s="12"/>
      <c r="M122" s="1"/>
      <c r="N122" s="1"/>
    </row>
  </sheetData>
  <sheetProtection/>
  <mergeCells count="218">
    <mergeCell ref="I103:I105"/>
    <mergeCell ref="J103:J105"/>
    <mergeCell ref="K103:K105"/>
    <mergeCell ref="L103:L105"/>
    <mergeCell ref="M103:M105"/>
    <mergeCell ref="N103:N105"/>
    <mergeCell ref="I100:I102"/>
    <mergeCell ref="J100:J102"/>
    <mergeCell ref="K100:K102"/>
    <mergeCell ref="L100:L102"/>
    <mergeCell ref="M100:M102"/>
    <mergeCell ref="N100:N102"/>
    <mergeCell ref="I97:I99"/>
    <mergeCell ref="J97:J99"/>
    <mergeCell ref="K97:K99"/>
    <mergeCell ref="L97:L99"/>
    <mergeCell ref="M97:M99"/>
    <mergeCell ref="N97:N99"/>
    <mergeCell ref="I94:I96"/>
    <mergeCell ref="J94:J96"/>
    <mergeCell ref="K94:K96"/>
    <mergeCell ref="L94:L96"/>
    <mergeCell ref="M94:M96"/>
    <mergeCell ref="N94:N96"/>
    <mergeCell ref="I91:I93"/>
    <mergeCell ref="J91:J93"/>
    <mergeCell ref="K91:K93"/>
    <mergeCell ref="L91:L93"/>
    <mergeCell ref="M91:M93"/>
    <mergeCell ref="N91:N93"/>
    <mergeCell ref="I88:I90"/>
    <mergeCell ref="J88:J90"/>
    <mergeCell ref="K88:K90"/>
    <mergeCell ref="L88:L90"/>
    <mergeCell ref="M88:M90"/>
    <mergeCell ref="N88:N90"/>
    <mergeCell ref="I85:I87"/>
    <mergeCell ref="J85:J87"/>
    <mergeCell ref="K85:K87"/>
    <mergeCell ref="L85:L87"/>
    <mergeCell ref="M85:M87"/>
    <mergeCell ref="N85:N87"/>
    <mergeCell ref="I82:I84"/>
    <mergeCell ref="J82:J84"/>
    <mergeCell ref="K82:K84"/>
    <mergeCell ref="L82:L84"/>
    <mergeCell ref="M82:M84"/>
    <mergeCell ref="N82:N84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6:N78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70:N72"/>
    <mergeCell ref="I49:I51"/>
    <mergeCell ref="J49:J51"/>
    <mergeCell ref="K49:K51"/>
    <mergeCell ref="L49:L51"/>
    <mergeCell ref="M49:M51"/>
    <mergeCell ref="N49:N51"/>
    <mergeCell ref="I46:I48"/>
    <mergeCell ref="J46:J48"/>
    <mergeCell ref="K46:K48"/>
    <mergeCell ref="L46:L48"/>
    <mergeCell ref="M46:M48"/>
    <mergeCell ref="N46:N48"/>
    <mergeCell ref="I43:I45"/>
    <mergeCell ref="J43:J45"/>
    <mergeCell ref="K43:K45"/>
    <mergeCell ref="L43:L45"/>
    <mergeCell ref="M43:M45"/>
    <mergeCell ref="N43:N45"/>
    <mergeCell ref="I40:I42"/>
    <mergeCell ref="J40:J42"/>
    <mergeCell ref="K40:K42"/>
    <mergeCell ref="L40:L42"/>
    <mergeCell ref="M40:M42"/>
    <mergeCell ref="N40:N42"/>
    <mergeCell ref="I106:I108"/>
    <mergeCell ref="J106:J108"/>
    <mergeCell ref="K106:K108"/>
    <mergeCell ref="L106:L108"/>
    <mergeCell ref="M106:M108"/>
    <mergeCell ref="N106:N108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A5:A6"/>
    <mergeCell ref="B5:B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K5:K6"/>
    <mergeCell ref="I16:I18"/>
    <mergeCell ref="J16:J18"/>
    <mergeCell ref="K16:K18"/>
    <mergeCell ref="L16:L18"/>
    <mergeCell ref="M16:M18"/>
    <mergeCell ref="N16:N18"/>
    <mergeCell ref="I7:I9"/>
    <mergeCell ref="J7:J9"/>
    <mergeCell ref="K7:K9"/>
    <mergeCell ref="L7:L9"/>
    <mergeCell ref="M7:M9"/>
    <mergeCell ref="N7:N9"/>
    <mergeCell ref="I10:I12"/>
    <mergeCell ref="J10:J12"/>
    <mergeCell ref="K10:K12"/>
    <mergeCell ref="L10:L12"/>
    <mergeCell ref="M10:M12"/>
    <mergeCell ref="N10:N12"/>
    <mergeCell ref="I13:I15"/>
    <mergeCell ref="J13:J15"/>
    <mergeCell ref="K13:K15"/>
    <mergeCell ref="L13:L15"/>
    <mergeCell ref="M13:M15"/>
    <mergeCell ref="N13:N15"/>
    <mergeCell ref="I34:I36"/>
    <mergeCell ref="J34:J36"/>
    <mergeCell ref="K34:K36"/>
    <mergeCell ref="L34:L36"/>
    <mergeCell ref="M34:M36"/>
    <mergeCell ref="N34:N36"/>
    <mergeCell ref="I37:I39"/>
    <mergeCell ref="J37:J39"/>
    <mergeCell ref="K37:K39"/>
    <mergeCell ref="L37:L39"/>
    <mergeCell ref="M37:M39"/>
    <mergeCell ref="N37:N39"/>
    <mergeCell ref="I52:I54"/>
    <mergeCell ref="J52:J54"/>
    <mergeCell ref="K52:K54"/>
    <mergeCell ref="L52:L54"/>
    <mergeCell ref="M52:M54"/>
    <mergeCell ref="N52:N54"/>
    <mergeCell ref="I55:I57"/>
    <mergeCell ref="J55:J57"/>
    <mergeCell ref="K55:K57"/>
    <mergeCell ref="L55:L57"/>
    <mergeCell ref="M55:M57"/>
    <mergeCell ref="N55:N57"/>
    <mergeCell ref="I58:I60"/>
    <mergeCell ref="J58:J60"/>
    <mergeCell ref="K58:K60"/>
    <mergeCell ref="L58:L60"/>
    <mergeCell ref="M58:M60"/>
    <mergeCell ref="N58:N60"/>
    <mergeCell ref="I61:I63"/>
    <mergeCell ref="J61:J63"/>
    <mergeCell ref="K61:K63"/>
    <mergeCell ref="L61:L63"/>
    <mergeCell ref="M61:M63"/>
    <mergeCell ref="N61:N63"/>
    <mergeCell ref="I64:I66"/>
    <mergeCell ref="J64:J66"/>
    <mergeCell ref="K64:K66"/>
    <mergeCell ref="L64:L66"/>
    <mergeCell ref="M64:M66"/>
    <mergeCell ref="N64:N66"/>
    <mergeCell ref="I67:I69"/>
    <mergeCell ref="J67:J69"/>
    <mergeCell ref="K67:K69"/>
    <mergeCell ref="L67:L69"/>
    <mergeCell ref="M67:M69"/>
    <mergeCell ref="N67:N69"/>
  </mergeCells>
  <hyperlinks>
    <hyperlink ref="B118" r:id="rId1" display="https://vn.one-line.com/standard-page/demurrage-and-detention-free-time-and-charges"/>
    <hyperlink ref="B119" r:id="rId2" display="https://vn.one-line.com/standard-page/local-charges-and-tariff"/>
    <hyperlink ref="L111" r:id="rId3" display="http://www.vn.one-line.com/"/>
    <hyperlink ref="B116" r:id="rId4" display="https://ecomm.one-line.com/ecom/CUP_HOM_3005.do?sessLocale=en"/>
    <hyperlink ref="B115" r:id="rId5" display="https://www.one-line.com/en/vessels "/>
    <hyperlink ref="J119" r:id="rId6" display="mailto:vn.sgn.exdoc@one-line.com"/>
    <hyperlink ref="J118" r:id="rId7" display="mailto:vn.sgn.ofs.si@one-line.com"/>
  </hyperlinks>
  <printOptions horizontalCentered="1"/>
  <pageMargins left="0" right="0" top="1.5" bottom="0" header="0" footer="0"/>
  <pageSetup fitToHeight="1" fitToWidth="1" horizontalDpi="600" verticalDpi="600" orientation="landscape" paperSize="9" scale="34" r:id="rId9"/>
  <rowBreaks count="1" manualBreakCount="1">
    <brk id="4" max="13" man="1"/>
  </rowBreaks>
  <colBreaks count="2" manualBreakCount="2">
    <brk id="9" max="55" man="1"/>
    <brk id="14" max="65535" man="1"/>
  </colBreaks>
  <drawing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28"/>
  <sheetViews>
    <sheetView showGridLines="0" view="pageBreakPreview" zoomScale="50" zoomScaleNormal="50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K214" sqref="K214:K216"/>
    </sheetView>
  </sheetViews>
  <sheetFormatPr defaultColWidth="9.140625" defaultRowHeight="15"/>
  <cols>
    <col min="1" max="1" width="39.140625" style="0" customWidth="1"/>
    <col min="2" max="2" width="12.421875" style="0" customWidth="1"/>
    <col min="3" max="4" width="21.421875" style="0" customWidth="1"/>
    <col min="5" max="5" width="24.7109375" style="0" customWidth="1"/>
    <col min="6" max="6" width="21.421875" style="0" customWidth="1"/>
    <col min="7" max="7" width="24.7109375" style="0" customWidth="1"/>
    <col min="8" max="8" width="21.28125" style="0" customWidth="1"/>
    <col min="9" max="9" width="50.8515625" style="0" customWidth="1"/>
    <col min="10" max="10" width="13.8515625" style="26" customWidth="1"/>
    <col min="11" max="13" width="22.8515625" style="0" customWidth="1"/>
    <col min="14" max="14" width="31.00390625" style="0" customWidth="1"/>
  </cols>
  <sheetData>
    <row r="1" spans="1:69" ht="15.75">
      <c r="A1" s="1"/>
      <c r="B1" s="1"/>
      <c r="C1" s="1"/>
      <c r="D1" s="1"/>
      <c r="E1" s="1"/>
      <c r="F1" s="1"/>
      <c r="G1" s="1"/>
      <c r="H1" s="1"/>
      <c r="I1" s="1"/>
      <c r="J1" s="10"/>
      <c r="K1" s="91"/>
      <c r="L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ht="23.25" customHeight="1">
      <c r="A2" s="2"/>
      <c r="B2" s="2"/>
      <c r="C2" s="3"/>
      <c r="D2" s="3"/>
      <c r="E2" s="73"/>
      <c r="F2" s="3"/>
      <c r="G2" s="3"/>
      <c r="H2" s="3"/>
      <c r="I2" s="3"/>
      <c r="J2" s="10" t="s">
        <v>644</v>
      </c>
      <c r="K2" s="3"/>
      <c r="L2" s="3"/>
      <c r="M2" s="1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 ht="42" customHeight="1">
      <c r="A3" s="2"/>
      <c r="B3" s="2"/>
      <c r="D3" s="157" t="s">
        <v>29</v>
      </c>
      <c r="F3" s="6"/>
      <c r="H3" s="6"/>
      <c r="J3" s="24"/>
      <c r="K3" s="44"/>
      <c r="L3" s="6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 ht="24.75" customHeight="1" thickBot="1">
      <c r="A4" s="2"/>
      <c r="B4" s="2"/>
      <c r="C4" s="5"/>
      <c r="D4" s="5"/>
      <c r="E4" s="8"/>
      <c r="F4" s="8"/>
      <c r="G4" s="8"/>
      <c r="H4" s="8"/>
      <c r="I4" s="8"/>
      <c r="J4" s="25"/>
      <c r="K4" s="8"/>
      <c r="L4" s="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69" ht="30" customHeight="1" thickTop="1">
      <c r="A5" s="308" t="s">
        <v>51</v>
      </c>
      <c r="B5" s="310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19" t="s">
        <v>63</v>
      </c>
      <c r="I5" s="302" t="s">
        <v>119</v>
      </c>
      <c r="J5" s="319" t="s">
        <v>5</v>
      </c>
      <c r="K5" s="317" t="s">
        <v>217</v>
      </c>
      <c r="L5" s="298" t="s">
        <v>24</v>
      </c>
      <c r="M5" s="298" t="s">
        <v>25</v>
      </c>
      <c r="N5" s="300" t="s">
        <v>8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</row>
    <row r="6" spans="1:69" ht="33" customHeight="1" thickBot="1">
      <c r="A6" s="309"/>
      <c r="B6" s="303"/>
      <c r="C6" s="220"/>
      <c r="D6" s="206"/>
      <c r="E6" s="206"/>
      <c r="F6" s="206"/>
      <c r="G6" s="206"/>
      <c r="H6" s="220"/>
      <c r="I6" s="303"/>
      <c r="J6" s="320"/>
      <c r="K6" s="318"/>
      <c r="L6" s="315"/>
      <c r="M6" s="315"/>
      <c r="N6" s="316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</row>
    <row r="7" spans="1:14" ht="26.25" customHeight="1" hidden="1" thickBot="1">
      <c r="A7" s="79" t="s">
        <v>149</v>
      </c>
      <c r="B7" s="80" t="s">
        <v>208</v>
      </c>
      <c r="C7" s="81">
        <v>43738</v>
      </c>
      <c r="D7" s="82" t="s">
        <v>146</v>
      </c>
      <c r="E7" s="82" t="s">
        <v>147</v>
      </c>
      <c r="F7" s="82" t="s">
        <v>6</v>
      </c>
      <c r="G7" s="83" t="s">
        <v>59</v>
      </c>
      <c r="H7" s="84">
        <v>43740</v>
      </c>
      <c r="I7" s="311" t="s">
        <v>133</v>
      </c>
      <c r="J7" s="312" t="s">
        <v>218</v>
      </c>
      <c r="K7" s="313">
        <v>43748</v>
      </c>
      <c r="L7" s="313">
        <f>K7+25</f>
        <v>43773</v>
      </c>
      <c r="M7" s="313">
        <f>K7+27</f>
        <v>43775</v>
      </c>
      <c r="N7" s="314">
        <f>K7+30</f>
        <v>43778</v>
      </c>
    </row>
    <row r="8" spans="1:14" ht="26.25" customHeight="1" hidden="1" thickBot="1">
      <c r="A8" s="152" t="s">
        <v>267</v>
      </c>
      <c r="B8" s="153" t="s">
        <v>212</v>
      </c>
      <c r="C8" s="133">
        <v>43742</v>
      </c>
      <c r="D8" s="134" t="s">
        <v>180</v>
      </c>
      <c r="E8" s="134" t="s">
        <v>181</v>
      </c>
      <c r="F8" s="137" t="s">
        <v>120</v>
      </c>
      <c r="G8" s="137" t="s">
        <v>6</v>
      </c>
      <c r="H8" s="95">
        <v>43744</v>
      </c>
      <c r="I8" s="311"/>
      <c r="J8" s="312"/>
      <c r="K8" s="313"/>
      <c r="L8" s="313"/>
      <c r="M8" s="313"/>
      <c r="N8" s="314"/>
    </row>
    <row r="9" spans="1:14" ht="26.25" customHeight="1" hidden="1" thickBot="1">
      <c r="A9" s="85" t="s">
        <v>61</v>
      </c>
      <c r="B9" s="86" t="s">
        <v>194</v>
      </c>
      <c r="C9" s="87">
        <v>43743</v>
      </c>
      <c r="D9" s="88" t="s">
        <v>123</v>
      </c>
      <c r="E9" s="88" t="s">
        <v>124</v>
      </c>
      <c r="F9" s="138" t="s">
        <v>6</v>
      </c>
      <c r="G9" s="138" t="s">
        <v>125</v>
      </c>
      <c r="H9" s="90">
        <v>43745</v>
      </c>
      <c r="I9" s="311"/>
      <c r="J9" s="312"/>
      <c r="K9" s="313"/>
      <c r="L9" s="313"/>
      <c r="M9" s="313"/>
      <c r="N9" s="314"/>
    </row>
    <row r="10" spans="1:14" ht="26.25" customHeight="1" hidden="1" thickBot="1">
      <c r="A10" s="79" t="s">
        <v>150</v>
      </c>
      <c r="B10" s="80" t="s">
        <v>209</v>
      </c>
      <c r="C10" s="81">
        <v>43745</v>
      </c>
      <c r="D10" s="82" t="s">
        <v>146</v>
      </c>
      <c r="E10" s="82" t="s">
        <v>147</v>
      </c>
      <c r="F10" s="82" t="s">
        <v>6</v>
      </c>
      <c r="G10" s="83" t="s">
        <v>59</v>
      </c>
      <c r="H10" s="84">
        <v>43747</v>
      </c>
      <c r="I10" s="311" t="s">
        <v>279</v>
      </c>
      <c r="J10" s="312" t="s">
        <v>219</v>
      </c>
      <c r="K10" s="313">
        <v>43750</v>
      </c>
      <c r="L10" s="313">
        <f>K10+25</f>
        <v>43775</v>
      </c>
      <c r="M10" s="313">
        <f>K10+27</f>
        <v>43777</v>
      </c>
      <c r="N10" s="314">
        <f>K10+30</f>
        <v>43780</v>
      </c>
    </row>
    <row r="11" spans="1:14" ht="26.25" customHeight="1" hidden="1" thickBot="1">
      <c r="A11" s="152" t="s">
        <v>144</v>
      </c>
      <c r="B11" s="153" t="s">
        <v>128</v>
      </c>
      <c r="C11" s="133">
        <v>43749</v>
      </c>
      <c r="D11" s="134" t="s">
        <v>180</v>
      </c>
      <c r="E11" s="134" t="s">
        <v>181</v>
      </c>
      <c r="F11" s="137" t="s">
        <v>120</v>
      </c>
      <c r="G11" s="137" t="s">
        <v>6</v>
      </c>
      <c r="H11" s="95">
        <v>43751</v>
      </c>
      <c r="I11" s="311"/>
      <c r="J11" s="312"/>
      <c r="K11" s="313"/>
      <c r="L11" s="313"/>
      <c r="M11" s="313"/>
      <c r="N11" s="314"/>
    </row>
    <row r="12" spans="1:14" ht="26.25" customHeight="1" hidden="1" thickBot="1">
      <c r="A12" s="85" t="s">
        <v>158</v>
      </c>
      <c r="B12" s="86" t="s">
        <v>196</v>
      </c>
      <c r="C12" s="87">
        <v>43750</v>
      </c>
      <c r="D12" s="88" t="s">
        <v>123</v>
      </c>
      <c r="E12" s="88" t="s">
        <v>124</v>
      </c>
      <c r="F12" s="138" t="s">
        <v>6</v>
      </c>
      <c r="G12" s="138" t="s">
        <v>125</v>
      </c>
      <c r="H12" s="90">
        <v>43752</v>
      </c>
      <c r="I12" s="311"/>
      <c r="J12" s="312"/>
      <c r="K12" s="313"/>
      <c r="L12" s="313"/>
      <c r="M12" s="313"/>
      <c r="N12" s="314"/>
    </row>
    <row r="13" spans="1:14" ht="26.25" customHeight="1" hidden="1" thickBot="1">
      <c r="A13" s="79" t="s">
        <v>65</v>
      </c>
      <c r="B13" s="80"/>
      <c r="C13" s="81">
        <v>43752</v>
      </c>
      <c r="D13" s="82" t="s">
        <v>146</v>
      </c>
      <c r="E13" s="82" t="s">
        <v>147</v>
      </c>
      <c r="F13" s="82" t="s">
        <v>6</v>
      </c>
      <c r="G13" s="83" t="s">
        <v>59</v>
      </c>
      <c r="H13" s="84">
        <v>43754</v>
      </c>
      <c r="I13" s="311" t="s">
        <v>174</v>
      </c>
      <c r="J13" s="312" t="s">
        <v>280</v>
      </c>
      <c r="K13" s="313">
        <v>43765</v>
      </c>
      <c r="L13" s="313">
        <f>K13+25</f>
        <v>43790</v>
      </c>
      <c r="M13" s="313">
        <f>K13+27</f>
        <v>43792</v>
      </c>
      <c r="N13" s="314">
        <f>K13+30</f>
        <v>43795</v>
      </c>
    </row>
    <row r="14" spans="1:14" ht="26.25" customHeight="1" hidden="1" thickBot="1">
      <c r="A14" s="152" t="s">
        <v>205</v>
      </c>
      <c r="B14" s="153" t="s">
        <v>212</v>
      </c>
      <c r="C14" s="133">
        <v>43756</v>
      </c>
      <c r="D14" s="134" t="s">
        <v>180</v>
      </c>
      <c r="E14" s="134" t="s">
        <v>181</v>
      </c>
      <c r="F14" s="137" t="s">
        <v>120</v>
      </c>
      <c r="G14" s="137" t="s">
        <v>6</v>
      </c>
      <c r="H14" s="95">
        <v>43758</v>
      </c>
      <c r="I14" s="311"/>
      <c r="J14" s="312"/>
      <c r="K14" s="313"/>
      <c r="L14" s="313"/>
      <c r="M14" s="313"/>
      <c r="N14" s="314"/>
    </row>
    <row r="15" spans="1:14" ht="26.25" customHeight="1" hidden="1" thickBot="1">
      <c r="A15" s="85" t="s">
        <v>271</v>
      </c>
      <c r="B15" s="86" t="s">
        <v>272</v>
      </c>
      <c r="C15" s="87">
        <v>43757</v>
      </c>
      <c r="D15" s="88" t="s">
        <v>123</v>
      </c>
      <c r="E15" s="88" t="s">
        <v>124</v>
      </c>
      <c r="F15" s="138" t="s">
        <v>6</v>
      </c>
      <c r="G15" s="138" t="s">
        <v>125</v>
      </c>
      <c r="H15" s="90">
        <v>43759</v>
      </c>
      <c r="I15" s="311"/>
      <c r="J15" s="312"/>
      <c r="K15" s="313"/>
      <c r="L15" s="313"/>
      <c r="M15" s="313"/>
      <c r="N15" s="314"/>
    </row>
    <row r="16" spans="1:14" ht="26.25" customHeight="1" hidden="1" thickBot="1">
      <c r="A16" s="79" t="s">
        <v>151</v>
      </c>
      <c r="B16" s="80" t="s">
        <v>214</v>
      </c>
      <c r="C16" s="81">
        <v>43759</v>
      </c>
      <c r="D16" s="82" t="s">
        <v>146</v>
      </c>
      <c r="E16" s="82" t="s">
        <v>147</v>
      </c>
      <c r="F16" s="82" t="s">
        <v>6</v>
      </c>
      <c r="G16" s="83" t="s">
        <v>59</v>
      </c>
      <c r="H16" s="84">
        <v>43761</v>
      </c>
      <c r="I16" s="311" t="s">
        <v>169</v>
      </c>
      <c r="J16" s="312" t="s">
        <v>281</v>
      </c>
      <c r="K16" s="313">
        <v>43769</v>
      </c>
      <c r="L16" s="313">
        <f>K16+25</f>
        <v>43794</v>
      </c>
      <c r="M16" s="313">
        <f>K16+27</f>
        <v>43796</v>
      </c>
      <c r="N16" s="314">
        <f>K16+30</f>
        <v>43799</v>
      </c>
    </row>
    <row r="17" spans="1:14" ht="26.25" customHeight="1" hidden="1" thickBot="1">
      <c r="A17" s="152" t="s">
        <v>140</v>
      </c>
      <c r="B17" s="153" t="s">
        <v>122</v>
      </c>
      <c r="C17" s="133">
        <v>43763</v>
      </c>
      <c r="D17" s="134" t="s">
        <v>180</v>
      </c>
      <c r="E17" s="134" t="s">
        <v>181</v>
      </c>
      <c r="F17" s="137" t="s">
        <v>120</v>
      </c>
      <c r="G17" s="137" t="s">
        <v>6</v>
      </c>
      <c r="H17" s="95">
        <v>43765</v>
      </c>
      <c r="I17" s="311"/>
      <c r="J17" s="312"/>
      <c r="K17" s="313"/>
      <c r="L17" s="313"/>
      <c r="M17" s="313"/>
      <c r="N17" s="314"/>
    </row>
    <row r="18" spans="1:14" ht="26.25" customHeight="1" hidden="1" thickBot="1">
      <c r="A18" s="85" t="s">
        <v>235</v>
      </c>
      <c r="B18" s="86" t="s">
        <v>236</v>
      </c>
      <c r="C18" s="87">
        <v>43764</v>
      </c>
      <c r="D18" s="88" t="s">
        <v>123</v>
      </c>
      <c r="E18" s="88" t="s">
        <v>124</v>
      </c>
      <c r="F18" s="138" t="s">
        <v>6</v>
      </c>
      <c r="G18" s="138" t="s">
        <v>125</v>
      </c>
      <c r="H18" s="90">
        <v>43766</v>
      </c>
      <c r="I18" s="311"/>
      <c r="J18" s="312"/>
      <c r="K18" s="313"/>
      <c r="L18" s="313"/>
      <c r="M18" s="313"/>
      <c r="N18" s="314"/>
    </row>
    <row r="19" spans="1:14" ht="26.25" customHeight="1" hidden="1" thickBot="1">
      <c r="A19" s="79" t="s">
        <v>152</v>
      </c>
      <c r="B19" s="80" t="s">
        <v>225</v>
      </c>
      <c r="C19" s="81">
        <v>43766</v>
      </c>
      <c r="D19" s="82" t="s">
        <v>146</v>
      </c>
      <c r="E19" s="82" t="s">
        <v>147</v>
      </c>
      <c r="F19" s="82" t="s">
        <v>6</v>
      </c>
      <c r="G19" s="83" t="s">
        <v>59</v>
      </c>
      <c r="H19" s="84">
        <v>43768</v>
      </c>
      <c r="I19" s="311" t="s">
        <v>30</v>
      </c>
      <c r="J19" s="312" t="s">
        <v>242</v>
      </c>
      <c r="K19" s="313">
        <f>K16+7</f>
        <v>43776</v>
      </c>
      <c r="L19" s="313">
        <f>K19+25</f>
        <v>43801</v>
      </c>
      <c r="M19" s="313">
        <f>K19+27</f>
        <v>43803</v>
      </c>
      <c r="N19" s="314">
        <f>K19+30</f>
        <v>43806</v>
      </c>
    </row>
    <row r="20" spans="1:14" ht="26.25" customHeight="1" hidden="1" thickBot="1">
      <c r="A20" s="152" t="s">
        <v>141</v>
      </c>
      <c r="B20" s="153" t="s">
        <v>183</v>
      </c>
      <c r="C20" s="133">
        <v>43770</v>
      </c>
      <c r="D20" s="134" t="s">
        <v>180</v>
      </c>
      <c r="E20" s="134" t="s">
        <v>181</v>
      </c>
      <c r="F20" s="137" t="s">
        <v>120</v>
      </c>
      <c r="G20" s="137" t="s">
        <v>6</v>
      </c>
      <c r="H20" s="95">
        <v>43772</v>
      </c>
      <c r="I20" s="311"/>
      <c r="J20" s="312"/>
      <c r="K20" s="313"/>
      <c r="L20" s="313"/>
      <c r="M20" s="313"/>
      <c r="N20" s="314"/>
    </row>
    <row r="21" spans="1:14" ht="26.25" customHeight="1" hidden="1" thickBot="1">
      <c r="A21" s="85" t="s">
        <v>273</v>
      </c>
      <c r="B21" s="86" t="s">
        <v>274</v>
      </c>
      <c r="C21" s="87">
        <v>43771</v>
      </c>
      <c r="D21" s="88" t="s">
        <v>123</v>
      </c>
      <c r="E21" s="88" t="s">
        <v>124</v>
      </c>
      <c r="F21" s="138" t="s">
        <v>6</v>
      </c>
      <c r="G21" s="138" t="s">
        <v>125</v>
      </c>
      <c r="H21" s="90">
        <v>43773</v>
      </c>
      <c r="I21" s="311"/>
      <c r="J21" s="312"/>
      <c r="K21" s="313"/>
      <c r="L21" s="313"/>
      <c r="M21" s="313"/>
      <c r="N21" s="314"/>
    </row>
    <row r="22" spans="1:14" ht="26.25" customHeight="1" hidden="1" thickBot="1">
      <c r="A22" s="79" t="s">
        <v>153</v>
      </c>
      <c r="B22" s="80" t="s">
        <v>195</v>
      </c>
      <c r="C22" s="81">
        <v>43773</v>
      </c>
      <c r="D22" s="82" t="s">
        <v>146</v>
      </c>
      <c r="E22" s="82" t="s">
        <v>147</v>
      </c>
      <c r="F22" s="82" t="s">
        <v>6</v>
      </c>
      <c r="G22" s="83" t="s">
        <v>59</v>
      </c>
      <c r="H22" s="84">
        <v>43775</v>
      </c>
      <c r="I22" s="311" t="s">
        <v>216</v>
      </c>
      <c r="J22" s="312" t="s">
        <v>182</v>
      </c>
      <c r="K22" s="313">
        <f>K19+7</f>
        <v>43783</v>
      </c>
      <c r="L22" s="313">
        <f>K22+25</f>
        <v>43808</v>
      </c>
      <c r="M22" s="313">
        <f>K22+27</f>
        <v>43810</v>
      </c>
      <c r="N22" s="314">
        <f>K22+30</f>
        <v>43813</v>
      </c>
    </row>
    <row r="23" spans="1:14" ht="26.25" customHeight="1" hidden="1" thickBot="1">
      <c r="A23" s="152" t="s">
        <v>142</v>
      </c>
      <c r="B23" s="153" t="s">
        <v>212</v>
      </c>
      <c r="C23" s="133">
        <v>43777</v>
      </c>
      <c r="D23" s="134" t="s">
        <v>180</v>
      </c>
      <c r="E23" s="134" t="s">
        <v>181</v>
      </c>
      <c r="F23" s="137" t="s">
        <v>120</v>
      </c>
      <c r="G23" s="137" t="s">
        <v>6</v>
      </c>
      <c r="H23" s="95">
        <v>43779</v>
      </c>
      <c r="I23" s="311"/>
      <c r="J23" s="312"/>
      <c r="K23" s="313"/>
      <c r="L23" s="313"/>
      <c r="M23" s="313"/>
      <c r="N23" s="314"/>
    </row>
    <row r="24" spans="1:14" ht="26.25" customHeight="1" hidden="1" thickBot="1">
      <c r="A24" s="85" t="s">
        <v>62</v>
      </c>
      <c r="B24" s="86" t="s">
        <v>224</v>
      </c>
      <c r="C24" s="87">
        <v>43778</v>
      </c>
      <c r="D24" s="88" t="s">
        <v>123</v>
      </c>
      <c r="E24" s="88" t="s">
        <v>124</v>
      </c>
      <c r="F24" s="138" t="s">
        <v>6</v>
      </c>
      <c r="G24" s="138" t="s">
        <v>125</v>
      </c>
      <c r="H24" s="90">
        <v>43780</v>
      </c>
      <c r="I24" s="311"/>
      <c r="J24" s="312"/>
      <c r="K24" s="313"/>
      <c r="L24" s="313"/>
      <c r="M24" s="313"/>
      <c r="N24" s="314"/>
    </row>
    <row r="25" spans="1:14" ht="26.25" customHeight="1" hidden="1" thickBot="1">
      <c r="A25" s="79" t="s">
        <v>148</v>
      </c>
      <c r="B25" s="80" t="s">
        <v>234</v>
      </c>
      <c r="C25" s="81">
        <v>43780</v>
      </c>
      <c r="D25" s="82" t="s">
        <v>146</v>
      </c>
      <c r="E25" s="82" t="s">
        <v>147</v>
      </c>
      <c r="F25" s="82" t="s">
        <v>6</v>
      </c>
      <c r="G25" s="83" t="s">
        <v>59</v>
      </c>
      <c r="H25" s="84">
        <v>43782</v>
      </c>
      <c r="I25" s="311" t="s">
        <v>135</v>
      </c>
      <c r="J25" s="312" t="s">
        <v>282</v>
      </c>
      <c r="K25" s="313">
        <f>K22+7</f>
        <v>43790</v>
      </c>
      <c r="L25" s="313">
        <f>K25+25</f>
        <v>43815</v>
      </c>
      <c r="M25" s="313">
        <f>K25+27</f>
        <v>43817</v>
      </c>
      <c r="N25" s="314">
        <f>K25+30</f>
        <v>43820</v>
      </c>
    </row>
    <row r="26" spans="1:14" ht="26.25" customHeight="1" hidden="1" thickBot="1">
      <c r="A26" s="152" t="s">
        <v>143</v>
      </c>
      <c r="B26" s="153" t="s">
        <v>129</v>
      </c>
      <c r="C26" s="133">
        <v>43784</v>
      </c>
      <c r="D26" s="134" t="s">
        <v>180</v>
      </c>
      <c r="E26" s="134" t="s">
        <v>181</v>
      </c>
      <c r="F26" s="137" t="s">
        <v>120</v>
      </c>
      <c r="G26" s="137" t="s">
        <v>6</v>
      </c>
      <c r="H26" s="95">
        <v>43786</v>
      </c>
      <c r="I26" s="311"/>
      <c r="J26" s="312"/>
      <c r="K26" s="313"/>
      <c r="L26" s="313"/>
      <c r="M26" s="313"/>
      <c r="N26" s="314"/>
    </row>
    <row r="27" spans="1:14" ht="26.25" customHeight="1" hidden="1" thickBot="1">
      <c r="A27" s="85" t="s">
        <v>204</v>
      </c>
      <c r="B27" s="86" t="s">
        <v>213</v>
      </c>
      <c r="C27" s="87">
        <v>43785</v>
      </c>
      <c r="D27" s="88" t="s">
        <v>123</v>
      </c>
      <c r="E27" s="88" t="s">
        <v>124</v>
      </c>
      <c r="F27" s="138" t="s">
        <v>6</v>
      </c>
      <c r="G27" s="138" t="s">
        <v>125</v>
      </c>
      <c r="H27" s="90">
        <v>43787</v>
      </c>
      <c r="I27" s="311"/>
      <c r="J27" s="312"/>
      <c r="K27" s="313"/>
      <c r="L27" s="313"/>
      <c r="M27" s="313"/>
      <c r="N27" s="314"/>
    </row>
    <row r="28" spans="1:14" ht="26.25" customHeight="1" hidden="1" thickBot="1">
      <c r="A28" s="79" t="s">
        <v>65</v>
      </c>
      <c r="B28" s="80"/>
      <c r="C28" s="81">
        <v>43787</v>
      </c>
      <c r="D28" s="82" t="s">
        <v>146</v>
      </c>
      <c r="E28" s="82" t="s">
        <v>147</v>
      </c>
      <c r="F28" s="82" t="s">
        <v>6</v>
      </c>
      <c r="G28" s="83" t="s">
        <v>59</v>
      </c>
      <c r="H28" s="84">
        <v>43789</v>
      </c>
      <c r="I28" s="311" t="s">
        <v>83</v>
      </c>
      <c r="J28" s="312" t="s">
        <v>283</v>
      </c>
      <c r="K28" s="313">
        <f>K25+7</f>
        <v>43797</v>
      </c>
      <c r="L28" s="313">
        <f>K28+25</f>
        <v>43822</v>
      </c>
      <c r="M28" s="313">
        <f>K28+27</f>
        <v>43824</v>
      </c>
      <c r="N28" s="314">
        <f>K28+30</f>
        <v>43827</v>
      </c>
    </row>
    <row r="29" spans="1:14" ht="26.25" customHeight="1" hidden="1" thickBot="1">
      <c r="A29" s="152" t="s">
        <v>309</v>
      </c>
      <c r="B29" s="153" t="s">
        <v>310</v>
      </c>
      <c r="C29" s="133">
        <v>43791</v>
      </c>
      <c r="D29" s="134" t="s">
        <v>180</v>
      </c>
      <c r="E29" s="134" t="s">
        <v>181</v>
      </c>
      <c r="F29" s="137" t="s">
        <v>120</v>
      </c>
      <c r="G29" s="137" t="s">
        <v>6</v>
      </c>
      <c r="H29" s="95">
        <v>43793</v>
      </c>
      <c r="I29" s="311"/>
      <c r="J29" s="312"/>
      <c r="K29" s="313"/>
      <c r="L29" s="313"/>
      <c r="M29" s="313"/>
      <c r="N29" s="314"/>
    </row>
    <row r="30" spans="1:14" ht="26.25" customHeight="1" hidden="1" thickBot="1">
      <c r="A30" s="85" t="s">
        <v>275</v>
      </c>
      <c r="B30" s="86" t="s">
        <v>276</v>
      </c>
      <c r="C30" s="87">
        <v>43792</v>
      </c>
      <c r="D30" s="88" t="s">
        <v>123</v>
      </c>
      <c r="E30" s="88" t="s">
        <v>124</v>
      </c>
      <c r="F30" s="138" t="s">
        <v>6</v>
      </c>
      <c r="G30" s="138" t="s">
        <v>125</v>
      </c>
      <c r="H30" s="90">
        <v>43794</v>
      </c>
      <c r="I30" s="311"/>
      <c r="J30" s="312"/>
      <c r="K30" s="313"/>
      <c r="L30" s="313"/>
      <c r="M30" s="313"/>
      <c r="N30" s="314"/>
    </row>
    <row r="31" spans="1:14" ht="26.25" customHeight="1" hidden="1" thickBot="1">
      <c r="A31" s="79" t="s">
        <v>289</v>
      </c>
      <c r="B31" s="80" t="s">
        <v>290</v>
      </c>
      <c r="C31" s="81">
        <v>43794</v>
      </c>
      <c r="D31" s="82" t="s">
        <v>146</v>
      </c>
      <c r="E31" s="82" t="s">
        <v>147</v>
      </c>
      <c r="F31" s="82" t="s">
        <v>6</v>
      </c>
      <c r="G31" s="83" t="s">
        <v>59</v>
      </c>
      <c r="H31" s="84">
        <v>43796</v>
      </c>
      <c r="I31" s="311" t="s">
        <v>81</v>
      </c>
      <c r="J31" s="312"/>
      <c r="K31" s="313">
        <f>K28+7</f>
        <v>43804</v>
      </c>
      <c r="L31" s="313">
        <f>K31+25</f>
        <v>43829</v>
      </c>
      <c r="M31" s="313">
        <f>K31+27</f>
        <v>43831</v>
      </c>
      <c r="N31" s="314">
        <f>K31+30</f>
        <v>43834</v>
      </c>
    </row>
    <row r="32" spans="1:14" ht="26.25" customHeight="1" hidden="1" thickBot="1">
      <c r="A32" s="152" t="s">
        <v>206</v>
      </c>
      <c r="B32" s="153" t="s">
        <v>128</v>
      </c>
      <c r="C32" s="133">
        <v>43798</v>
      </c>
      <c r="D32" s="134" t="s">
        <v>180</v>
      </c>
      <c r="E32" s="134" t="s">
        <v>181</v>
      </c>
      <c r="F32" s="137" t="s">
        <v>120</v>
      </c>
      <c r="G32" s="137" t="s">
        <v>6</v>
      </c>
      <c r="H32" s="95">
        <v>43800</v>
      </c>
      <c r="I32" s="311"/>
      <c r="J32" s="312"/>
      <c r="K32" s="313"/>
      <c r="L32" s="313"/>
      <c r="M32" s="313"/>
      <c r="N32" s="314"/>
    </row>
    <row r="33" spans="1:14" ht="26.25" customHeight="1" hidden="1" thickBot="1">
      <c r="A33" s="85" t="s">
        <v>292</v>
      </c>
      <c r="B33" s="86" t="s">
        <v>293</v>
      </c>
      <c r="C33" s="87">
        <v>43799</v>
      </c>
      <c r="D33" s="88" t="s">
        <v>123</v>
      </c>
      <c r="E33" s="88" t="s">
        <v>124</v>
      </c>
      <c r="F33" s="138" t="s">
        <v>6</v>
      </c>
      <c r="G33" s="138" t="s">
        <v>125</v>
      </c>
      <c r="H33" s="90">
        <v>43801</v>
      </c>
      <c r="I33" s="311"/>
      <c r="J33" s="312"/>
      <c r="K33" s="313"/>
      <c r="L33" s="313"/>
      <c r="M33" s="313"/>
      <c r="N33" s="314"/>
    </row>
    <row r="34" spans="1:14" ht="26.25" customHeight="1" hidden="1" thickBot="1">
      <c r="A34" s="79" t="s">
        <v>206</v>
      </c>
      <c r="B34" s="80" t="s">
        <v>128</v>
      </c>
      <c r="C34" s="81">
        <v>43798</v>
      </c>
      <c r="D34" s="82" t="s">
        <v>180</v>
      </c>
      <c r="E34" s="82" t="s">
        <v>181</v>
      </c>
      <c r="F34" s="82" t="s">
        <v>120</v>
      </c>
      <c r="G34" s="83" t="s">
        <v>6</v>
      </c>
      <c r="H34" s="84">
        <v>43800</v>
      </c>
      <c r="I34" s="311" t="s">
        <v>134</v>
      </c>
      <c r="J34" s="312" t="s">
        <v>262</v>
      </c>
      <c r="K34" s="313">
        <v>43808</v>
      </c>
      <c r="L34" s="313">
        <f>K34+25</f>
        <v>43833</v>
      </c>
      <c r="M34" s="313">
        <f>K34+27</f>
        <v>43835</v>
      </c>
      <c r="N34" s="314">
        <f>K34+30</f>
        <v>43838</v>
      </c>
    </row>
    <row r="35" spans="1:14" ht="26.25" customHeight="1" hidden="1" thickBot="1">
      <c r="A35" s="152" t="s">
        <v>292</v>
      </c>
      <c r="B35" s="153" t="s">
        <v>293</v>
      </c>
      <c r="C35" s="133">
        <v>43799</v>
      </c>
      <c r="D35" s="134" t="s">
        <v>123</v>
      </c>
      <c r="E35" s="134" t="s">
        <v>124</v>
      </c>
      <c r="F35" s="137" t="s">
        <v>6</v>
      </c>
      <c r="G35" s="137" t="s">
        <v>125</v>
      </c>
      <c r="H35" s="95">
        <v>43801</v>
      </c>
      <c r="I35" s="311"/>
      <c r="J35" s="312"/>
      <c r="K35" s="313"/>
      <c r="L35" s="313"/>
      <c r="M35" s="313"/>
      <c r="N35" s="314"/>
    </row>
    <row r="36" spans="1:14" ht="26.25" customHeight="1" hidden="1" thickBot="1">
      <c r="A36" s="85" t="s">
        <v>155</v>
      </c>
      <c r="B36" s="86" t="s">
        <v>265</v>
      </c>
      <c r="C36" s="87">
        <v>43801</v>
      </c>
      <c r="D36" s="88" t="s">
        <v>146</v>
      </c>
      <c r="E36" s="88" t="s">
        <v>147</v>
      </c>
      <c r="F36" s="138" t="s">
        <v>6</v>
      </c>
      <c r="G36" s="138" t="s">
        <v>59</v>
      </c>
      <c r="H36" s="90">
        <v>43803</v>
      </c>
      <c r="I36" s="311"/>
      <c r="J36" s="312"/>
      <c r="K36" s="313"/>
      <c r="L36" s="313"/>
      <c r="M36" s="313"/>
      <c r="N36" s="314"/>
    </row>
    <row r="37" spans="1:14" ht="26.25" customHeight="1" hidden="1" thickBot="1">
      <c r="A37" s="79" t="s">
        <v>145</v>
      </c>
      <c r="B37" s="80" t="s">
        <v>266</v>
      </c>
      <c r="C37" s="81">
        <v>43808</v>
      </c>
      <c r="D37" s="82" t="s">
        <v>146</v>
      </c>
      <c r="E37" s="82" t="s">
        <v>147</v>
      </c>
      <c r="F37" s="82" t="s">
        <v>6</v>
      </c>
      <c r="G37" s="83" t="s">
        <v>59</v>
      </c>
      <c r="H37" s="84">
        <v>43810</v>
      </c>
      <c r="I37" s="311" t="s">
        <v>86</v>
      </c>
      <c r="J37" s="312" t="s">
        <v>300</v>
      </c>
      <c r="K37" s="313">
        <v>43817</v>
      </c>
      <c r="L37" s="313">
        <f>K37+25</f>
        <v>43842</v>
      </c>
      <c r="M37" s="313">
        <f>K37+27</f>
        <v>43844</v>
      </c>
      <c r="N37" s="314">
        <f>K37+30</f>
        <v>43847</v>
      </c>
    </row>
    <row r="38" spans="1:14" ht="26.25" customHeight="1" hidden="1" thickBot="1">
      <c r="A38" s="152" t="s">
        <v>267</v>
      </c>
      <c r="B38" s="153" t="s">
        <v>294</v>
      </c>
      <c r="C38" s="133">
        <v>43812</v>
      </c>
      <c r="D38" s="134" t="s">
        <v>180</v>
      </c>
      <c r="E38" s="134" t="s">
        <v>181</v>
      </c>
      <c r="F38" s="137" t="s">
        <v>120</v>
      </c>
      <c r="G38" s="137" t="s">
        <v>6</v>
      </c>
      <c r="H38" s="95">
        <v>43814</v>
      </c>
      <c r="I38" s="311"/>
      <c r="J38" s="312"/>
      <c r="K38" s="313"/>
      <c r="L38" s="313"/>
      <c r="M38" s="313"/>
      <c r="N38" s="314"/>
    </row>
    <row r="39" spans="1:14" ht="26.25" customHeight="1" hidden="1" thickBot="1">
      <c r="A39" s="85" t="s">
        <v>136</v>
      </c>
      <c r="B39" s="86" t="s">
        <v>295</v>
      </c>
      <c r="C39" s="87">
        <v>43813</v>
      </c>
      <c r="D39" s="88" t="s">
        <v>123</v>
      </c>
      <c r="E39" s="88" t="s">
        <v>124</v>
      </c>
      <c r="F39" s="138" t="s">
        <v>6</v>
      </c>
      <c r="G39" s="138" t="s">
        <v>125</v>
      </c>
      <c r="H39" s="90">
        <v>43815</v>
      </c>
      <c r="I39" s="311"/>
      <c r="J39" s="312"/>
      <c r="K39" s="313"/>
      <c r="L39" s="313"/>
      <c r="M39" s="313"/>
      <c r="N39" s="314"/>
    </row>
    <row r="40" spans="1:14" ht="26.25" customHeight="1" hidden="1" thickBot="1">
      <c r="A40" s="79" t="s">
        <v>307</v>
      </c>
      <c r="B40" s="80" t="s">
        <v>308</v>
      </c>
      <c r="C40" s="81">
        <v>43815</v>
      </c>
      <c r="D40" s="82" t="s">
        <v>146</v>
      </c>
      <c r="E40" s="82" t="s">
        <v>147</v>
      </c>
      <c r="F40" s="82" t="s">
        <v>6</v>
      </c>
      <c r="G40" s="83" t="s">
        <v>59</v>
      </c>
      <c r="H40" s="84">
        <v>43817</v>
      </c>
      <c r="I40" s="311" t="s">
        <v>131</v>
      </c>
      <c r="J40" s="312" t="s">
        <v>301</v>
      </c>
      <c r="K40" s="313">
        <f>K37+7</f>
        <v>43824</v>
      </c>
      <c r="L40" s="313">
        <f>K40+25</f>
        <v>43849</v>
      </c>
      <c r="M40" s="313">
        <f>K40+27</f>
        <v>43851</v>
      </c>
      <c r="N40" s="314">
        <f>K40+30</f>
        <v>43854</v>
      </c>
    </row>
    <row r="41" spans="1:14" ht="26.25" customHeight="1" hidden="1" thickBot="1">
      <c r="A41" s="152" t="s">
        <v>144</v>
      </c>
      <c r="B41" s="153" t="s">
        <v>291</v>
      </c>
      <c r="C41" s="133">
        <v>43819</v>
      </c>
      <c r="D41" s="134" t="s">
        <v>180</v>
      </c>
      <c r="E41" s="134" t="s">
        <v>181</v>
      </c>
      <c r="F41" s="137" t="s">
        <v>120</v>
      </c>
      <c r="G41" s="137" t="s">
        <v>6</v>
      </c>
      <c r="H41" s="95">
        <v>43821</v>
      </c>
      <c r="I41" s="311"/>
      <c r="J41" s="312"/>
      <c r="K41" s="313"/>
      <c r="L41" s="313"/>
      <c r="M41" s="313"/>
      <c r="N41" s="314"/>
    </row>
    <row r="42" spans="1:14" ht="26.25" customHeight="1" hidden="1" thickBot="1">
      <c r="A42" s="85" t="s">
        <v>232</v>
      </c>
      <c r="B42" s="86" t="s">
        <v>296</v>
      </c>
      <c r="C42" s="87">
        <v>43820</v>
      </c>
      <c r="D42" s="88" t="s">
        <v>123</v>
      </c>
      <c r="E42" s="88" t="s">
        <v>124</v>
      </c>
      <c r="F42" s="138" t="s">
        <v>6</v>
      </c>
      <c r="G42" s="138" t="s">
        <v>125</v>
      </c>
      <c r="H42" s="90">
        <v>43822</v>
      </c>
      <c r="I42" s="311"/>
      <c r="J42" s="312"/>
      <c r="K42" s="313"/>
      <c r="L42" s="313"/>
      <c r="M42" s="313"/>
      <c r="N42" s="314"/>
    </row>
    <row r="43" spans="1:14" ht="26.25" customHeight="1" hidden="1" thickBot="1">
      <c r="A43" s="79" t="s">
        <v>149</v>
      </c>
      <c r="B43" s="80" t="s">
        <v>268</v>
      </c>
      <c r="C43" s="81">
        <v>43822</v>
      </c>
      <c r="D43" s="82" t="s">
        <v>146</v>
      </c>
      <c r="E43" s="82" t="s">
        <v>147</v>
      </c>
      <c r="F43" s="82" t="s">
        <v>6</v>
      </c>
      <c r="G43" s="83" t="s">
        <v>59</v>
      </c>
      <c r="H43" s="84">
        <v>43824</v>
      </c>
      <c r="I43" s="311" t="s">
        <v>65</v>
      </c>
      <c r="J43" s="312"/>
      <c r="K43" s="313">
        <f>K40+7</f>
        <v>43831</v>
      </c>
      <c r="L43" s="313">
        <f>K43+25</f>
        <v>43856</v>
      </c>
      <c r="M43" s="313">
        <f>K43+27</f>
        <v>43858</v>
      </c>
      <c r="N43" s="314">
        <f>K43+30</f>
        <v>43861</v>
      </c>
    </row>
    <row r="44" spans="1:14" ht="26.25" customHeight="1" hidden="1" thickBot="1">
      <c r="A44" s="152" t="s">
        <v>205</v>
      </c>
      <c r="B44" s="153" t="s">
        <v>294</v>
      </c>
      <c r="C44" s="133">
        <v>43826</v>
      </c>
      <c r="D44" s="134" t="s">
        <v>180</v>
      </c>
      <c r="E44" s="134" t="s">
        <v>181</v>
      </c>
      <c r="F44" s="137" t="s">
        <v>120</v>
      </c>
      <c r="G44" s="137" t="s">
        <v>6</v>
      </c>
      <c r="H44" s="95">
        <v>43828</v>
      </c>
      <c r="I44" s="311"/>
      <c r="J44" s="312"/>
      <c r="K44" s="313"/>
      <c r="L44" s="313"/>
      <c r="M44" s="313"/>
      <c r="N44" s="314"/>
    </row>
    <row r="45" spans="1:14" ht="26.25" customHeight="1" hidden="1" thickBot="1">
      <c r="A45" s="85" t="s">
        <v>312</v>
      </c>
      <c r="B45" s="86" t="s">
        <v>213</v>
      </c>
      <c r="C45" s="87">
        <v>43827</v>
      </c>
      <c r="D45" s="88" t="s">
        <v>123</v>
      </c>
      <c r="E45" s="88" t="s">
        <v>124</v>
      </c>
      <c r="F45" s="138" t="s">
        <v>6</v>
      </c>
      <c r="G45" s="138" t="s">
        <v>125</v>
      </c>
      <c r="H45" s="90">
        <v>43829</v>
      </c>
      <c r="I45" s="311"/>
      <c r="J45" s="312"/>
      <c r="K45" s="313"/>
      <c r="L45" s="313"/>
      <c r="M45" s="313"/>
      <c r="N45" s="314"/>
    </row>
    <row r="46" spans="1:14" ht="26.25" customHeight="1" hidden="1" thickBot="1">
      <c r="A46" s="79" t="s">
        <v>323</v>
      </c>
      <c r="B46" s="80" t="s">
        <v>324</v>
      </c>
      <c r="C46" s="81">
        <v>43829</v>
      </c>
      <c r="D46" s="82" t="s">
        <v>146</v>
      </c>
      <c r="E46" s="82" t="s">
        <v>147</v>
      </c>
      <c r="F46" s="82" t="s">
        <v>6</v>
      </c>
      <c r="G46" s="83" t="s">
        <v>59</v>
      </c>
      <c r="H46" s="84">
        <v>43831</v>
      </c>
      <c r="I46" s="311" t="s">
        <v>360</v>
      </c>
      <c r="J46" s="312" t="s">
        <v>305</v>
      </c>
      <c r="K46" s="313">
        <v>43474</v>
      </c>
      <c r="L46" s="313">
        <f>K46+25</f>
        <v>43499</v>
      </c>
      <c r="M46" s="313">
        <f>K46+27</f>
        <v>43501</v>
      </c>
      <c r="N46" s="314">
        <f>K46+30</f>
        <v>43504</v>
      </c>
    </row>
    <row r="47" spans="1:14" ht="26.25" customHeight="1" hidden="1" thickBot="1">
      <c r="A47" s="152" t="s">
        <v>140</v>
      </c>
      <c r="B47" s="153" t="s">
        <v>183</v>
      </c>
      <c r="C47" s="133">
        <v>43833</v>
      </c>
      <c r="D47" s="134" t="s">
        <v>180</v>
      </c>
      <c r="E47" s="134" t="s">
        <v>181</v>
      </c>
      <c r="F47" s="137" t="s">
        <v>120</v>
      </c>
      <c r="G47" s="137" t="s">
        <v>6</v>
      </c>
      <c r="H47" s="95">
        <v>43835</v>
      </c>
      <c r="I47" s="311"/>
      <c r="J47" s="312"/>
      <c r="K47" s="313"/>
      <c r="L47" s="313"/>
      <c r="M47" s="313"/>
      <c r="N47" s="314"/>
    </row>
    <row r="48" spans="1:14" ht="26.25" customHeight="1" hidden="1" thickBot="1">
      <c r="A48" s="85" t="s">
        <v>61</v>
      </c>
      <c r="B48" s="86" t="s">
        <v>311</v>
      </c>
      <c r="C48" s="87">
        <v>43834</v>
      </c>
      <c r="D48" s="88" t="s">
        <v>123</v>
      </c>
      <c r="E48" s="88" t="s">
        <v>124</v>
      </c>
      <c r="F48" s="138" t="s">
        <v>6</v>
      </c>
      <c r="G48" s="138" t="s">
        <v>125</v>
      </c>
      <c r="H48" s="90">
        <v>43836</v>
      </c>
      <c r="I48" s="311"/>
      <c r="J48" s="312"/>
      <c r="K48" s="313"/>
      <c r="L48" s="313"/>
      <c r="M48" s="313"/>
      <c r="N48" s="314"/>
    </row>
    <row r="49" spans="1:14" ht="26.25" customHeight="1" hidden="1" thickBot="1">
      <c r="A49" s="79" t="s">
        <v>297</v>
      </c>
      <c r="B49" s="80" t="s">
        <v>298</v>
      </c>
      <c r="C49" s="81">
        <v>43836</v>
      </c>
      <c r="D49" s="82" t="s">
        <v>146</v>
      </c>
      <c r="E49" s="82" t="s">
        <v>147</v>
      </c>
      <c r="F49" s="82" t="s">
        <v>6</v>
      </c>
      <c r="G49" s="83" t="s">
        <v>59</v>
      </c>
      <c r="H49" s="84">
        <v>43838</v>
      </c>
      <c r="I49" s="311" t="s">
        <v>133</v>
      </c>
      <c r="J49" s="312" t="s">
        <v>321</v>
      </c>
      <c r="K49" s="313">
        <f>K46+7</f>
        <v>43481</v>
      </c>
      <c r="L49" s="313">
        <f>K49+25</f>
        <v>43506</v>
      </c>
      <c r="M49" s="313">
        <f>K49+27</f>
        <v>43508</v>
      </c>
      <c r="N49" s="314">
        <f>K49+30</f>
        <v>43511</v>
      </c>
    </row>
    <row r="50" spans="1:14" ht="26.25" customHeight="1" hidden="1" thickBot="1">
      <c r="A50" s="152" t="s">
        <v>141</v>
      </c>
      <c r="B50" s="153" t="s">
        <v>199</v>
      </c>
      <c r="C50" s="133">
        <v>43840</v>
      </c>
      <c r="D50" s="134" t="s">
        <v>180</v>
      </c>
      <c r="E50" s="134" t="s">
        <v>181</v>
      </c>
      <c r="F50" s="137" t="s">
        <v>120</v>
      </c>
      <c r="G50" s="137" t="s">
        <v>6</v>
      </c>
      <c r="H50" s="95">
        <v>43842</v>
      </c>
      <c r="I50" s="311"/>
      <c r="J50" s="312"/>
      <c r="K50" s="313"/>
      <c r="L50" s="313"/>
      <c r="M50" s="313"/>
      <c r="N50" s="314"/>
    </row>
    <row r="51" spans="1:14" ht="26.25" customHeight="1" hidden="1" thickBot="1">
      <c r="A51" s="85" t="s">
        <v>312</v>
      </c>
      <c r="B51" s="86" t="s">
        <v>213</v>
      </c>
      <c r="C51" s="87">
        <v>43841</v>
      </c>
      <c r="D51" s="88" t="s">
        <v>123</v>
      </c>
      <c r="E51" s="88" t="s">
        <v>124</v>
      </c>
      <c r="F51" s="138" t="s">
        <v>6</v>
      </c>
      <c r="G51" s="138" t="s">
        <v>125</v>
      </c>
      <c r="H51" s="90">
        <v>43843</v>
      </c>
      <c r="I51" s="311"/>
      <c r="J51" s="312"/>
      <c r="K51" s="313"/>
      <c r="L51" s="313"/>
      <c r="M51" s="313"/>
      <c r="N51" s="314"/>
    </row>
    <row r="52" spans="1:14" ht="26.25" customHeight="1" hidden="1" thickBot="1">
      <c r="A52" s="79" t="s">
        <v>325</v>
      </c>
      <c r="B52" s="80" t="s">
        <v>326</v>
      </c>
      <c r="C52" s="81">
        <v>43843</v>
      </c>
      <c r="D52" s="82" t="s">
        <v>146</v>
      </c>
      <c r="E52" s="82" t="s">
        <v>147</v>
      </c>
      <c r="F52" s="82" t="s">
        <v>6</v>
      </c>
      <c r="G52" s="83" t="s">
        <v>59</v>
      </c>
      <c r="H52" s="84">
        <v>43845</v>
      </c>
      <c r="I52" s="311" t="s">
        <v>361</v>
      </c>
      <c r="J52" s="312" t="s">
        <v>315</v>
      </c>
      <c r="K52" s="313">
        <f>K49+7</f>
        <v>43488</v>
      </c>
      <c r="L52" s="313">
        <f>K52+25</f>
        <v>43513</v>
      </c>
      <c r="M52" s="313">
        <f>K52+27</f>
        <v>43515</v>
      </c>
      <c r="N52" s="314">
        <f>K52+30</f>
        <v>43518</v>
      </c>
    </row>
    <row r="53" spans="1:14" ht="26.25" customHeight="1" hidden="1" thickBot="1">
      <c r="A53" s="152" t="s">
        <v>142</v>
      </c>
      <c r="B53" s="153" t="s">
        <v>294</v>
      </c>
      <c r="C53" s="133">
        <v>43847</v>
      </c>
      <c r="D53" s="134" t="s">
        <v>180</v>
      </c>
      <c r="E53" s="134" t="s">
        <v>181</v>
      </c>
      <c r="F53" s="137" t="s">
        <v>120</v>
      </c>
      <c r="G53" s="137" t="s">
        <v>6</v>
      </c>
      <c r="H53" s="95">
        <v>43849</v>
      </c>
      <c r="I53" s="311"/>
      <c r="J53" s="312"/>
      <c r="K53" s="313"/>
      <c r="L53" s="313"/>
      <c r="M53" s="313"/>
      <c r="N53" s="314"/>
    </row>
    <row r="54" spans="1:14" ht="26.25" customHeight="1" hidden="1" thickBot="1">
      <c r="A54" s="85" t="s">
        <v>235</v>
      </c>
      <c r="B54" s="86" t="s">
        <v>335</v>
      </c>
      <c r="C54" s="87">
        <v>43848</v>
      </c>
      <c r="D54" s="88" t="s">
        <v>123</v>
      </c>
      <c r="E54" s="88" t="s">
        <v>124</v>
      </c>
      <c r="F54" s="138" t="s">
        <v>6</v>
      </c>
      <c r="G54" s="138" t="s">
        <v>125</v>
      </c>
      <c r="H54" s="90">
        <v>43850</v>
      </c>
      <c r="I54" s="311"/>
      <c r="J54" s="312"/>
      <c r="K54" s="313"/>
      <c r="L54" s="313"/>
      <c r="M54" s="313"/>
      <c r="N54" s="314"/>
    </row>
    <row r="55" spans="1:14" ht="26.25" customHeight="1" hidden="1" thickBot="1">
      <c r="A55" s="79" t="s">
        <v>327</v>
      </c>
      <c r="B55" s="80" t="s">
        <v>324</v>
      </c>
      <c r="C55" s="81">
        <v>43850</v>
      </c>
      <c r="D55" s="82" t="s">
        <v>146</v>
      </c>
      <c r="E55" s="82" t="s">
        <v>147</v>
      </c>
      <c r="F55" s="82" t="s">
        <v>6</v>
      </c>
      <c r="G55" s="83" t="s">
        <v>59</v>
      </c>
      <c r="H55" s="84">
        <v>43852</v>
      </c>
      <c r="I55" s="311" t="s">
        <v>362</v>
      </c>
      <c r="J55" s="312" t="s">
        <v>363</v>
      </c>
      <c r="K55" s="313">
        <f>K52+7</f>
        <v>43495</v>
      </c>
      <c r="L55" s="313">
        <f>K55+25</f>
        <v>43520</v>
      </c>
      <c r="M55" s="313">
        <f>K55+27</f>
        <v>43522</v>
      </c>
      <c r="N55" s="314">
        <f>K55+30</f>
        <v>43525</v>
      </c>
    </row>
    <row r="56" spans="1:14" ht="26.25" customHeight="1" hidden="1" thickBot="1">
      <c r="A56" s="152" t="s">
        <v>143</v>
      </c>
      <c r="B56" s="153" t="s">
        <v>212</v>
      </c>
      <c r="C56" s="133">
        <v>43854</v>
      </c>
      <c r="D56" s="134" t="s">
        <v>180</v>
      </c>
      <c r="E56" s="134" t="s">
        <v>181</v>
      </c>
      <c r="F56" s="137" t="s">
        <v>120</v>
      </c>
      <c r="G56" s="137" t="s">
        <v>6</v>
      </c>
      <c r="H56" s="95">
        <v>43856</v>
      </c>
      <c r="I56" s="311"/>
      <c r="J56" s="312"/>
      <c r="K56" s="313"/>
      <c r="L56" s="313"/>
      <c r="M56" s="313"/>
      <c r="N56" s="314"/>
    </row>
    <row r="57" spans="1:14" ht="26.25" customHeight="1" hidden="1" thickBot="1">
      <c r="A57" s="85" t="s">
        <v>336</v>
      </c>
      <c r="B57" s="86" t="s">
        <v>334</v>
      </c>
      <c r="C57" s="87">
        <v>43855</v>
      </c>
      <c r="D57" s="88" t="s">
        <v>123</v>
      </c>
      <c r="E57" s="88" t="s">
        <v>124</v>
      </c>
      <c r="F57" s="138" t="s">
        <v>6</v>
      </c>
      <c r="G57" s="138" t="s">
        <v>125</v>
      </c>
      <c r="H57" s="90">
        <v>43857</v>
      </c>
      <c r="I57" s="311"/>
      <c r="J57" s="312"/>
      <c r="K57" s="313"/>
      <c r="L57" s="313"/>
      <c r="M57" s="313"/>
      <c r="N57" s="314"/>
    </row>
    <row r="58" spans="1:14" ht="26.25" customHeight="1" hidden="1" thickBot="1">
      <c r="A58" s="79" t="s">
        <v>148</v>
      </c>
      <c r="B58" s="80" t="s">
        <v>395</v>
      </c>
      <c r="C58" s="81">
        <v>43857</v>
      </c>
      <c r="D58" s="82" t="s">
        <v>146</v>
      </c>
      <c r="E58" s="82" t="s">
        <v>147</v>
      </c>
      <c r="F58" s="82" t="s">
        <v>6</v>
      </c>
      <c r="G58" s="83" t="s">
        <v>59</v>
      </c>
      <c r="H58" s="84">
        <v>43859</v>
      </c>
      <c r="I58" s="311" t="s">
        <v>169</v>
      </c>
      <c r="J58" s="312" t="s">
        <v>364</v>
      </c>
      <c r="K58" s="313">
        <f>K55+7</f>
        <v>43502</v>
      </c>
      <c r="L58" s="313">
        <f>K58+25</f>
        <v>43527</v>
      </c>
      <c r="M58" s="313">
        <f>K58+27</f>
        <v>43529</v>
      </c>
      <c r="N58" s="314">
        <f>K58+30</f>
        <v>43532</v>
      </c>
    </row>
    <row r="59" spans="1:14" ht="26.25" customHeight="1" hidden="1" thickBot="1">
      <c r="A59" s="152" t="s">
        <v>309</v>
      </c>
      <c r="B59" s="153" t="s">
        <v>277</v>
      </c>
      <c r="C59" s="133">
        <v>43861</v>
      </c>
      <c r="D59" s="134" t="s">
        <v>180</v>
      </c>
      <c r="E59" s="134" t="s">
        <v>181</v>
      </c>
      <c r="F59" s="137" t="s">
        <v>120</v>
      </c>
      <c r="G59" s="137" t="s">
        <v>6</v>
      </c>
      <c r="H59" s="95">
        <v>43863</v>
      </c>
      <c r="I59" s="311"/>
      <c r="J59" s="312"/>
      <c r="K59" s="313"/>
      <c r="L59" s="313"/>
      <c r="M59" s="313"/>
      <c r="N59" s="314"/>
    </row>
    <row r="60" spans="1:14" ht="26.25" customHeight="1" hidden="1" thickBot="1">
      <c r="A60" s="85" t="s">
        <v>352</v>
      </c>
      <c r="B60" s="86" t="s">
        <v>296</v>
      </c>
      <c r="C60" s="87">
        <v>43862</v>
      </c>
      <c r="D60" s="88" t="s">
        <v>123</v>
      </c>
      <c r="E60" s="88" t="s">
        <v>124</v>
      </c>
      <c r="F60" s="138" t="s">
        <v>6</v>
      </c>
      <c r="G60" s="138" t="s">
        <v>125</v>
      </c>
      <c r="H60" s="90">
        <v>43864</v>
      </c>
      <c r="I60" s="311"/>
      <c r="J60" s="312"/>
      <c r="K60" s="313"/>
      <c r="L60" s="313"/>
      <c r="M60" s="313"/>
      <c r="N60" s="314"/>
    </row>
    <row r="61" spans="1:14" ht="26.25" customHeight="1" hidden="1" thickBot="1">
      <c r="A61" s="79" t="s">
        <v>152</v>
      </c>
      <c r="B61" s="80" t="s">
        <v>354</v>
      </c>
      <c r="C61" s="81">
        <v>43864</v>
      </c>
      <c r="D61" s="82" t="s">
        <v>146</v>
      </c>
      <c r="E61" s="82" t="s">
        <v>147</v>
      </c>
      <c r="F61" s="82" t="s">
        <v>6</v>
      </c>
      <c r="G61" s="83" t="s">
        <v>59</v>
      </c>
      <c r="H61" s="84">
        <v>43866</v>
      </c>
      <c r="I61" s="311" t="s">
        <v>65</v>
      </c>
      <c r="J61" s="312"/>
      <c r="K61" s="313">
        <f>K58+7</f>
        <v>43509</v>
      </c>
      <c r="L61" s="313">
        <f>K61+25</f>
        <v>43534</v>
      </c>
      <c r="M61" s="313">
        <f>K61+27</f>
        <v>43536</v>
      </c>
      <c r="N61" s="314">
        <f>K61+30</f>
        <v>43539</v>
      </c>
    </row>
    <row r="62" spans="1:14" ht="26.25" customHeight="1" hidden="1" thickBot="1">
      <c r="A62" s="152" t="s">
        <v>65</v>
      </c>
      <c r="B62" s="153"/>
      <c r="C62" s="133">
        <v>43868</v>
      </c>
      <c r="D62" s="134" t="s">
        <v>180</v>
      </c>
      <c r="E62" s="134" t="s">
        <v>181</v>
      </c>
      <c r="F62" s="137" t="s">
        <v>120</v>
      </c>
      <c r="G62" s="137" t="s">
        <v>6</v>
      </c>
      <c r="H62" s="95">
        <v>43870</v>
      </c>
      <c r="I62" s="311"/>
      <c r="J62" s="312"/>
      <c r="K62" s="313"/>
      <c r="L62" s="313"/>
      <c r="M62" s="313"/>
      <c r="N62" s="314"/>
    </row>
    <row r="63" spans="1:14" ht="26.25" customHeight="1" hidden="1" thickBot="1">
      <c r="A63" s="85" t="s">
        <v>65</v>
      </c>
      <c r="B63" s="86"/>
      <c r="C63" s="87">
        <v>43869</v>
      </c>
      <c r="D63" s="88" t="s">
        <v>123</v>
      </c>
      <c r="E63" s="88" t="s">
        <v>124</v>
      </c>
      <c r="F63" s="138" t="s">
        <v>6</v>
      </c>
      <c r="G63" s="138" t="s">
        <v>125</v>
      </c>
      <c r="H63" s="90">
        <v>43871</v>
      </c>
      <c r="I63" s="311"/>
      <c r="J63" s="312"/>
      <c r="K63" s="313"/>
      <c r="L63" s="313"/>
      <c r="M63" s="313"/>
      <c r="N63" s="314"/>
    </row>
    <row r="64" spans="1:14" ht="26.25" customHeight="1" hidden="1" thickBot="1">
      <c r="A64" s="79" t="s">
        <v>330</v>
      </c>
      <c r="B64" s="80" t="s">
        <v>331</v>
      </c>
      <c r="C64" s="81">
        <v>43871</v>
      </c>
      <c r="D64" s="82" t="s">
        <v>146</v>
      </c>
      <c r="E64" s="82" t="s">
        <v>147</v>
      </c>
      <c r="F64" s="82" t="s">
        <v>6</v>
      </c>
      <c r="G64" s="83" t="s">
        <v>59</v>
      </c>
      <c r="H64" s="84">
        <v>43873</v>
      </c>
      <c r="I64" s="311" t="s">
        <v>65</v>
      </c>
      <c r="J64" s="312"/>
      <c r="K64" s="313">
        <f>K61+7</f>
        <v>43516</v>
      </c>
      <c r="L64" s="313">
        <f>K64+25</f>
        <v>43541</v>
      </c>
      <c r="M64" s="313">
        <f>K64+27</f>
        <v>43543</v>
      </c>
      <c r="N64" s="314">
        <f>K64+30</f>
        <v>43546</v>
      </c>
    </row>
    <row r="65" spans="1:14" ht="26.25" customHeight="1" hidden="1" thickBot="1">
      <c r="A65" s="152" t="s">
        <v>154</v>
      </c>
      <c r="B65" s="153" t="s">
        <v>129</v>
      </c>
      <c r="C65" s="133">
        <v>43875</v>
      </c>
      <c r="D65" s="134" t="s">
        <v>180</v>
      </c>
      <c r="E65" s="134" t="s">
        <v>181</v>
      </c>
      <c r="F65" s="137" t="s">
        <v>120</v>
      </c>
      <c r="G65" s="137" t="s">
        <v>6</v>
      </c>
      <c r="H65" s="95">
        <v>43877</v>
      </c>
      <c r="I65" s="311"/>
      <c r="J65" s="312"/>
      <c r="K65" s="313"/>
      <c r="L65" s="313"/>
      <c r="M65" s="313"/>
      <c r="N65" s="314"/>
    </row>
    <row r="66" spans="1:14" ht="26.25" customHeight="1" hidden="1" thickBot="1">
      <c r="A66" s="85" t="s">
        <v>273</v>
      </c>
      <c r="B66" s="86" t="s">
        <v>353</v>
      </c>
      <c r="C66" s="87">
        <v>43876</v>
      </c>
      <c r="D66" s="88" t="s">
        <v>123</v>
      </c>
      <c r="E66" s="88" t="s">
        <v>124</v>
      </c>
      <c r="F66" s="138" t="s">
        <v>6</v>
      </c>
      <c r="G66" s="138" t="s">
        <v>125</v>
      </c>
      <c r="H66" s="90">
        <v>43878</v>
      </c>
      <c r="I66" s="311"/>
      <c r="J66" s="312"/>
      <c r="K66" s="313"/>
      <c r="L66" s="313"/>
      <c r="M66" s="313"/>
      <c r="N66" s="314"/>
    </row>
    <row r="67" spans="1:14" ht="26.25" customHeight="1" hidden="1" thickBot="1">
      <c r="A67" s="79" t="s">
        <v>289</v>
      </c>
      <c r="B67" s="80" t="s">
        <v>324</v>
      </c>
      <c r="C67" s="81">
        <v>43878</v>
      </c>
      <c r="D67" s="82" t="s">
        <v>146</v>
      </c>
      <c r="E67" s="82" t="s">
        <v>147</v>
      </c>
      <c r="F67" s="82" t="s">
        <v>6</v>
      </c>
      <c r="G67" s="83" t="s">
        <v>59</v>
      </c>
      <c r="H67" s="84">
        <v>43880</v>
      </c>
      <c r="I67" s="311" t="s">
        <v>412</v>
      </c>
      <c r="J67" s="312" t="s">
        <v>365</v>
      </c>
      <c r="K67" s="313">
        <f>K64+7</f>
        <v>43523</v>
      </c>
      <c r="L67" s="313">
        <f>K67+25</f>
        <v>43548</v>
      </c>
      <c r="M67" s="313">
        <f>K67+27</f>
        <v>43550</v>
      </c>
      <c r="N67" s="314">
        <f>K67+30</f>
        <v>43553</v>
      </c>
    </row>
    <row r="68" spans="1:14" ht="26.25" customHeight="1" hidden="1" thickBot="1">
      <c r="A68" s="152" t="s">
        <v>65</v>
      </c>
      <c r="B68" s="153"/>
      <c r="C68" s="133">
        <v>43882</v>
      </c>
      <c r="D68" s="134" t="s">
        <v>180</v>
      </c>
      <c r="E68" s="134" t="s">
        <v>181</v>
      </c>
      <c r="F68" s="137" t="s">
        <v>120</v>
      </c>
      <c r="G68" s="137" t="s">
        <v>6</v>
      </c>
      <c r="H68" s="95">
        <v>43884</v>
      </c>
      <c r="I68" s="311"/>
      <c r="J68" s="312"/>
      <c r="K68" s="313"/>
      <c r="L68" s="313"/>
      <c r="M68" s="313"/>
      <c r="N68" s="314"/>
    </row>
    <row r="69" spans="1:14" ht="26.25" customHeight="1" hidden="1" thickBot="1">
      <c r="A69" s="85" t="s">
        <v>271</v>
      </c>
      <c r="B69" s="86" t="s">
        <v>334</v>
      </c>
      <c r="C69" s="87">
        <v>43883</v>
      </c>
      <c r="D69" s="88" t="s">
        <v>123</v>
      </c>
      <c r="E69" s="88" t="s">
        <v>124</v>
      </c>
      <c r="F69" s="138" t="s">
        <v>6</v>
      </c>
      <c r="G69" s="138" t="s">
        <v>125</v>
      </c>
      <c r="H69" s="90">
        <v>43885</v>
      </c>
      <c r="I69" s="311"/>
      <c r="J69" s="312"/>
      <c r="K69" s="313"/>
      <c r="L69" s="313"/>
      <c r="M69" s="313"/>
      <c r="N69" s="314"/>
    </row>
    <row r="70" spans="1:14" ht="26.25" customHeight="1" hidden="1" thickBot="1">
      <c r="A70" s="79" t="s">
        <v>145</v>
      </c>
      <c r="B70" s="80" t="s">
        <v>355</v>
      </c>
      <c r="C70" s="81">
        <v>43885</v>
      </c>
      <c r="D70" s="82" t="s">
        <v>146</v>
      </c>
      <c r="E70" s="82" t="s">
        <v>147</v>
      </c>
      <c r="F70" s="82" t="s">
        <v>6</v>
      </c>
      <c r="G70" s="83" t="s">
        <v>59</v>
      </c>
      <c r="H70" s="84">
        <v>43887</v>
      </c>
      <c r="I70" s="311" t="s">
        <v>65</v>
      </c>
      <c r="J70" s="312"/>
      <c r="K70" s="313">
        <f>K67+7</f>
        <v>43530</v>
      </c>
      <c r="L70" s="313">
        <f>K70+25</f>
        <v>43555</v>
      </c>
      <c r="M70" s="313">
        <f>K70+27</f>
        <v>43557</v>
      </c>
      <c r="N70" s="314">
        <f>K70+30</f>
        <v>43560</v>
      </c>
    </row>
    <row r="71" spans="1:14" ht="26.25" customHeight="1" hidden="1" thickBot="1">
      <c r="A71" s="152" t="s">
        <v>144</v>
      </c>
      <c r="B71" s="153" t="s">
        <v>129</v>
      </c>
      <c r="C71" s="133">
        <v>43889</v>
      </c>
      <c r="D71" s="134" t="s">
        <v>180</v>
      </c>
      <c r="E71" s="134" t="s">
        <v>181</v>
      </c>
      <c r="F71" s="137" t="s">
        <v>120</v>
      </c>
      <c r="G71" s="137" t="s">
        <v>6</v>
      </c>
      <c r="H71" s="95">
        <v>43891</v>
      </c>
      <c r="I71" s="311"/>
      <c r="J71" s="312"/>
      <c r="K71" s="313"/>
      <c r="L71" s="313"/>
      <c r="M71" s="313"/>
      <c r="N71" s="314"/>
    </row>
    <row r="72" spans="1:14" ht="26.25" customHeight="1" hidden="1" thickBot="1">
      <c r="A72" s="85" t="s">
        <v>292</v>
      </c>
      <c r="B72" s="86" t="s">
        <v>196</v>
      </c>
      <c r="C72" s="87">
        <v>43890</v>
      </c>
      <c r="D72" s="88" t="s">
        <v>123</v>
      </c>
      <c r="E72" s="88" t="s">
        <v>124</v>
      </c>
      <c r="F72" s="138" t="s">
        <v>6</v>
      </c>
      <c r="G72" s="138" t="s">
        <v>125</v>
      </c>
      <c r="H72" s="90">
        <v>43892</v>
      </c>
      <c r="I72" s="311"/>
      <c r="J72" s="312"/>
      <c r="K72" s="313"/>
      <c r="L72" s="313"/>
      <c r="M72" s="313"/>
      <c r="N72" s="314"/>
    </row>
    <row r="73" spans="1:14" ht="26.25" customHeight="1" hidden="1" thickBot="1">
      <c r="A73" s="79" t="s">
        <v>307</v>
      </c>
      <c r="B73" s="80" t="s">
        <v>372</v>
      </c>
      <c r="C73" s="81">
        <v>43892</v>
      </c>
      <c r="D73" s="82" t="s">
        <v>146</v>
      </c>
      <c r="E73" s="82" t="s">
        <v>147</v>
      </c>
      <c r="F73" s="82" t="s">
        <v>6</v>
      </c>
      <c r="G73" s="83" t="s">
        <v>59</v>
      </c>
      <c r="H73" s="84">
        <v>43894</v>
      </c>
      <c r="I73" s="311" t="s">
        <v>413</v>
      </c>
      <c r="J73" s="312" t="s">
        <v>366</v>
      </c>
      <c r="K73" s="313">
        <f>K70+7</f>
        <v>43537</v>
      </c>
      <c r="L73" s="313">
        <f>K73+25</f>
        <v>43562</v>
      </c>
      <c r="M73" s="313">
        <f>K73+27</f>
        <v>43564</v>
      </c>
      <c r="N73" s="314">
        <f>K73+30</f>
        <v>43567</v>
      </c>
    </row>
    <row r="74" spans="1:14" ht="26.25" customHeight="1" hidden="1" thickBot="1">
      <c r="A74" s="152" t="s">
        <v>205</v>
      </c>
      <c r="B74" s="153" t="s">
        <v>382</v>
      </c>
      <c r="C74" s="133">
        <v>43896</v>
      </c>
      <c r="D74" s="134" t="s">
        <v>180</v>
      </c>
      <c r="E74" s="134" t="s">
        <v>181</v>
      </c>
      <c r="F74" s="137" t="s">
        <v>120</v>
      </c>
      <c r="G74" s="137" t="s">
        <v>6</v>
      </c>
      <c r="H74" s="95">
        <v>43898</v>
      </c>
      <c r="I74" s="311"/>
      <c r="J74" s="312"/>
      <c r="K74" s="313"/>
      <c r="L74" s="313"/>
      <c r="M74" s="313"/>
      <c r="N74" s="314"/>
    </row>
    <row r="75" spans="1:14" ht="26.25" customHeight="1" hidden="1" thickBot="1">
      <c r="A75" s="85" t="s">
        <v>109</v>
      </c>
      <c r="B75" s="86" t="s">
        <v>311</v>
      </c>
      <c r="C75" s="87">
        <v>43897</v>
      </c>
      <c r="D75" s="88" t="s">
        <v>123</v>
      </c>
      <c r="E75" s="88" t="s">
        <v>124</v>
      </c>
      <c r="F75" s="138" t="s">
        <v>6</v>
      </c>
      <c r="G75" s="138" t="s">
        <v>125</v>
      </c>
      <c r="H75" s="90">
        <v>43899</v>
      </c>
      <c r="I75" s="311"/>
      <c r="J75" s="312"/>
      <c r="K75" s="313"/>
      <c r="L75" s="313"/>
      <c r="M75" s="313"/>
      <c r="N75" s="314"/>
    </row>
    <row r="76" spans="1:14" ht="26.25" customHeight="1" hidden="1" thickBot="1">
      <c r="A76" s="79" t="s">
        <v>149</v>
      </c>
      <c r="B76" s="80" t="s">
        <v>373</v>
      </c>
      <c r="C76" s="81">
        <v>43899</v>
      </c>
      <c r="D76" s="82" t="s">
        <v>146</v>
      </c>
      <c r="E76" s="82" t="s">
        <v>147</v>
      </c>
      <c r="F76" s="82" t="s">
        <v>6</v>
      </c>
      <c r="G76" s="83" t="s">
        <v>59</v>
      </c>
      <c r="H76" s="84">
        <v>43901</v>
      </c>
      <c r="I76" s="311" t="s">
        <v>414</v>
      </c>
      <c r="J76" s="312" t="s">
        <v>359</v>
      </c>
      <c r="K76" s="313">
        <f>K73+7</f>
        <v>43544</v>
      </c>
      <c r="L76" s="313">
        <f>K76+25</f>
        <v>43569</v>
      </c>
      <c r="M76" s="313">
        <f>K76+27</f>
        <v>43571</v>
      </c>
      <c r="N76" s="314">
        <f>K76+30</f>
        <v>43574</v>
      </c>
    </row>
    <row r="77" spans="1:14" ht="26.25" customHeight="1" hidden="1" thickBot="1">
      <c r="A77" s="152" t="s">
        <v>140</v>
      </c>
      <c r="B77" s="153" t="s">
        <v>199</v>
      </c>
      <c r="C77" s="133">
        <v>43903</v>
      </c>
      <c r="D77" s="134" t="s">
        <v>180</v>
      </c>
      <c r="E77" s="134" t="s">
        <v>181</v>
      </c>
      <c r="F77" s="137" t="s">
        <v>120</v>
      </c>
      <c r="G77" s="137" t="s">
        <v>6</v>
      </c>
      <c r="H77" s="95">
        <v>43905</v>
      </c>
      <c r="I77" s="311"/>
      <c r="J77" s="312"/>
      <c r="K77" s="313"/>
      <c r="L77" s="313"/>
      <c r="M77" s="313"/>
      <c r="N77" s="314"/>
    </row>
    <row r="78" spans="1:14" ht="26.25" customHeight="1" hidden="1" thickBot="1">
      <c r="A78" s="85" t="s">
        <v>136</v>
      </c>
      <c r="B78" s="86" t="s">
        <v>272</v>
      </c>
      <c r="C78" s="87">
        <v>43904</v>
      </c>
      <c r="D78" s="88" t="s">
        <v>123</v>
      </c>
      <c r="E78" s="88" t="s">
        <v>124</v>
      </c>
      <c r="F78" s="138" t="s">
        <v>6</v>
      </c>
      <c r="G78" s="138" t="s">
        <v>125</v>
      </c>
      <c r="H78" s="90">
        <v>43906</v>
      </c>
      <c r="I78" s="311"/>
      <c r="J78" s="312"/>
      <c r="K78" s="313"/>
      <c r="L78" s="313"/>
      <c r="M78" s="313"/>
      <c r="N78" s="314"/>
    </row>
    <row r="79" spans="1:14" ht="26.25" customHeight="1" hidden="1" thickBot="1">
      <c r="A79" s="79" t="s">
        <v>323</v>
      </c>
      <c r="B79" s="80" t="s">
        <v>329</v>
      </c>
      <c r="C79" s="81">
        <v>43906</v>
      </c>
      <c r="D79" s="82" t="s">
        <v>146</v>
      </c>
      <c r="E79" s="82" t="s">
        <v>147</v>
      </c>
      <c r="F79" s="82" t="s">
        <v>6</v>
      </c>
      <c r="G79" s="83" t="s">
        <v>59</v>
      </c>
      <c r="H79" s="84">
        <v>43908</v>
      </c>
      <c r="I79" s="311" t="s">
        <v>415</v>
      </c>
      <c r="J79" s="312" t="s">
        <v>315</v>
      </c>
      <c r="K79" s="313">
        <f>K76+7</f>
        <v>43551</v>
      </c>
      <c r="L79" s="313">
        <f>K79+25</f>
        <v>43576</v>
      </c>
      <c r="M79" s="313">
        <f>K79+27</f>
        <v>43578</v>
      </c>
      <c r="N79" s="314">
        <f>K79+30</f>
        <v>43581</v>
      </c>
    </row>
    <row r="80" spans="1:14" ht="26.25" customHeight="1" hidden="1" thickBot="1">
      <c r="A80" s="152" t="s">
        <v>206</v>
      </c>
      <c r="B80" s="153" t="s">
        <v>291</v>
      </c>
      <c r="C80" s="133">
        <v>43910</v>
      </c>
      <c r="D80" s="134" t="s">
        <v>180</v>
      </c>
      <c r="E80" s="134" t="s">
        <v>181</v>
      </c>
      <c r="F80" s="137" t="s">
        <v>120</v>
      </c>
      <c r="G80" s="137" t="s">
        <v>6</v>
      </c>
      <c r="H80" s="95">
        <v>43912</v>
      </c>
      <c r="I80" s="311"/>
      <c r="J80" s="312"/>
      <c r="K80" s="313"/>
      <c r="L80" s="313"/>
      <c r="M80" s="313"/>
      <c r="N80" s="314"/>
    </row>
    <row r="81" spans="1:14" ht="26.25" customHeight="1" hidden="1" thickBot="1">
      <c r="A81" s="85" t="s">
        <v>333</v>
      </c>
      <c r="B81" s="86" t="s">
        <v>233</v>
      </c>
      <c r="C81" s="87">
        <v>43911</v>
      </c>
      <c r="D81" s="88" t="s">
        <v>123</v>
      </c>
      <c r="E81" s="88" t="s">
        <v>124</v>
      </c>
      <c r="F81" s="138" t="s">
        <v>6</v>
      </c>
      <c r="G81" s="138" t="s">
        <v>125</v>
      </c>
      <c r="H81" s="90">
        <v>43913</v>
      </c>
      <c r="I81" s="311"/>
      <c r="J81" s="312"/>
      <c r="K81" s="313"/>
      <c r="L81" s="313"/>
      <c r="M81" s="313"/>
      <c r="N81" s="314"/>
    </row>
    <row r="82" spans="1:14" ht="26.25" customHeight="1" hidden="1" thickBot="1">
      <c r="A82" s="79" t="s">
        <v>333</v>
      </c>
      <c r="B82" s="80" t="s">
        <v>233</v>
      </c>
      <c r="C82" s="81">
        <v>43911</v>
      </c>
      <c r="D82" s="82" t="s">
        <v>123</v>
      </c>
      <c r="E82" s="82" t="s">
        <v>124</v>
      </c>
      <c r="F82" s="82" t="s">
        <v>6</v>
      </c>
      <c r="G82" s="83" t="s">
        <v>125</v>
      </c>
      <c r="H82" s="84">
        <v>43913</v>
      </c>
      <c r="I82" s="311" t="s">
        <v>416</v>
      </c>
      <c r="J82" s="312" t="s">
        <v>465</v>
      </c>
      <c r="K82" s="313">
        <f>K79+7</f>
        <v>43558</v>
      </c>
      <c r="L82" s="313">
        <f>K82+25</f>
        <v>43583</v>
      </c>
      <c r="M82" s="313">
        <f>K82+27</f>
        <v>43585</v>
      </c>
      <c r="N82" s="314">
        <f>K82+30</f>
        <v>43588</v>
      </c>
    </row>
    <row r="83" spans="1:14" ht="26.25" customHeight="1" hidden="1" thickBot="1">
      <c r="A83" s="152" t="s">
        <v>297</v>
      </c>
      <c r="B83" s="153" t="s">
        <v>290</v>
      </c>
      <c r="C83" s="133">
        <v>43913</v>
      </c>
      <c r="D83" s="134" t="s">
        <v>430</v>
      </c>
      <c r="E83" s="134" t="s">
        <v>431</v>
      </c>
      <c r="F83" s="137" t="s">
        <v>6</v>
      </c>
      <c r="G83" s="137" t="s">
        <v>59</v>
      </c>
      <c r="H83" s="95">
        <v>43915</v>
      </c>
      <c r="I83" s="311"/>
      <c r="J83" s="312"/>
      <c r="K83" s="313"/>
      <c r="L83" s="313"/>
      <c r="M83" s="313"/>
      <c r="N83" s="314"/>
    </row>
    <row r="84" spans="1:14" ht="26.25" customHeight="1" hidden="1" thickBot="1">
      <c r="A84" s="85" t="s">
        <v>65</v>
      </c>
      <c r="B84" s="86"/>
      <c r="C84" s="87">
        <v>43917</v>
      </c>
      <c r="D84" s="88" t="s">
        <v>180</v>
      </c>
      <c r="E84" s="88" t="s">
        <v>181</v>
      </c>
      <c r="F84" s="138" t="s">
        <v>120</v>
      </c>
      <c r="G84" s="138" t="s">
        <v>6</v>
      </c>
      <c r="H84" s="90">
        <v>43919</v>
      </c>
      <c r="I84" s="311"/>
      <c r="J84" s="312"/>
      <c r="K84" s="313"/>
      <c r="L84" s="313"/>
      <c r="M84" s="313"/>
      <c r="N84" s="314"/>
    </row>
    <row r="85" spans="1:14" ht="26.25" customHeight="1" hidden="1" thickBot="1">
      <c r="A85" s="79" t="s">
        <v>61</v>
      </c>
      <c r="B85" s="80" t="s">
        <v>383</v>
      </c>
      <c r="C85" s="81">
        <v>43918</v>
      </c>
      <c r="D85" s="82" t="s">
        <v>123</v>
      </c>
      <c r="E85" s="82" t="s">
        <v>124</v>
      </c>
      <c r="F85" s="82" t="s">
        <v>6</v>
      </c>
      <c r="G85" s="83" t="s">
        <v>125</v>
      </c>
      <c r="H85" s="84">
        <v>43920</v>
      </c>
      <c r="I85" s="311" t="s">
        <v>417</v>
      </c>
      <c r="J85" s="312" t="s">
        <v>418</v>
      </c>
      <c r="K85" s="313">
        <v>43930</v>
      </c>
      <c r="L85" s="313">
        <f>K85+25</f>
        <v>43955</v>
      </c>
      <c r="M85" s="313">
        <f>K85+27</f>
        <v>43957</v>
      </c>
      <c r="N85" s="314">
        <f>K85+30</f>
        <v>43960</v>
      </c>
    </row>
    <row r="86" spans="1:14" ht="26.25" customHeight="1" hidden="1" thickBot="1">
      <c r="A86" s="152" t="s">
        <v>428</v>
      </c>
      <c r="B86" s="153" t="s">
        <v>429</v>
      </c>
      <c r="C86" s="133">
        <v>43920</v>
      </c>
      <c r="D86" s="134" t="s">
        <v>430</v>
      </c>
      <c r="E86" s="134" t="s">
        <v>431</v>
      </c>
      <c r="F86" s="137" t="s">
        <v>6</v>
      </c>
      <c r="G86" s="137" t="s">
        <v>59</v>
      </c>
      <c r="H86" s="95">
        <v>43922</v>
      </c>
      <c r="I86" s="311"/>
      <c r="J86" s="312"/>
      <c r="K86" s="313"/>
      <c r="L86" s="313"/>
      <c r="M86" s="313"/>
      <c r="N86" s="314"/>
    </row>
    <row r="87" spans="1:14" ht="26.25" customHeight="1" hidden="1" thickBot="1">
      <c r="A87" s="85" t="s">
        <v>204</v>
      </c>
      <c r="B87" s="86" t="s">
        <v>128</v>
      </c>
      <c r="C87" s="87">
        <v>43924</v>
      </c>
      <c r="D87" s="88" t="s">
        <v>180</v>
      </c>
      <c r="E87" s="88" t="s">
        <v>181</v>
      </c>
      <c r="F87" s="138" t="s">
        <v>120</v>
      </c>
      <c r="G87" s="138" t="s">
        <v>6</v>
      </c>
      <c r="H87" s="90">
        <v>43926</v>
      </c>
      <c r="I87" s="311"/>
      <c r="J87" s="312"/>
      <c r="K87" s="313"/>
      <c r="L87" s="313"/>
      <c r="M87" s="313"/>
      <c r="N87" s="314"/>
    </row>
    <row r="88" spans="1:14" ht="26.25" customHeight="1" hidden="1" thickBot="1">
      <c r="A88" s="79" t="s">
        <v>440</v>
      </c>
      <c r="B88" s="80" t="s">
        <v>296</v>
      </c>
      <c r="C88" s="81">
        <v>43925</v>
      </c>
      <c r="D88" s="82" t="s">
        <v>123</v>
      </c>
      <c r="E88" s="82" t="s">
        <v>124</v>
      </c>
      <c r="F88" s="82" t="s">
        <v>6</v>
      </c>
      <c r="G88" s="83" t="s">
        <v>125</v>
      </c>
      <c r="H88" s="84">
        <v>43927</v>
      </c>
      <c r="I88" s="311" t="s">
        <v>241</v>
      </c>
      <c r="J88" s="312" t="s">
        <v>418</v>
      </c>
      <c r="K88" s="313">
        <v>43934</v>
      </c>
      <c r="L88" s="313">
        <f>K88+25</f>
        <v>43959</v>
      </c>
      <c r="M88" s="313">
        <f>K88+27</f>
        <v>43961</v>
      </c>
      <c r="N88" s="314">
        <f>K88+30</f>
        <v>43964</v>
      </c>
    </row>
    <row r="89" spans="1:14" ht="26.25" customHeight="1" hidden="1" thickBot="1">
      <c r="A89" s="152" t="s">
        <v>325</v>
      </c>
      <c r="B89" s="153" t="s">
        <v>374</v>
      </c>
      <c r="C89" s="133">
        <v>43927</v>
      </c>
      <c r="D89" s="134" t="s">
        <v>430</v>
      </c>
      <c r="E89" s="134" t="s">
        <v>431</v>
      </c>
      <c r="F89" s="137" t="s">
        <v>6</v>
      </c>
      <c r="G89" s="137" t="s">
        <v>59</v>
      </c>
      <c r="H89" s="95">
        <v>43929</v>
      </c>
      <c r="I89" s="311"/>
      <c r="J89" s="312"/>
      <c r="K89" s="313"/>
      <c r="L89" s="313"/>
      <c r="M89" s="313"/>
      <c r="N89" s="314"/>
    </row>
    <row r="90" spans="1:14" ht="26.25" customHeight="1" hidden="1" thickBot="1">
      <c r="A90" s="85" t="s">
        <v>232</v>
      </c>
      <c r="B90" s="86" t="s">
        <v>441</v>
      </c>
      <c r="C90" s="87">
        <v>43928</v>
      </c>
      <c r="D90" s="88" t="s">
        <v>146</v>
      </c>
      <c r="E90" s="88" t="s">
        <v>147</v>
      </c>
      <c r="F90" s="138" t="s">
        <v>59</v>
      </c>
      <c r="G90" s="138" t="s">
        <v>442</v>
      </c>
      <c r="H90" s="90">
        <v>43930</v>
      </c>
      <c r="I90" s="311"/>
      <c r="J90" s="312"/>
      <c r="K90" s="313"/>
      <c r="L90" s="313"/>
      <c r="M90" s="313"/>
      <c r="N90" s="314"/>
    </row>
    <row r="91" spans="1:14" ht="26.25" customHeight="1" hidden="1" thickBot="1">
      <c r="A91" s="79" t="s">
        <v>327</v>
      </c>
      <c r="B91" s="80" t="s">
        <v>329</v>
      </c>
      <c r="C91" s="81">
        <v>43934</v>
      </c>
      <c r="D91" s="82" t="s">
        <v>430</v>
      </c>
      <c r="E91" s="82" t="s">
        <v>431</v>
      </c>
      <c r="F91" s="82" t="s">
        <v>6</v>
      </c>
      <c r="G91" s="83" t="s">
        <v>59</v>
      </c>
      <c r="H91" s="84">
        <v>43936</v>
      </c>
      <c r="I91" s="311" t="s">
        <v>279</v>
      </c>
      <c r="J91" s="312" t="s">
        <v>460</v>
      </c>
      <c r="K91" s="313">
        <f>K88+7</f>
        <v>43941</v>
      </c>
      <c r="L91" s="313">
        <f>K91+25</f>
        <v>43966</v>
      </c>
      <c r="M91" s="313">
        <f>K91+27</f>
        <v>43968</v>
      </c>
      <c r="N91" s="314">
        <f>K91+30</f>
        <v>43971</v>
      </c>
    </row>
    <row r="92" spans="1:14" ht="26.25" customHeight="1" hidden="1" thickBot="1">
      <c r="A92" s="152" t="s">
        <v>444</v>
      </c>
      <c r="B92" s="153" t="s">
        <v>294</v>
      </c>
      <c r="C92" s="133">
        <v>43935</v>
      </c>
      <c r="D92" s="134" t="s">
        <v>146</v>
      </c>
      <c r="E92" s="134" t="s">
        <v>147</v>
      </c>
      <c r="F92" s="137" t="s">
        <v>59</v>
      </c>
      <c r="G92" s="137" t="s">
        <v>442</v>
      </c>
      <c r="H92" s="95">
        <v>43937</v>
      </c>
      <c r="I92" s="311"/>
      <c r="J92" s="312"/>
      <c r="K92" s="313"/>
      <c r="L92" s="313"/>
      <c r="M92" s="313"/>
      <c r="N92" s="314"/>
    </row>
    <row r="93" spans="1:14" ht="26.25" customHeight="1" hidden="1" thickBot="1">
      <c r="A93" s="85"/>
      <c r="B93" s="86"/>
      <c r="C93" s="87"/>
      <c r="D93" s="88"/>
      <c r="E93" s="88"/>
      <c r="F93" s="138"/>
      <c r="G93" s="138"/>
      <c r="H93" s="90"/>
      <c r="I93" s="311"/>
      <c r="J93" s="312"/>
      <c r="K93" s="313"/>
      <c r="L93" s="313"/>
      <c r="M93" s="313"/>
      <c r="N93" s="314"/>
    </row>
    <row r="94" spans="1:14" ht="26.25" customHeight="1" hidden="1" thickBot="1">
      <c r="A94" s="79"/>
      <c r="B94" s="80"/>
      <c r="C94" s="81"/>
      <c r="D94" s="82"/>
      <c r="E94" s="82"/>
      <c r="F94" s="82"/>
      <c r="G94" s="83"/>
      <c r="H94" s="84"/>
      <c r="I94" s="311" t="s">
        <v>174</v>
      </c>
      <c r="J94" s="312" t="s">
        <v>466</v>
      </c>
      <c r="K94" s="313">
        <v>43944</v>
      </c>
      <c r="L94" s="313">
        <f>K94+25</f>
        <v>43969</v>
      </c>
      <c r="M94" s="313">
        <f>K94+27</f>
        <v>43971</v>
      </c>
      <c r="N94" s="314">
        <f>K94+30</f>
        <v>43974</v>
      </c>
    </row>
    <row r="95" spans="1:14" ht="26.25" customHeight="1" hidden="1" thickBot="1">
      <c r="A95" s="152"/>
      <c r="B95" s="153"/>
      <c r="C95" s="133"/>
      <c r="D95" s="134"/>
      <c r="E95" s="134"/>
      <c r="F95" s="137"/>
      <c r="G95" s="137"/>
      <c r="H95" s="95"/>
      <c r="I95" s="311"/>
      <c r="J95" s="312"/>
      <c r="K95" s="313"/>
      <c r="L95" s="313"/>
      <c r="M95" s="313"/>
      <c r="N95" s="314"/>
    </row>
    <row r="96" spans="1:14" ht="26.25" customHeight="1" hidden="1" thickBot="1">
      <c r="A96" s="85" t="s">
        <v>235</v>
      </c>
      <c r="B96" s="86" t="s">
        <v>385</v>
      </c>
      <c r="C96" s="87">
        <v>43939</v>
      </c>
      <c r="D96" s="88" t="s">
        <v>443</v>
      </c>
      <c r="E96" s="88" t="s">
        <v>471</v>
      </c>
      <c r="F96" s="138" t="s">
        <v>6</v>
      </c>
      <c r="G96" s="138" t="s">
        <v>125</v>
      </c>
      <c r="H96" s="90">
        <v>43941</v>
      </c>
      <c r="I96" s="311"/>
      <c r="J96" s="312"/>
      <c r="K96" s="313"/>
      <c r="L96" s="313"/>
      <c r="M96" s="313"/>
      <c r="N96" s="314"/>
    </row>
    <row r="97" spans="1:14" ht="26.25" customHeight="1" hidden="1" thickBot="1">
      <c r="A97" s="79" t="s">
        <v>432</v>
      </c>
      <c r="B97" s="80" t="s">
        <v>329</v>
      </c>
      <c r="C97" s="81">
        <v>43941</v>
      </c>
      <c r="D97" s="82" t="s">
        <v>430</v>
      </c>
      <c r="E97" s="82" t="s">
        <v>431</v>
      </c>
      <c r="F97" s="82" t="s">
        <v>6</v>
      </c>
      <c r="G97" s="83" t="s">
        <v>59</v>
      </c>
      <c r="H97" s="84">
        <v>43943</v>
      </c>
      <c r="I97" s="311" t="s">
        <v>27</v>
      </c>
      <c r="J97" s="312" t="s">
        <v>409</v>
      </c>
      <c r="K97" s="313">
        <f>K94+7</f>
        <v>43951</v>
      </c>
      <c r="L97" s="313">
        <f>K97+25</f>
        <v>43976</v>
      </c>
      <c r="M97" s="313">
        <f>K97+27</f>
        <v>43978</v>
      </c>
      <c r="N97" s="314">
        <f>K97+30</f>
        <v>43981</v>
      </c>
    </row>
    <row r="98" spans="1:14" ht="26.25" customHeight="1" hidden="1" thickBot="1">
      <c r="A98" s="152" t="s">
        <v>65</v>
      </c>
      <c r="B98" s="153"/>
      <c r="C98" s="133">
        <v>43942</v>
      </c>
      <c r="D98" s="134" t="s">
        <v>146</v>
      </c>
      <c r="E98" s="134" t="s">
        <v>147</v>
      </c>
      <c r="F98" s="137" t="s">
        <v>59</v>
      </c>
      <c r="G98" s="137" t="s">
        <v>442</v>
      </c>
      <c r="H98" s="95">
        <v>43944</v>
      </c>
      <c r="I98" s="311"/>
      <c r="J98" s="312"/>
      <c r="K98" s="313"/>
      <c r="L98" s="313"/>
      <c r="M98" s="313"/>
      <c r="N98" s="314"/>
    </row>
    <row r="99" spans="1:14" ht="26.25" customHeight="1" hidden="1" thickBot="1">
      <c r="A99" s="85" t="s">
        <v>468</v>
      </c>
      <c r="B99" s="86" t="s">
        <v>311</v>
      </c>
      <c r="C99" s="87">
        <v>43946</v>
      </c>
      <c r="D99" s="88" t="s">
        <v>443</v>
      </c>
      <c r="E99" s="88" t="s">
        <v>471</v>
      </c>
      <c r="F99" s="138" t="s">
        <v>6</v>
      </c>
      <c r="G99" s="138" t="s">
        <v>125</v>
      </c>
      <c r="H99" s="90">
        <v>43948</v>
      </c>
      <c r="I99" s="311"/>
      <c r="J99" s="312"/>
      <c r="K99" s="313"/>
      <c r="L99" s="313"/>
      <c r="M99" s="313"/>
      <c r="N99" s="314"/>
    </row>
    <row r="100" spans="1:14" ht="26.25" customHeight="1" hidden="1" thickBot="1">
      <c r="A100" s="79" t="s">
        <v>152</v>
      </c>
      <c r="B100" s="80" t="s">
        <v>497</v>
      </c>
      <c r="C100" s="81">
        <v>43948</v>
      </c>
      <c r="D100" s="82" t="s">
        <v>430</v>
      </c>
      <c r="E100" s="82" t="s">
        <v>431</v>
      </c>
      <c r="F100" s="82" t="s">
        <v>6</v>
      </c>
      <c r="G100" s="83" t="s">
        <v>59</v>
      </c>
      <c r="H100" s="84">
        <v>43950</v>
      </c>
      <c r="I100" s="311" t="s">
        <v>169</v>
      </c>
      <c r="J100" s="312" t="s">
        <v>364</v>
      </c>
      <c r="K100" s="313">
        <f>K97+7</f>
        <v>43958</v>
      </c>
      <c r="L100" s="313">
        <f>K100+25</f>
        <v>43983</v>
      </c>
      <c r="M100" s="313">
        <f>K100+27</f>
        <v>43985</v>
      </c>
      <c r="N100" s="314">
        <f>K100+30</f>
        <v>43988</v>
      </c>
    </row>
    <row r="101" spans="1:14" ht="26.25" customHeight="1" hidden="1" thickBot="1">
      <c r="A101" s="152" t="s">
        <v>65</v>
      </c>
      <c r="B101" s="153"/>
      <c r="C101" s="133">
        <v>43949</v>
      </c>
      <c r="D101" s="134" t="s">
        <v>146</v>
      </c>
      <c r="E101" s="134" t="s">
        <v>147</v>
      </c>
      <c r="F101" s="137" t="s">
        <v>59</v>
      </c>
      <c r="G101" s="137" t="s">
        <v>442</v>
      </c>
      <c r="H101" s="95">
        <v>43951</v>
      </c>
      <c r="I101" s="311"/>
      <c r="J101" s="312"/>
      <c r="K101" s="313"/>
      <c r="L101" s="313"/>
      <c r="M101" s="313"/>
      <c r="N101" s="314"/>
    </row>
    <row r="102" spans="1:14" ht="26.25" customHeight="1" hidden="1" thickBot="1">
      <c r="A102" s="85" t="s">
        <v>469</v>
      </c>
      <c r="B102" s="86" t="s">
        <v>470</v>
      </c>
      <c r="C102" s="87">
        <v>43953</v>
      </c>
      <c r="D102" s="88" t="s">
        <v>443</v>
      </c>
      <c r="E102" s="88" t="s">
        <v>471</v>
      </c>
      <c r="F102" s="138" t="s">
        <v>6</v>
      </c>
      <c r="G102" s="138" t="s">
        <v>125</v>
      </c>
      <c r="H102" s="90">
        <v>43955</v>
      </c>
      <c r="I102" s="311"/>
      <c r="J102" s="312"/>
      <c r="K102" s="313"/>
      <c r="L102" s="313"/>
      <c r="M102" s="313"/>
      <c r="N102" s="314"/>
    </row>
    <row r="103" spans="1:14" ht="26.25" customHeight="1" hidden="1" thickBot="1">
      <c r="A103" s="79" t="s">
        <v>330</v>
      </c>
      <c r="B103" s="80" t="s">
        <v>308</v>
      </c>
      <c r="C103" s="81">
        <v>43955</v>
      </c>
      <c r="D103" s="82" t="s">
        <v>430</v>
      </c>
      <c r="E103" s="82" t="s">
        <v>431</v>
      </c>
      <c r="F103" s="82" t="s">
        <v>6</v>
      </c>
      <c r="G103" s="83" t="s">
        <v>59</v>
      </c>
      <c r="H103" s="84">
        <v>43957</v>
      </c>
      <c r="I103" s="311" t="s">
        <v>65</v>
      </c>
      <c r="J103" s="312"/>
      <c r="K103" s="313">
        <f>K100+7</f>
        <v>43965</v>
      </c>
      <c r="L103" s="313">
        <f>K103+25</f>
        <v>43990</v>
      </c>
      <c r="M103" s="313">
        <f>K103+27</f>
        <v>43992</v>
      </c>
      <c r="N103" s="314">
        <f>K103+30</f>
        <v>43995</v>
      </c>
    </row>
    <row r="104" spans="1:14" ht="26.25" customHeight="1" hidden="1" thickBot="1">
      <c r="A104" s="152" t="s">
        <v>487</v>
      </c>
      <c r="B104" s="153" t="s">
        <v>320</v>
      </c>
      <c r="C104" s="133">
        <v>43956</v>
      </c>
      <c r="D104" s="134" t="s">
        <v>146</v>
      </c>
      <c r="E104" s="134" t="s">
        <v>147</v>
      </c>
      <c r="F104" s="137" t="s">
        <v>59</v>
      </c>
      <c r="G104" s="137" t="s">
        <v>442</v>
      </c>
      <c r="H104" s="95">
        <v>43958</v>
      </c>
      <c r="I104" s="311"/>
      <c r="J104" s="312"/>
      <c r="K104" s="313"/>
      <c r="L104" s="313"/>
      <c r="M104" s="313"/>
      <c r="N104" s="314"/>
    </row>
    <row r="105" spans="1:14" ht="26.25" customHeight="1" hidden="1" thickBot="1">
      <c r="A105" s="85" t="s">
        <v>495</v>
      </c>
      <c r="B105" s="86" t="s">
        <v>447</v>
      </c>
      <c r="C105" s="87">
        <v>43960</v>
      </c>
      <c r="D105" s="88" t="s">
        <v>443</v>
      </c>
      <c r="E105" s="88" t="s">
        <v>471</v>
      </c>
      <c r="F105" s="138" t="s">
        <v>6</v>
      </c>
      <c r="G105" s="138" t="s">
        <v>125</v>
      </c>
      <c r="H105" s="90">
        <v>43962</v>
      </c>
      <c r="I105" s="311"/>
      <c r="J105" s="312"/>
      <c r="K105" s="313"/>
      <c r="L105" s="313"/>
      <c r="M105" s="313"/>
      <c r="N105" s="314"/>
    </row>
    <row r="106" spans="1:14" ht="26.25" customHeight="1" hidden="1" thickBot="1">
      <c r="A106" s="79" t="s">
        <v>65</v>
      </c>
      <c r="B106" s="80"/>
      <c r="C106" s="81">
        <v>43962</v>
      </c>
      <c r="D106" s="82" t="s">
        <v>430</v>
      </c>
      <c r="E106" s="82" t="s">
        <v>431</v>
      </c>
      <c r="F106" s="82" t="s">
        <v>6</v>
      </c>
      <c r="G106" s="83" t="s">
        <v>59</v>
      </c>
      <c r="H106" s="84">
        <v>43964</v>
      </c>
      <c r="I106" s="311" t="s">
        <v>361</v>
      </c>
      <c r="J106" s="312" t="s">
        <v>467</v>
      </c>
      <c r="K106" s="313">
        <f>K103+7</f>
        <v>43972</v>
      </c>
      <c r="L106" s="313">
        <f>K106+25</f>
        <v>43997</v>
      </c>
      <c r="M106" s="313">
        <f>K106+27</f>
        <v>43999</v>
      </c>
      <c r="N106" s="314">
        <f>K106+30</f>
        <v>44002</v>
      </c>
    </row>
    <row r="107" spans="1:14" ht="26.25" customHeight="1" hidden="1" thickBot="1">
      <c r="A107" s="152" t="s">
        <v>488</v>
      </c>
      <c r="B107" s="153" t="s">
        <v>489</v>
      </c>
      <c r="C107" s="133">
        <v>43963</v>
      </c>
      <c r="D107" s="134" t="s">
        <v>146</v>
      </c>
      <c r="E107" s="134" t="s">
        <v>147</v>
      </c>
      <c r="F107" s="137" t="s">
        <v>59</v>
      </c>
      <c r="G107" s="137" t="s">
        <v>442</v>
      </c>
      <c r="H107" s="95">
        <v>43965</v>
      </c>
      <c r="I107" s="311"/>
      <c r="J107" s="312"/>
      <c r="K107" s="313"/>
      <c r="L107" s="313"/>
      <c r="M107" s="313"/>
      <c r="N107" s="314"/>
    </row>
    <row r="108" spans="1:14" ht="26.25" customHeight="1" hidden="1" thickBot="1">
      <c r="A108" s="85" t="s">
        <v>448</v>
      </c>
      <c r="B108" s="86" t="s">
        <v>449</v>
      </c>
      <c r="C108" s="87">
        <v>43967</v>
      </c>
      <c r="D108" s="88" t="s">
        <v>443</v>
      </c>
      <c r="E108" s="88" t="s">
        <v>471</v>
      </c>
      <c r="F108" s="138" t="s">
        <v>6</v>
      </c>
      <c r="G108" s="138" t="s">
        <v>125</v>
      </c>
      <c r="H108" s="90">
        <v>43969</v>
      </c>
      <c r="I108" s="311"/>
      <c r="J108" s="312"/>
      <c r="K108" s="313"/>
      <c r="L108" s="313"/>
      <c r="M108" s="313"/>
      <c r="N108" s="314"/>
    </row>
    <row r="109" spans="1:14" ht="26.25" customHeight="1" hidden="1" thickBot="1">
      <c r="A109" s="79" t="s">
        <v>307</v>
      </c>
      <c r="B109" s="80" t="s">
        <v>208</v>
      </c>
      <c r="C109" s="81">
        <v>43969</v>
      </c>
      <c r="D109" s="82" t="s">
        <v>430</v>
      </c>
      <c r="E109" s="82" t="s">
        <v>431</v>
      </c>
      <c r="F109" s="82" t="s">
        <v>6</v>
      </c>
      <c r="G109" s="83" t="s">
        <v>59</v>
      </c>
      <c r="H109" s="84">
        <v>43971</v>
      </c>
      <c r="I109" s="311" t="s">
        <v>179</v>
      </c>
      <c r="J109" s="312" t="s">
        <v>391</v>
      </c>
      <c r="K109" s="313">
        <f>K106+7</f>
        <v>43979</v>
      </c>
      <c r="L109" s="313">
        <f>K109+25</f>
        <v>44004</v>
      </c>
      <c r="M109" s="313">
        <f>K109+27</f>
        <v>44006</v>
      </c>
      <c r="N109" s="314">
        <f>K109+30</f>
        <v>44009</v>
      </c>
    </row>
    <row r="110" spans="1:14" ht="26.25" customHeight="1" hidden="1" thickBot="1">
      <c r="A110" s="152" t="s">
        <v>205</v>
      </c>
      <c r="B110" s="153" t="s">
        <v>445</v>
      </c>
      <c r="C110" s="133">
        <v>43970</v>
      </c>
      <c r="D110" s="134" t="s">
        <v>146</v>
      </c>
      <c r="E110" s="134" t="s">
        <v>147</v>
      </c>
      <c r="F110" s="137" t="s">
        <v>59</v>
      </c>
      <c r="G110" s="137" t="s">
        <v>442</v>
      </c>
      <c r="H110" s="95">
        <v>43972</v>
      </c>
      <c r="I110" s="311"/>
      <c r="J110" s="312"/>
      <c r="K110" s="313"/>
      <c r="L110" s="313"/>
      <c r="M110" s="313"/>
      <c r="N110" s="314"/>
    </row>
    <row r="111" spans="1:14" ht="26.25" customHeight="1" hidden="1" thickBot="1">
      <c r="A111" s="85" t="s">
        <v>271</v>
      </c>
      <c r="B111" s="86" t="s">
        <v>233</v>
      </c>
      <c r="C111" s="87">
        <v>43974</v>
      </c>
      <c r="D111" s="88" t="s">
        <v>519</v>
      </c>
      <c r="E111" s="88" t="s">
        <v>520</v>
      </c>
      <c r="F111" s="138" t="s">
        <v>6</v>
      </c>
      <c r="G111" s="138" t="s">
        <v>125</v>
      </c>
      <c r="H111" s="90">
        <v>43976</v>
      </c>
      <c r="I111" s="311"/>
      <c r="J111" s="312"/>
      <c r="K111" s="313"/>
      <c r="L111" s="313"/>
      <c r="M111" s="313"/>
      <c r="N111" s="314"/>
    </row>
    <row r="112" spans="1:14" ht="26.25" customHeight="1" hidden="1" thickBot="1">
      <c r="A112" s="79" t="s">
        <v>307</v>
      </c>
      <c r="B112" s="80" t="s">
        <v>208</v>
      </c>
      <c r="C112" s="81">
        <v>43976</v>
      </c>
      <c r="D112" s="82" t="s">
        <v>430</v>
      </c>
      <c r="E112" s="82" t="s">
        <v>431</v>
      </c>
      <c r="F112" s="82" t="s">
        <v>6</v>
      </c>
      <c r="G112" s="83" t="s">
        <v>59</v>
      </c>
      <c r="H112" s="84">
        <v>43978</v>
      </c>
      <c r="I112" s="311" t="s">
        <v>65</v>
      </c>
      <c r="J112" s="312"/>
      <c r="K112" s="313">
        <f>K109+7</f>
        <v>43986</v>
      </c>
      <c r="L112" s="313">
        <f>K112+25</f>
        <v>44011</v>
      </c>
      <c r="M112" s="313">
        <f>K112+27</f>
        <v>44013</v>
      </c>
      <c r="N112" s="314">
        <f>K112+30</f>
        <v>44016</v>
      </c>
    </row>
    <row r="113" spans="1:14" ht="26.25" customHeight="1" hidden="1" thickBot="1">
      <c r="A113" s="152" t="s">
        <v>524</v>
      </c>
      <c r="B113" s="153" t="s">
        <v>525</v>
      </c>
      <c r="C113" s="133">
        <v>43979</v>
      </c>
      <c r="D113" s="134" t="s">
        <v>526</v>
      </c>
      <c r="E113" s="134" t="s">
        <v>527</v>
      </c>
      <c r="F113" s="137" t="s">
        <v>528</v>
      </c>
      <c r="G113" s="137" t="s">
        <v>120</v>
      </c>
      <c r="H113" s="95">
        <v>43979</v>
      </c>
      <c r="I113" s="311"/>
      <c r="J113" s="312"/>
      <c r="K113" s="313"/>
      <c r="L113" s="313"/>
      <c r="M113" s="313"/>
      <c r="N113" s="314"/>
    </row>
    <row r="114" spans="1:14" ht="26.25" customHeight="1" hidden="1" thickBot="1">
      <c r="A114" s="85" t="s">
        <v>496</v>
      </c>
      <c r="B114" s="86" t="s">
        <v>521</v>
      </c>
      <c r="C114" s="87">
        <v>43981</v>
      </c>
      <c r="D114" s="88" t="s">
        <v>519</v>
      </c>
      <c r="E114" s="88" t="s">
        <v>520</v>
      </c>
      <c r="F114" s="138" t="s">
        <v>6</v>
      </c>
      <c r="G114" s="138" t="s">
        <v>125</v>
      </c>
      <c r="H114" s="90">
        <v>43983</v>
      </c>
      <c r="I114" s="311"/>
      <c r="J114" s="312"/>
      <c r="K114" s="313"/>
      <c r="L114" s="313"/>
      <c r="M114" s="313"/>
      <c r="N114" s="314"/>
    </row>
    <row r="115" spans="1:14" ht="26.25" customHeight="1" hidden="1" thickBot="1">
      <c r="A115" s="79" t="s">
        <v>150</v>
      </c>
      <c r="B115" s="80" t="s">
        <v>490</v>
      </c>
      <c r="C115" s="81">
        <v>43983</v>
      </c>
      <c r="D115" s="82" t="s">
        <v>430</v>
      </c>
      <c r="E115" s="82" t="s">
        <v>431</v>
      </c>
      <c r="F115" s="82" t="s">
        <v>6</v>
      </c>
      <c r="G115" s="83" t="s">
        <v>59</v>
      </c>
      <c r="H115" s="84">
        <v>43985</v>
      </c>
      <c r="I115" s="311" t="s">
        <v>517</v>
      </c>
      <c r="J115" s="312" t="s">
        <v>518</v>
      </c>
      <c r="K115" s="313">
        <f>K112+7</f>
        <v>43993</v>
      </c>
      <c r="L115" s="313">
        <f>K115+25</f>
        <v>44018</v>
      </c>
      <c r="M115" s="313">
        <f>K115+27</f>
        <v>44020</v>
      </c>
      <c r="N115" s="314">
        <f>K115+30</f>
        <v>44023</v>
      </c>
    </row>
    <row r="116" spans="1:14" ht="26.25" customHeight="1" hidden="1" thickBot="1">
      <c r="A116" s="152" t="s">
        <v>450</v>
      </c>
      <c r="B116" s="153" t="s">
        <v>129</v>
      </c>
      <c r="C116" s="133">
        <v>43984</v>
      </c>
      <c r="D116" s="134" t="s">
        <v>146</v>
      </c>
      <c r="E116" s="134" t="s">
        <v>147</v>
      </c>
      <c r="F116" s="137" t="s">
        <v>59</v>
      </c>
      <c r="G116" s="137" t="s">
        <v>442</v>
      </c>
      <c r="H116" s="95">
        <v>43986</v>
      </c>
      <c r="I116" s="311"/>
      <c r="J116" s="312"/>
      <c r="K116" s="313"/>
      <c r="L116" s="313"/>
      <c r="M116" s="313"/>
      <c r="N116" s="314"/>
    </row>
    <row r="117" spans="1:14" ht="26.25" customHeight="1" hidden="1" thickBot="1">
      <c r="A117" s="85" t="s">
        <v>109</v>
      </c>
      <c r="B117" s="86" t="s">
        <v>383</v>
      </c>
      <c r="C117" s="87">
        <v>43988</v>
      </c>
      <c r="D117" s="88" t="s">
        <v>519</v>
      </c>
      <c r="E117" s="88" t="s">
        <v>520</v>
      </c>
      <c r="F117" s="138" t="s">
        <v>6</v>
      </c>
      <c r="G117" s="138" t="s">
        <v>125</v>
      </c>
      <c r="H117" s="90">
        <v>43990</v>
      </c>
      <c r="I117" s="311"/>
      <c r="J117" s="312"/>
      <c r="K117" s="313"/>
      <c r="L117" s="313"/>
      <c r="M117" s="313"/>
      <c r="N117" s="314"/>
    </row>
    <row r="118" spans="1:14" ht="26.25" customHeight="1" hidden="1" thickBot="1">
      <c r="A118" s="79" t="s">
        <v>65</v>
      </c>
      <c r="B118" s="80"/>
      <c r="C118" s="81">
        <v>43990</v>
      </c>
      <c r="D118" s="82" t="s">
        <v>430</v>
      </c>
      <c r="E118" s="82" t="s">
        <v>431</v>
      </c>
      <c r="F118" s="82" t="s">
        <v>6</v>
      </c>
      <c r="G118" s="83" t="s">
        <v>59</v>
      </c>
      <c r="H118" s="84">
        <v>43992</v>
      </c>
      <c r="I118" s="311" t="s">
        <v>83</v>
      </c>
      <c r="J118" s="312" t="s">
        <v>339</v>
      </c>
      <c r="K118" s="313">
        <f>K115+7</f>
        <v>44000</v>
      </c>
      <c r="L118" s="313">
        <f>K118+25</f>
        <v>44025</v>
      </c>
      <c r="M118" s="313">
        <f>K118+27</f>
        <v>44027</v>
      </c>
      <c r="N118" s="314">
        <f>K118+30</f>
        <v>44030</v>
      </c>
    </row>
    <row r="119" spans="1:14" ht="26.25" customHeight="1" hidden="1" thickBot="1">
      <c r="A119" s="152" t="s">
        <v>65</v>
      </c>
      <c r="B119" s="153"/>
      <c r="C119" s="133">
        <v>43991</v>
      </c>
      <c r="D119" s="134" t="s">
        <v>146</v>
      </c>
      <c r="E119" s="134" t="s">
        <v>147</v>
      </c>
      <c r="F119" s="137" t="s">
        <v>59</v>
      </c>
      <c r="G119" s="137" t="s">
        <v>442</v>
      </c>
      <c r="H119" s="95">
        <v>43993</v>
      </c>
      <c r="I119" s="311"/>
      <c r="J119" s="312"/>
      <c r="K119" s="313"/>
      <c r="L119" s="313"/>
      <c r="M119" s="313"/>
      <c r="N119" s="314"/>
    </row>
    <row r="120" spans="1:14" ht="26.25" customHeight="1" hidden="1" thickBot="1">
      <c r="A120" s="85" t="s">
        <v>446</v>
      </c>
      <c r="B120" s="86" t="s">
        <v>447</v>
      </c>
      <c r="C120" s="87">
        <v>43995</v>
      </c>
      <c r="D120" s="88" t="s">
        <v>519</v>
      </c>
      <c r="E120" s="88" t="s">
        <v>520</v>
      </c>
      <c r="F120" s="138" t="s">
        <v>6</v>
      </c>
      <c r="G120" s="138" t="s">
        <v>125</v>
      </c>
      <c r="H120" s="90">
        <v>43997</v>
      </c>
      <c r="I120" s="311"/>
      <c r="J120" s="312"/>
      <c r="K120" s="313"/>
      <c r="L120" s="313"/>
      <c r="M120" s="313"/>
      <c r="N120" s="314"/>
    </row>
    <row r="121" spans="1:14" ht="26.25" customHeight="1" hidden="1" thickBot="1">
      <c r="A121" s="79" t="s">
        <v>434</v>
      </c>
      <c r="B121" s="80" t="s">
        <v>433</v>
      </c>
      <c r="C121" s="81">
        <v>43997</v>
      </c>
      <c r="D121" s="82" t="s">
        <v>430</v>
      </c>
      <c r="E121" s="82" t="s">
        <v>431</v>
      </c>
      <c r="F121" s="82" t="s">
        <v>6</v>
      </c>
      <c r="G121" s="83" t="s">
        <v>59</v>
      </c>
      <c r="H121" s="84">
        <v>43999</v>
      </c>
      <c r="I121" s="311" t="s">
        <v>133</v>
      </c>
      <c r="J121" s="312" t="s">
        <v>523</v>
      </c>
      <c r="K121" s="313">
        <f>K118+7</f>
        <v>44007</v>
      </c>
      <c r="L121" s="313">
        <f>K121+25</f>
        <v>44032</v>
      </c>
      <c r="M121" s="313">
        <f>K121+27</f>
        <v>44034</v>
      </c>
      <c r="N121" s="314">
        <f>K121+30</f>
        <v>44037</v>
      </c>
    </row>
    <row r="122" spans="1:14" ht="26.25" customHeight="1" hidden="1" thickBot="1">
      <c r="A122" s="152" t="s">
        <v>309</v>
      </c>
      <c r="B122" s="153" t="s">
        <v>472</v>
      </c>
      <c r="C122" s="133">
        <v>43998</v>
      </c>
      <c r="D122" s="134" t="s">
        <v>146</v>
      </c>
      <c r="E122" s="134" t="s">
        <v>147</v>
      </c>
      <c r="F122" s="137" t="s">
        <v>59</v>
      </c>
      <c r="G122" s="137" t="s">
        <v>442</v>
      </c>
      <c r="H122" s="95">
        <v>44000</v>
      </c>
      <c r="I122" s="311"/>
      <c r="J122" s="312"/>
      <c r="K122" s="313"/>
      <c r="L122" s="313"/>
      <c r="M122" s="313"/>
      <c r="N122" s="314"/>
    </row>
    <row r="123" spans="1:14" ht="26.25" customHeight="1" hidden="1" thickBot="1">
      <c r="A123" s="85" t="s">
        <v>333</v>
      </c>
      <c r="B123" s="86" t="s">
        <v>296</v>
      </c>
      <c r="C123" s="87">
        <v>44002</v>
      </c>
      <c r="D123" s="88" t="s">
        <v>519</v>
      </c>
      <c r="E123" s="88" t="s">
        <v>520</v>
      </c>
      <c r="F123" s="138" t="s">
        <v>6</v>
      </c>
      <c r="G123" s="138" t="s">
        <v>125</v>
      </c>
      <c r="H123" s="90">
        <v>44004</v>
      </c>
      <c r="I123" s="311"/>
      <c r="J123" s="312"/>
      <c r="K123" s="313"/>
      <c r="L123" s="313"/>
      <c r="M123" s="313"/>
      <c r="N123" s="314"/>
    </row>
    <row r="124" spans="1:14" ht="26.25" customHeight="1" hidden="1" thickBot="1">
      <c r="A124" s="79" t="s">
        <v>323</v>
      </c>
      <c r="B124" s="80" t="s">
        <v>435</v>
      </c>
      <c r="C124" s="81">
        <v>44004</v>
      </c>
      <c r="D124" s="82" t="s">
        <v>430</v>
      </c>
      <c r="E124" s="82" t="s">
        <v>431</v>
      </c>
      <c r="F124" s="82" t="s">
        <v>6</v>
      </c>
      <c r="G124" s="83" t="s">
        <v>59</v>
      </c>
      <c r="H124" s="84">
        <v>44006</v>
      </c>
      <c r="I124" s="311" t="s">
        <v>536</v>
      </c>
      <c r="J124" s="312" t="s">
        <v>537</v>
      </c>
      <c r="K124" s="313">
        <f>K121+7</f>
        <v>44014</v>
      </c>
      <c r="L124" s="313">
        <f>K124+25</f>
        <v>44039</v>
      </c>
      <c r="M124" s="313">
        <f>K124+27</f>
        <v>44041</v>
      </c>
      <c r="N124" s="314">
        <f>K124+30</f>
        <v>44044</v>
      </c>
    </row>
    <row r="125" spans="1:14" ht="26.25" customHeight="1" hidden="1" thickBot="1">
      <c r="A125" s="152" t="s">
        <v>154</v>
      </c>
      <c r="B125" s="153" t="s">
        <v>212</v>
      </c>
      <c r="C125" s="133">
        <v>44005</v>
      </c>
      <c r="D125" s="134" t="s">
        <v>146</v>
      </c>
      <c r="E125" s="134" t="s">
        <v>147</v>
      </c>
      <c r="F125" s="137" t="s">
        <v>59</v>
      </c>
      <c r="G125" s="137" t="s">
        <v>442</v>
      </c>
      <c r="H125" s="95">
        <v>44007</v>
      </c>
      <c r="I125" s="311"/>
      <c r="J125" s="312"/>
      <c r="K125" s="313"/>
      <c r="L125" s="313"/>
      <c r="M125" s="313"/>
      <c r="N125" s="314"/>
    </row>
    <row r="126" spans="1:14" ht="26.25" customHeight="1" hidden="1" thickBot="1">
      <c r="A126" s="85" t="s">
        <v>61</v>
      </c>
      <c r="B126" s="86" t="s">
        <v>293</v>
      </c>
      <c r="C126" s="87">
        <v>44009</v>
      </c>
      <c r="D126" s="88" t="s">
        <v>519</v>
      </c>
      <c r="E126" s="88" t="s">
        <v>520</v>
      </c>
      <c r="F126" s="138" t="s">
        <v>6</v>
      </c>
      <c r="G126" s="138" t="s">
        <v>125</v>
      </c>
      <c r="H126" s="90">
        <v>44011</v>
      </c>
      <c r="I126" s="311"/>
      <c r="J126" s="312"/>
      <c r="K126" s="313"/>
      <c r="L126" s="313"/>
      <c r="M126" s="313"/>
      <c r="N126" s="314"/>
    </row>
    <row r="127" spans="1:14" ht="26.25" customHeight="1" hidden="1" thickBot="1">
      <c r="A127" s="79" t="s">
        <v>327</v>
      </c>
      <c r="B127" s="80" t="s">
        <v>435</v>
      </c>
      <c r="C127" s="81">
        <v>44011</v>
      </c>
      <c r="D127" s="82" t="s">
        <v>430</v>
      </c>
      <c r="E127" s="82" t="s">
        <v>431</v>
      </c>
      <c r="F127" s="82" t="s">
        <v>6</v>
      </c>
      <c r="G127" s="83" t="s">
        <v>59</v>
      </c>
      <c r="H127" s="84">
        <v>44013</v>
      </c>
      <c r="I127" s="311" t="s">
        <v>65</v>
      </c>
      <c r="J127" s="312"/>
      <c r="K127" s="313">
        <f>K124+7</f>
        <v>44021</v>
      </c>
      <c r="L127" s="313">
        <f>K127+25</f>
        <v>44046</v>
      </c>
      <c r="M127" s="313">
        <f>K127+27</f>
        <v>44048</v>
      </c>
      <c r="N127" s="314">
        <f>K127+30</f>
        <v>44051</v>
      </c>
    </row>
    <row r="128" spans="1:14" ht="26.25" customHeight="1" hidden="1" thickBot="1">
      <c r="A128" s="152" t="s">
        <v>491</v>
      </c>
      <c r="B128" s="153" t="s">
        <v>492</v>
      </c>
      <c r="C128" s="133">
        <v>44012</v>
      </c>
      <c r="D128" s="134" t="s">
        <v>146</v>
      </c>
      <c r="E128" s="134" t="s">
        <v>147</v>
      </c>
      <c r="F128" s="137" t="s">
        <v>59</v>
      </c>
      <c r="G128" s="137" t="s">
        <v>442</v>
      </c>
      <c r="H128" s="95">
        <v>44014</v>
      </c>
      <c r="I128" s="311"/>
      <c r="J128" s="312"/>
      <c r="K128" s="313"/>
      <c r="L128" s="313"/>
      <c r="M128" s="313"/>
      <c r="N128" s="314"/>
    </row>
    <row r="129" spans="1:14" ht="26.25" customHeight="1" hidden="1" thickBot="1">
      <c r="A129" s="85" t="s">
        <v>440</v>
      </c>
      <c r="B129" s="86" t="s">
        <v>551</v>
      </c>
      <c r="C129" s="87">
        <v>44016</v>
      </c>
      <c r="D129" s="88" t="s">
        <v>519</v>
      </c>
      <c r="E129" s="88" t="s">
        <v>520</v>
      </c>
      <c r="F129" s="138" t="s">
        <v>6</v>
      </c>
      <c r="G129" s="138" t="s">
        <v>125</v>
      </c>
      <c r="H129" s="90">
        <v>44018</v>
      </c>
      <c r="I129" s="311"/>
      <c r="J129" s="312"/>
      <c r="K129" s="313"/>
      <c r="L129" s="313"/>
      <c r="M129" s="313"/>
      <c r="N129" s="314"/>
    </row>
    <row r="130" spans="1:14" ht="26.25" customHeight="1" hidden="1" thickBot="1">
      <c r="A130" s="79" t="s">
        <v>432</v>
      </c>
      <c r="B130" s="80" t="s">
        <v>435</v>
      </c>
      <c r="C130" s="81">
        <v>44018</v>
      </c>
      <c r="D130" s="82" t="s">
        <v>430</v>
      </c>
      <c r="E130" s="82" t="s">
        <v>431</v>
      </c>
      <c r="F130" s="82" t="s">
        <v>6</v>
      </c>
      <c r="G130" s="83" t="s">
        <v>59</v>
      </c>
      <c r="H130" s="84">
        <v>44020</v>
      </c>
      <c r="I130" s="311" t="s">
        <v>111</v>
      </c>
      <c r="J130" s="312" t="s">
        <v>532</v>
      </c>
      <c r="K130" s="313">
        <f>K127+7</f>
        <v>44028</v>
      </c>
      <c r="L130" s="313">
        <f>K130+25</f>
        <v>44053</v>
      </c>
      <c r="M130" s="313">
        <f>K130+27</f>
        <v>44055</v>
      </c>
      <c r="N130" s="314">
        <f>K130+30</f>
        <v>44058</v>
      </c>
    </row>
    <row r="131" spans="1:14" ht="26.25" customHeight="1" hidden="1" thickBot="1">
      <c r="A131" s="152" t="s">
        <v>493</v>
      </c>
      <c r="B131" s="153" t="s">
        <v>351</v>
      </c>
      <c r="C131" s="133">
        <v>44019</v>
      </c>
      <c r="D131" s="134" t="s">
        <v>146</v>
      </c>
      <c r="E131" s="134" t="s">
        <v>147</v>
      </c>
      <c r="F131" s="137" t="s">
        <v>59</v>
      </c>
      <c r="G131" s="137" t="s">
        <v>442</v>
      </c>
      <c r="H131" s="95">
        <v>44021</v>
      </c>
      <c r="I131" s="311"/>
      <c r="J131" s="312"/>
      <c r="K131" s="313"/>
      <c r="L131" s="313"/>
      <c r="M131" s="313"/>
      <c r="N131" s="314"/>
    </row>
    <row r="132" spans="1:14" ht="26.25" customHeight="1" hidden="1" thickBot="1">
      <c r="A132" s="85" t="s">
        <v>384</v>
      </c>
      <c r="B132" s="86" t="s">
        <v>296</v>
      </c>
      <c r="C132" s="87">
        <v>44023</v>
      </c>
      <c r="D132" s="88" t="s">
        <v>519</v>
      </c>
      <c r="E132" s="88" t="s">
        <v>520</v>
      </c>
      <c r="F132" s="138" t="s">
        <v>6</v>
      </c>
      <c r="G132" s="138" t="s">
        <v>125</v>
      </c>
      <c r="H132" s="90">
        <v>44025</v>
      </c>
      <c r="I132" s="311"/>
      <c r="J132" s="312"/>
      <c r="K132" s="313"/>
      <c r="L132" s="313"/>
      <c r="M132" s="313"/>
      <c r="N132" s="314"/>
    </row>
    <row r="133" spans="1:14" ht="26.25" customHeight="1" hidden="1" thickBot="1">
      <c r="A133" s="79" t="s">
        <v>325</v>
      </c>
      <c r="B133" s="80" t="s">
        <v>429</v>
      </c>
      <c r="C133" s="81">
        <v>44025</v>
      </c>
      <c r="D133" s="82" t="s">
        <v>430</v>
      </c>
      <c r="E133" s="82" t="s">
        <v>431</v>
      </c>
      <c r="F133" s="82" t="s">
        <v>6</v>
      </c>
      <c r="G133" s="83" t="s">
        <v>59</v>
      </c>
      <c r="H133" s="84">
        <v>44027</v>
      </c>
      <c r="I133" s="311" t="s">
        <v>569</v>
      </c>
      <c r="J133" s="312" t="s">
        <v>570</v>
      </c>
      <c r="K133" s="313">
        <f>K130+7</f>
        <v>44035</v>
      </c>
      <c r="L133" s="313">
        <f>K133+25</f>
        <v>44060</v>
      </c>
      <c r="M133" s="313">
        <f>K133+27</f>
        <v>44062</v>
      </c>
      <c r="N133" s="314">
        <f>K133+30</f>
        <v>44065</v>
      </c>
    </row>
    <row r="134" spans="1:14" ht="26.25" customHeight="1" hidden="1" thickBot="1">
      <c r="A134" s="152" t="s">
        <v>292</v>
      </c>
      <c r="B134" s="153" t="s">
        <v>218</v>
      </c>
      <c r="C134" s="133">
        <v>44026</v>
      </c>
      <c r="D134" s="134" t="s">
        <v>146</v>
      </c>
      <c r="E134" s="134" t="s">
        <v>147</v>
      </c>
      <c r="F134" s="137" t="s">
        <v>59</v>
      </c>
      <c r="G134" s="137" t="s">
        <v>442</v>
      </c>
      <c r="H134" s="95">
        <v>44028</v>
      </c>
      <c r="I134" s="311"/>
      <c r="J134" s="312"/>
      <c r="K134" s="313"/>
      <c r="L134" s="313"/>
      <c r="M134" s="313"/>
      <c r="N134" s="314"/>
    </row>
    <row r="135" spans="1:14" ht="26.25" customHeight="1" hidden="1" thickBot="1">
      <c r="A135" s="85" t="s">
        <v>235</v>
      </c>
      <c r="B135" s="86" t="s">
        <v>276</v>
      </c>
      <c r="C135" s="87">
        <v>44030</v>
      </c>
      <c r="D135" s="88" t="s">
        <v>519</v>
      </c>
      <c r="E135" s="88" t="s">
        <v>520</v>
      </c>
      <c r="F135" s="138" t="s">
        <v>6</v>
      </c>
      <c r="G135" s="138" t="s">
        <v>125</v>
      </c>
      <c r="H135" s="90">
        <v>44032</v>
      </c>
      <c r="I135" s="311"/>
      <c r="J135" s="312"/>
      <c r="K135" s="313"/>
      <c r="L135" s="313"/>
      <c r="M135" s="313"/>
      <c r="N135" s="314"/>
    </row>
    <row r="136" spans="1:14" ht="26.25" customHeight="1" hidden="1" thickBot="1">
      <c r="A136" s="79" t="s">
        <v>560</v>
      </c>
      <c r="B136" s="80" t="s">
        <v>561</v>
      </c>
      <c r="C136" s="81">
        <v>44032</v>
      </c>
      <c r="D136" s="82" t="s">
        <v>430</v>
      </c>
      <c r="E136" s="82" t="s">
        <v>431</v>
      </c>
      <c r="F136" s="82" t="s">
        <v>6</v>
      </c>
      <c r="G136" s="83" t="s">
        <v>59</v>
      </c>
      <c r="H136" s="84">
        <v>44034</v>
      </c>
      <c r="I136" s="311" t="s">
        <v>241</v>
      </c>
      <c r="J136" s="312" t="s">
        <v>509</v>
      </c>
      <c r="K136" s="313">
        <f>K133+7</f>
        <v>44042</v>
      </c>
      <c r="L136" s="313">
        <f>K136+25</f>
        <v>44067</v>
      </c>
      <c r="M136" s="313">
        <f>K136+27</f>
        <v>44069</v>
      </c>
      <c r="N136" s="314">
        <f>K136+30</f>
        <v>44072</v>
      </c>
    </row>
    <row r="137" spans="1:14" ht="26.25" customHeight="1" hidden="1" thickBot="1">
      <c r="A137" s="152" t="s">
        <v>494</v>
      </c>
      <c r="B137" s="153" t="s">
        <v>291</v>
      </c>
      <c r="C137" s="133">
        <v>44033</v>
      </c>
      <c r="D137" s="134" t="s">
        <v>146</v>
      </c>
      <c r="E137" s="134" t="s">
        <v>147</v>
      </c>
      <c r="F137" s="137" t="s">
        <v>59</v>
      </c>
      <c r="G137" s="137" t="s">
        <v>442</v>
      </c>
      <c r="H137" s="95">
        <v>44035</v>
      </c>
      <c r="I137" s="311"/>
      <c r="J137" s="312"/>
      <c r="K137" s="313"/>
      <c r="L137" s="313"/>
      <c r="M137" s="313"/>
      <c r="N137" s="314"/>
    </row>
    <row r="138" spans="1:14" ht="26.25" customHeight="1" hidden="1" thickBot="1">
      <c r="A138" s="85" t="s">
        <v>468</v>
      </c>
      <c r="B138" s="86" t="s">
        <v>383</v>
      </c>
      <c r="C138" s="87">
        <v>44037</v>
      </c>
      <c r="D138" s="88" t="s">
        <v>519</v>
      </c>
      <c r="E138" s="88" t="s">
        <v>520</v>
      </c>
      <c r="F138" s="138" t="s">
        <v>6</v>
      </c>
      <c r="G138" s="138" t="s">
        <v>125</v>
      </c>
      <c r="H138" s="90">
        <v>44039</v>
      </c>
      <c r="I138" s="311"/>
      <c r="J138" s="312"/>
      <c r="K138" s="313"/>
      <c r="L138" s="313"/>
      <c r="M138" s="313"/>
      <c r="N138" s="314"/>
    </row>
    <row r="139" spans="1:14" ht="26.25" customHeight="1" hidden="1" thickBot="1">
      <c r="A139" s="79" t="s">
        <v>330</v>
      </c>
      <c r="B139" s="80" t="s">
        <v>372</v>
      </c>
      <c r="C139" s="81">
        <v>44039</v>
      </c>
      <c r="D139" s="82" t="s">
        <v>430</v>
      </c>
      <c r="E139" s="82" t="s">
        <v>431</v>
      </c>
      <c r="F139" s="82" t="s">
        <v>6</v>
      </c>
      <c r="G139" s="83" t="s">
        <v>59</v>
      </c>
      <c r="H139" s="84">
        <v>44041</v>
      </c>
      <c r="I139" s="311" t="s">
        <v>81</v>
      </c>
      <c r="J139" s="312"/>
      <c r="K139" s="313">
        <f>K136+7</f>
        <v>44049</v>
      </c>
      <c r="L139" s="313">
        <f>K139+25</f>
        <v>44074</v>
      </c>
      <c r="M139" s="313">
        <f>K139+27</f>
        <v>44076</v>
      </c>
      <c r="N139" s="314">
        <f>K139+30</f>
        <v>44079</v>
      </c>
    </row>
    <row r="140" spans="1:14" ht="26.25" customHeight="1" hidden="1" thickBot="1">
      <c r="A140" s="152" t="s">
        <v>522</v>
      </c>
      <c r="B140" s="153" t="s">
        <v>523</v>
      </c>
      <c r="C140" s="133">
        <v>44040</v>
      </c>
      <c r="D140" s="134" t="s">
        <v>146</v>
      </c>
      <c r="E140" s="134" t="s">
        <v>147</v>
      </c>
      <c r="F140" s="137" t="s">
        <v>59</v>
      </c>
      <c r="G140" s="137" t="s">
        <v>442</v>
      </c>
      <c r="H140" s="95">
        <v>44042</v>
      </c>
      <c r="I140" s="311"/>
      <c r="J140" s="312"/>
      <c r="K140" s="313"/>
      <c r="L140" s="313"/>
      <c r="M140" s="313"/>
      <c r="N140" s="314"/>
    </row>
    <row r="141" spans="1:14" ht="26.25" customHeight="1" hidden="1" thickBot="1">
      <c r="A141" s="85" t="s">
        <v>552</v>
      </c>
      <c r="B141" s="86" t="s">
        <v>334</v>
      </c>
      <c r="C141" s="87">
        <v>44044</v>
      </c>
      <c r="D141" s="88" t="s">
        <v>519</v>
      </c>
      <c r="E141" s="88" t="s">
        <v>520</v>
      </c>
      <c r="F141" s="138" t="s">
        <v>6</v>
      </c>
      <c r="G141" s="138" t="s">
        <v>125</v>
      </c>
      <c r="H141" s="90">
        <v>44046</v>
      </c>
      <c r="I141" s="311"/>
      <c r="J141" s="312"/>
      <c r="K141" s="313"/>
      <c r="L141" s="313"/>
      <c r="M141" s="313"/>
      <c r="N141" s="314"/>
    </row>
    <row r="142" spans="1:14" ht="26.25" customHeight="1" hidden="1" thickBot="1">
      <c r="A142" s="79" t="s">
        <v>573</v>
      </c>
      <c r="B142" s="80" t="s">
        <v>574</v>
      </c>
      <c r="C142" s="81">
        <v>44046</v>
      </c>
      <c r="D142" s="82" t="s">
        <v>430</v>
      </c>
      <c r="E142" s="82" t="s">
        <v>431</v>
      </c>
      <c r="F142" s="82" t="s">
        <v>6</v>
      </c>
      <c r="G142" s="83" t="s">
        <v>59</v>
      </c>
      <c r="H142" s="84">
        <v>44048</v>
      </c>
      <c r="I142" s="311" t="s">
        <v>593</v>
      </c>
      <c r="J142" s="312" t="s">
        <v>594</v>
      </c>
      <c r="K142" s="313">
        <f>K139+7</f>
        <v>44056</v>
      </c>
      <c r="L142" s="313">
        <f>K142+25</f>
        <v>44081</v>
      </c>
      <c r="M142" s="313">
        <f>K142+27</f>
        <v>44083</v>
      </c>
      <c r="N142" s="314">
        <f>K142+30</f>
        <v>44086</v>
      </c>
    </row>
    <row r="143" spans="1:14" ht="26.25" customHeight="1" hidden="1" thickBot="1">
      <c r="A143" s="152" t="s">
        <v>142</v>
      </c>
      <c r="B143" s="153" t="s">
        <v>445</v>
      </c>
      <c r="C143" s="133">
        <v>44047</v>
      </c>
      <c r="D143" s="134" t="s">
        <v>146</v>
      </c>
      <c r="E143" s="134" t="s">
        <v>147</v>
      </c>
      <c r="F143" s="137" t="s">
        <v>59</v>
      </c>
      <c r="G143" s="137" t="s">
        <v>442</v>
      </c>
      <c r="H143" s="95">
        <v>44049</v>
      </c>
      <c r="I143" s="311"/>
      <c r="J143" s="312"/>
      <c r="K143" s="313"/>
      <c r="L143" s="313"/>
      <c r="M143" s="313"/>
      <c r="N143" s="314"/>
    </row>
    <row r="144" spans="1:14" ht="26.25" customHeight="1" hidden="1" thickBot="1">
      <c r="A144" s="85" t="s">
        <v>575</v>
      </c>
      <c r="B144" s="86" t="s">
        <v>553</v>
      </c>
      <c r="C144" s="87">
        <v>44051</v>
      </c>
      <c r="D144" s="88" t="s">
        <v>519</v>
      </c>
      <c r="E144" s="88" t="s">
        <v>520</v>
      </c>
      <c r="F144" s="138" t="s">
        <v>6</v>
      </c>
      <c r="G144" s="138" t="s">
        <v>125</v>
      </c>
      <c r="H144" s="90">
        <v>44053</v>
      </c>
      <c r="I144" s="311"/>
      <c r="J144" s="312"/>
      <c r="K144" s="313"/>
      <c r="L144" s="313"/>
      <c r="M144" s="313"/>
      <c r="N144" s="314"/>
    </row>
    <row r="145" spans="1:14" ht="26.25" customHeight="1" hidden="1" thickBot="1">
      <c r="A145" s="79" t="s">
        <v>307</v>
      </c>
      <c r="B145" s="80" t="s">
        <v>268</v>
      </c>
      <c r="C145" s="81">
        <v>44053</v>
      </c>
      <c r="D145" s="82" t="s">
        <v>430</v>
      </c>
      <c r="E145" s="82" t="s">
        <v>431</v>
      </c>
      <c r="F145" s="82" t="s">
        <v>6</v>
      </c>
      <c r="G145" s="83" t="s">
        <v>59</v>
      </c>
      <c r="H145" s="84">
        <v>44055</v>
      </c>
      <c r="I145" s="311" t="s">
        <v>360</v>
      </c>
      <c r="J145" s="312" t="s">
        <v>291</v>
      </c>
      <c r="K145" s="313">
        <f>K142+7</f>
        <v>44063</v>
      </c>
      <c r="L145" s="313">
        <f>K145+25</f>
        <v>44088</v>
      </c>
      <c r="M145" s="313">
        <f>K145+27</f>
        <v>44090</v>
      </c>
      <c r="N145" s="314">
        <f>K145+30</f>
        <v>44093</v>
      </c>
    </row>
    <row r="146" spans="1:14" ht="26.25" customHeight="1" hidden="1" thickBot="1">
      <c r="A146" s="152" t="s">
        <v>232</v>
      </c>
      <c r="B146" s="153" t="s">
        <v>351</v>
      </c>
      <c r="C146" s="133">
        <v>44054</v>
      </c>
      <c r="D146" s="134" t="s">
        <v>146</v>
      </c>
      <c r="E146" s="134" t="s">
        <v>147</v>
      </c>
      <c r="F146" s="137" t="s">
        <v>59</v>
      </c>
      <c r="G146" s="137" t="s">
        <v>442</v>
      </c>
      <c r="H146" s="95">
        <v>44056</v>
      </c>
      <c r="I146" s="311"/>
      <c r="J146" s="312"/>
      <c r="K146" s="313"/>
      <c r="L146" s="313"/>
      <c r="M146" s="313"/>
      <c r="N146" s="314"/>
    </row>
    <row r="147" spans="1:14" ht="26.25" customHeight="1" hidden="1" thickBot="1">
      <c r="A147" s="85" t="s">
        <v>448</v>
      </c>
      <c r="B147" s="86" t="s">
        <v>447</v>
      </c>
      <c r="C147" s="87">
        <v>44058</v>
      </c>
      <c r="D147" s="88" t="s">
        <v>519</v>
      </c>
      <c r="E147" s="88" t="s">
        <v>520</v>
      </c>
      <c r="F147" s="138" t="s">
        <v>6</v>
      </c>
      <c r="G147" s="138" t="s">
        <v>125</v>
      </c>
      <c r="H147" s="90">
        <v>44060</v>
      </c>
      <c r="I147" s="311"/>
      <c r="J147" s="312"/>
      <c r="K147" s="313"/>
      <c r="L147" s="313"/>
      <c r="M147" s="313"/>
      <c r="N147" s="314"/>
    </row>
    <row r="148" spans="1:14" ht="26.25" customHeight="1" hidden="1" thickBot="1">
      <c r="A148" s="79" t="s">
        <v>328</v>
      </c>
      <c r="B148" s="80" t="s">
        <v>326</v>
      </c>
      <c r="C148" s="81">
        <v>44060</v>
      </c>
      <c r="D148" s="82" t="s">
        <v>430</v>
      </c>
      <c r="E148" s="82" t="s">
        <v>431</v>
      </c>
      <c r="F148" s="82" t="s">
        <v>6</v>
      </c>
      <c r="G148" s="83" t="s">
        <v>59</v>
      </c>
      <c r="H148" s="84">
        <v>44062</v>
      </c>
      <c r="I148" s="311" t="s">
        <v>279</v>
      </c>
      <c r="J148" s="312" t="s">
        <v>595</v>
      </c>
      <c r="K148" s="313">
        <f>K145+7</f>
        <v>44070</v>
      </c>
      <c r="L148" s="313">
        <f>K148+25</f>
        <v>44095</v>
      </c>
      <c r="M148" s="313">
        <f>K148+27</f>
        <v>44097</v>
      </c>
      <c r="N148" s="314">
        <f>K148+30</f>
        <v>44100</v>
      </c>
    </row>
    <row r="149" spans="1:14" ht="26.25" customHeight="1" hidden="1" thickBot="1">
      <c r="A149" s="152" t="s">
        <v>444</v>
      </c>
      <c r="B149" s="153" t="s">
        <v>382</v>
      </c>
      <c r="C149" s="133">
        <v>44061</v>
      </c>
      <c r="D149" s="134" t="s">
        <v>146</v>
      </c>
      <c r="E149" s="134" t="s">
        <v>147</v>
      </c>
      <c r="F149" s="137" t="s">
        <v>59</v>
      </c>
      <c r="G149" s="137" t="s">
        <v>442</v>
      </c>
      <c r="H149" s="95">
        <v>44063</v>
      </c>
      <c r="I149" s="311"/>
      <c r="J149" s="312"/>
      <c r="K149" s="313"/>
      <c r="L149" s="313"/>
      <c r="M149" s="313"/>
      <c r="N149" s="314"/>
    </row>
    <row r="150" spans="1:14" ht="26.25" customHeight="1" hidden="1" thickBot="1">
      <c r="A150" s="85" t="s">
        <v>267</v>
      </c>
      <c r="B150" s="86" t="s">
        <v>293</v>
      </c>
      <c r="C150" s="87">
        <v>44065</v>
      </c>
      <c r="D150" s="88" t="s">
        <v>519</v>
      </c>
      <c r="E150" s="88" t="s">
        <v>520</v>
      </c>
      <c r="F150" s="138" t="s">
        <v>6</v>
      </c>
      <c r="G150" s="138" t="s">
        <v>125</v>
      </c>
      <c r="H150" s="90">
        <v>44067</v>
      </c>
      <c r="I150" s="311"/>
      <c r="J150" s="312"/>
      <c r="K150" s="313"/>
      <c r="L150" s="313"/>
      <c r="M150" s="313"/>
      <c r="N150" s="314"/>
    </row>
    <row r="151" spans="1:14" ht="26.25" customHeight="1" hidden="1" thickBot="1">
      <c r="A151" s="79" t="s">
        <v>576</v>
      </c>
      <c r="B151" s="80" t="s">
        <v>577</v>
      </c>
      <c r="C151" s="81">
        <v>44067</v>
      </c>
      <c r="D151" s="82" t="s">
        <v>430</v>
      </c>
      <c r="E151" s="82" t="s">
        <v>431</v>
      </c>
      <c r="F151" s="82" t="s">
        <v>6</v>
      </c>
      <c r="G151" s="83" t="s">
        <v>59</v>
      </c>
      <c r="H151" s="84">
        <v>44069</v>
      </c>
      <c r="I151" s="311" t="s">
        <v>65</v>
      </c>
      <c r="J151" s="312"/>
      <c r="K151" s="313">
        <f>K148+7</f>
        <v>44077</v>
      </c>
      <c r="L151" s="313">
        <f>K151+25</f>
        <v>44102</v>
      </c>
      <c r="M151" s="313">
        <f>K151+27</f>
        <v>44104</v>
      </c>
      <c r="N151" s="314">
        <f>K151+30</f>
        <v>44107</v>
      </c>
    </row>
    <row r="152" spans="1:14" ht="26.25" customHeight="1" hidden="1" thickBot="1">
      <c r="A152" s="152" t="s">
        <v>336</v>
      </c>
      <c r="B152" s="153" t="s">
        <v>554</v>
      </c>
      <c r="C152" s="133">
        <v>44068</v>
      </c>
      <c r="D152" s="134" t="s">
        <v>146</v>
      </c>
      <c r="E152" s="134" t="s">
        <v>147</v>
      </c>
      <c r="F152" s="137" t="s">
        <v>59</v>
      </c>
      <c r="G152" s="137" t="s">
        <v>442</v>
      </c>
      <c r="H152" s="95">
        <v>44070</v>
      </c>
      <c r="I152" s="311"/>
      <c r="J152" s="312"/>
      <c r="K152" s="313"/>
      <c r="L152" s="313"/>
      <c r="M152" s="313"/>
      <c r="N152" s="314"/>
    </row>
    <row r="153" spans="1:14" ht="26.25" customHeight="1" hidden="1" thickBot="1">
      <c r="A153" s="85" t="s">
        <v>158</v>
      </c>
      <c r="B153" s="86" t="s">
        <v>555</v>
      </c>
      <c r="C153" s="87">
        <v>44072</v>
      </c>
      <c r="D153" s="88" t="s">
        <v>519</v>
      </c>
      <c r="E153" s="88" t="s">
        <v>520</v>
      </c>
      <c r="F153" s="138" t="s">
        <v>6</v>
      </c>
      <c r="G153" s="138" t="s">
        <v>125</v>
      </c>
      <c r="H153" s="90">
        <v>44074</v>
      </c>
      <c r="I153" s="311"/>
      <c r="J153" s="312"/>
      <c r="K153" s="313"/>
      <c r="L153" s="313"/>
      <c r="M153" s="313"/>
      <c r="N153" s="314"/>
    </row>
    <row r="154" spans="1:14" ht="26.25" customHeight="1" hidden="1" thickBot="1">
      <c r="A154" s="79" t="s">
        <v>434</v>
      </c>
      <c r="B154" s="80" t="s">
        <v>556</v>
      </c>
      <c r="C154" s="81">
        <v>44074</v>
      </c>
      <c r="D154" s="82" t="s">
        <v>430</v>
      </c>
      <c r="E154" s="82" t="s">
        <v>431</v>
      </c>
      <c r="F154" s="82" t="s">
        <v>6</v>
      </c>
      <c r="G154" s="83" t="s">
        <v>59</v>
      </c>
      <c r="H154" s="84">
        <v>44076</v>
      </c>
      <c r="I154" s="311" t="s">
        <v>517</v>
      </c>
      <c r="J154" s="312" t="s">
        <v>596</v>
      </c>
      <c r="K154" s="313">
        <f>K151+7</f>
        <v>44084</v>
      </c>
      <c r="L154" s="313">
        <f>K154+25</f>
        <v>44109</v>
      </c>
      <c r="M154" s="313">
        <f>K154+27</f>
        <v>44111</v>
      </c>
      <c r="N154" s="314">
        <f>K154+30</f>
        <v>44114</v>
      </c>
    </row>
    <row r="155" spans="1:14" ht="26.25" customHeight="1" hidden="1" thickBot="1">
      <c r="A155" s="152" t="s">
        <v>204</v>
      </c>
      <c r="B155" s="153" t="s">
        <v>291</v>
      </c>
      <c r="C155" s="133">
        <v>44075</v>
      </c>
      <c r="D155" s="134" t="s">
        <v>146</v>
      </c>
      <c r="E155" s="134" t="s">
        <v>147</v>
      </c>
      <c r="F155" s="137" t="s">
        <v>59</v>
      </c>
      <c r="G155" s="137" t="s">
        <v>442</v>
      </c>
      <c r="H155" s="95">
        <v>44077</v>
      </c>
      <c r="I155" s="311"/>
      <c r="J155" s="312"/>
      <c r="K155" s="313"/>
      <c r="L155" s="313"/>
      <c r="M155" s="313"/>
      <c r="N155" s="314"/>
    </row>
    <row r="156" spans="1:14" ht="26.25" customHeight="1" hidden="1" thickBot="1">
      <c r="A156" s="85" t="s">
        <v>109</v>
      </c>
      <c r="B156" s="86" t="s">
        <v>293</v>
      </c>
      <c r="C156" s="87">
        <v>44079</v>
      </c>
      <c r="D156" s="88" t="s">
        <v>519</v>
      </c>
      <c r="E156" s="88" t="s">
        <v>520</v>
      </c>
      <c r="F156" s="138" t="s">
        <v>6</v>
      </c>
      <c r="G156" s="138" t="s">
        <v>125</v>
      </c>
      <c r="H156" s="90">
        <v>44081</v>
      </c>
      <c r="I156" s="311"/>
      <c r="J156" s="312"/>
      <c r="K156" s="313"/>
      <c r="L156" s="313"/>
      <c r="M156" s="313"/>
      <c r="N156" s="314"/>
    </row>
    <row r="157" spans="1:14" ht="26.25" customHeight="1" hidden="1" thickBot="1">
      <c r="A157" s="79" t="s">
        <v>323</v>
      </c>
      <c r="B157" s="80" t="s">
        <v>557</v>
      </c>
      <c r="C157" s="81">
        <v>44081</v>
      </c>
      <c r="D157" s="82" t="s">
        <v>430</v>
      </c>
      <c r="E157" s="82" t="s">
        <v>431</v>
      </c>
      <c r="F157" s="82" t="s">
        <v>6</v>
      </c>
      <c r="G157" s="83" t="s">
        <v>59</v>
      </c>
      <c r="H157" s="84">
        <v>44083</v>
      </c>
      <c r="I157" s="311" t="s">
        <v>83</v>
      </c>
      <c r="J157" s="312" t="s">
        <v>550</v>
      </c>
      <c r="K157" s="313">
        <f>K154+7</f>
        <v>44091</v>
      </c>
      <c r="L157" s="313">
        <f>K157+25</f>
        <v>44116</v>
      </c>
      <c r="M157" s="313">
        <f>K157+27</f>
        <v>44118</v>
      </c>
      <c r="N157" s="314">
        <f>K157+30</f>
        <v>44121</v>
      </c>
    </row>
    <row r="158" spans="1:14" ht="26.25" customHeight="1" hidden="1" thickBot="1">
      <c r="A158" s="152" t="s">
        <v>558</v>
      </c>
      <c r="B158" s="153" t="s">
        <v>472</v>
      </c>
      <c r="C158" s="133">
        <v>44082</v>
      </c>
      <c r="D158" s="134" t="s">
        <v>146</v>
      </c>
      <c r="E158" s="134" t="s">
        <v>147</v>
      </c>
      <c r="F158" s="137" t="s">
        <v>59</v>
      </c>
      <c r="G158" s="137" t="s">
        <v>442</v>
      </c>
      <c r="H158" s="95">
        <v>44084</v>
      </c>
      <c r="I158" s="311"/>
      <c r="J158" s="312"/>
      <c r="K158" s="313"/>
      <c r="L158" s="313"/>
      <c r="M158" s="313"/>
      <c r="N158" s="314"/>
    </row>
    <row r="159" spans="1:14" ht="26.25" customHeight="1" hidden="1" thickBot="1">
      <c r="A159" s="85" t="s">
        <v>446</v>
      </c>
      <c r="B159" s="86" t="s">
        <v>559</v>
      </c>
      <c r="C159" s="87">
        <v>44086</v>
      </c>
      <c r="D159" s="88" t="s">
        <v>519</v>
      </c>
      <c r="E159" s="88" t="s">
        <v>520</v>
      </c>
      <c r="F159" s="138" t="s">
        <v>6</v>
      </c>
      <c r="G159" s="138" t="s">
        <v>125</v>
      </c>
      <c r="H159" s="90">
        <v>44088</v>
      </c>
      <c r="I159" s="311"/>
      <c r="J159" s="312"/>
      <c r="K159" s="313"/>
      <c r="L159" s="313"/>
      <c r="M159" s="313"/>
      <c r="N159" s="314"/>
    </row>
    <row r="160" spans="1:14" ht="26.25" customHeight="1" hidden="1" thickBot="1">
      <c r="A160" s="79" t="s">
        <v>327</v>
      </c>
      <c r="B160" s="80" t="s">
        <v>557</v>
      </c>
      <c r="C160" s="81">
        <v>44088</v>
      </c>
      <c r="D160" s="82" t="s">
        <v>430</v>
      </c>
      <c r="E160" s="82" t="s">
        <v>431</v>
      </c>
      <c r="F160" s="82" t="s">
        <v>6</v>
      </c>
      <c r="G160" s="83" t="s">
        <v>59</v>
      </c>
      <c r="H160" s="84">
        <v>44090</v>
      </c>
      <c r="I160" s="311" t="s">
        <v>361</v>
      </c>
      <c r="J160" s="312" t="s">
        <v>507</v>
      </c>
      <c r="K160" s="313">
        <f>K157+7</f>
        <v>44098</v>
      </c>
      <c r="L160" s="313">
        <f>K160+25</f>
        <v>44123</v>
      </c>
      <c r="M160" s="313">
        <f>K160+27</f>
        <v>44125</v>
      </c>
      <c r="N160" s="314">
        <f>K160+30</f>
        <v>44128</v>
      </c>
    </row>
    <row r="161" spans="1:14" ht="26.25" customHeight="1" hidden="1" thickBot="1">
      <c r="A161" s="152" t="s">
        <v>144</v>
      </c>
      <c r="B161" s="153" t="s">
        <v>212</v>
      </c>
      <c r="C161" s="133">
        <v>44089</v>
      </c>
      <c r="D161" s="134" t="s">
        <v>146</v>
      </c>
      <c r="E161" s="134" t="s">
        <v>147</v>
      </c>
      <c r="F161" s="137" t="s">
        <v>59</v>
      </c>
      <c r="G161" s="137" t="s">
        <v>442</v>
      </c>
      <c r="H161" s="95">
        <v>44091</v>
      </c>
      <c r="I161" s="311"/>
      <c r="J161" s="312"/>
      <c r="K161" s="313"/>
      <c r="L161" s="313"/>
      <c r="M161" s="313"/>
      <c r="N161" s="314"/>
    </row>
    <row r="162" spans="1:14" ht="26.25" customHeight="1" hidden="1" thickBot="1">
      <c r="A162" s="85" t="s">
        <v>61</v>
      </c>
      <c r="B162" s="86" t="s">
        <v>196</v>
      </c>
      <c r="C162" s="87">
        <v>44093</v>
      </c>
      <c r="D162" s="88" t="s">
        <v>607</v>
      </c>
      <c r="E162" s="88" t="s">
        <v>608</v>
      </c>
      <c r="F162" s="138" t="s">
        <v>6</v>
      </c>
      <c r="G162" s="138" t="s">
        <v>125</v>
      </c>
      <c r="H162" s="90">
        <v>44095</v>
      </c>
      <c r="I162" s="311"/>
      <c r="J162" s="312"/>
      <c r="K162" s="313"/>
      <c r="L162" s="313"/>
      <c r="M162" s="313"/>
      <c r="N162" s="314"/>
    </row>
    <row r="163" spans="1:14" ht="26.25" customHeight="1" hidden="1" thickBot="1">
      <c r="A163" s="79" t="s">
        <v>603</v>
      </c>
      <c r="B163" s="80" t="s">
        <v>435</v>
      </c>
      <c r="C163" s="81">
        <v>44095</v>
      </c>
      <c r="D163" s="82" t="s">
        <v>430</v>
      </c>
      <c r="E163" s="82" t="s">
        <v>431</v>
      </c>
      <c r="F163" s="82" t="s">
        <v>6</v>
      </c>
      <c r="G163" s="83" t="s">
        <v>59</v>
      </c>
      <c r="H163" s="84">
        <v>44097</v>
      </c>
      <c r="I163" s="311" t="s">
        <v>83</v>
      </c>
      <c r="J163" s="312" t="s">
        <v>597</v>
      </c>
      <c r="K163" s="313">
        <f>K160+7</f>
        <v>44105</v>
      </c>
      <c r="L163" s="313">
        <f>K163+25</f>
        <v>44130</v>
      </c>
      <c r="M163" s="313">
        <f>K163+27</f>
        <v>44132</v>
      </c>
      <c r="N163" s="314">
        <f>K163+30</f>
        <v>44135</v>
      </c>
    </row>
    <row r="164" spans="1:14" ht="26.25" customHeight="1" hidden="1" thickBot="1">
      <c r="A164" s="152" t="s">
        <v>564</v>
      </c>
      <c r="B164" s="153" t="s">
        <v>218</v>
      </c>
      <c r="C164" s="133">
        <v>44096</v>
      </c>
      <c r="D164" s="134" t="s">
        <v>146</v>
      </c>
      <c r="E164" s="134" t="s">
        <v>147</v>
      </c>
      <c r="F164" s="137" t="s">
        <v>59</v>
      </c>
      <c r="G164" s="137" t="s">
        <v>442</v>
      </c>
      <c r="H164" s="95">
        <v>44098</v>
      </c>
      <c r="I164" s="311"/>
      <c r="J164" s="312"/>
      <c r="K164" s="313"/>
      <c r="L164" s="313"/>
      <c r="M164" s="313"/>
      <c r="N164" s="314"/>
    </row>
    <row r="165" spans="1:14" ht="26.25" customHeight="1" hidden="1" thickBot="1">
      <c r="A165" s="85" t="s">
        <v>440</v>
      </c>
      <c r="B165" s="86" t="s">
        <v>572</v>
      </c>
      <c r="C165" s="87">
        <v>44100</v>
      </c>
      <c r="D165" s="88" t="s">
        <v>607</v>
      </c>
      <c r="E165" s="88" t="s">
        <v>608</v>
      </c>
      <c r="F165" s="138" t="s">
        <v>6</v>
      </c>
      <c r="G165" s="138" t="s">
        <v>125</v>
      </c>
      <c r="H165" s="90">
        <v>44102</v>
      </c>
      <c r="I165" s="311"/>
      <c r="J165" s="312"/>
      <c r="K165" s="313"/>
      <c r="L165" s="313"/>
      <c r="M165" s="313"/>
      <c r="N165" s="314"/>
    </row>
    <row r="166" spans="1:14" ht="26.25" customHeight="1" hidden="1" thickBot="1">
      <c r="A166" s="79" t="s">
        <v>325</v>
      </c>
      <c r="B166" s="80" t="s">
        <v>433</v>
      </c>
      <c r="C166" s="81">
        <v>44102</v>
      </c>
      <c r="D166" s="82" t="s">
        <v>430</v>
      </c>
      <c r="E166" s="82" t="s">
        <v>431</v>
      </c>
      <c r="F166" s="82" t="s">
        <v>6</v>
      </c>
      <c r="G166" s="83" t="s">
        <v>59</v>
      </c>
      <c r="H166" s="84">
        <v>44104</v>
      </c>
      <c r="I166" s="311" t="s">
        <v>133</v>
      </c>
      <c r="J166" s="312" t="s">
        <v>610</v>
      </c>
      <c r="K166" s="313">
        <f>K163+7</f>
        <v>44112</v>
      </c>
      <c r="L166" s="313">
        <f>K166+25</f>
        <v>44137</v>
      </c>
      <c r="M166" s="313">
        <f>K166+27</f>
        <v>44139</v>
      </c>
      <c r="N166" s="314">
        <f>K166+30</f>
        <v>44142</v>
      </c>
    </row>
    <row r="167" spans="1:14" ht="26.25" customHeight="1" hidden="1" thickBot="1">
      <c r="A167" s="152" t="s">
        <v>205</v>
      </c>
      <c r="B167" s="153" t="s">
        <v>563</v>
      </c>
      <c r="C167" s="133">
        <v>44103</v>
      </c>
      <c r="D167" s="134" t="s">
        <v>146</v>
      </c>
      <c r="E167" s="134" t="s">
        <v>147</v>
      </c>
      <c r="F167" s="137" t="s">
        <v>59</v>
      </c>
      <c r="G167" s="137" t="s">
        <v>442</v>
      </c>
      <c r="H167" s="95">
        <v>44105</v>
      </c>
      <c r="I167" s="311"/>
      <c r="J167" s="312"/>
      <c r="K167" s="313"/>
      <c r="L167" s="313"/>
      <c r="M167" s="313"/>
      <c r="N167" s="314"/>
    </row>
    <row r="168" spans="1:14" ht="26.25" customHeight="1" hidden="1" thickBot="1">
      <c r="A168" s="85" t="s">
        <v>384</v>
      </c>
      <c r="B168" s="86" t="s">
        <v>551</v>
      </c>
      <c r="C168" s="87">
        <v>44107</v>
      </c>
      <c r="D168" s="88" t="s">
        <v>607</v>
      </c>
      <c r="E168" s="88" t="s">
        <v>608</v>
      </c>
      <c r="F168" s="138" t="s">
        <v>6</v>
      </c>
      <c r="G168" s="138" t="s">
        <v>125</v>
      </c>
      <c r="H168" s="90">
        <v>44109</v>
      </c>
      <c r="I168" s="311"/>
      <c r="J168" s="312"/>
      <c r="K168" s="313"/>
      <c r="L168" s="313"/>
      <c r="M168" s="313"/>
      <c r="N168" s="314"/>
    </row>
    <row r="169" spans="1:14" ht="26.25" customHeight="1" hidden="1" thickBot="1">
      <c r="A169" s="79" t="s">
        <v>560</v>
      </c>
      <c r="B169" s="80" t="s">
        <v>578</v>
      </c>
      <c r="C169" s="81">
        <v>44109</v>
      </c>
      <c r="D169" s="82" t="s">
        <v>430</v>
      </c>
      <c r="E169" s="82" t="s">
        <v>431</v>
      </c>
      <c r="F169" s="82" t="s">
        <v>6</v>
      </c>
      <c r="G169" s="83" t="s">
        <v>59</v>
      </c>
      <c r="H169" s="84">
        <v>44111</v>
      </c>
      <c r="I169" s="311" t="s">
        <v>569</v>
      </c>
      <c r="J169" s="312" t="s">
        <v>598</v>
      </c>
      <c r="K169" s="313">
        <f>K166+7</f>
        <v>44119</v>
      </c>
      <c r="L169" s="313">
        <f>K169+25</f>
        <v>44144</v>
      </c>
      <c r="M169" s="313">
        <f>K169+27</f>
        <v>44146</v>
      </c>
      <c r="N169" s="314">
        <f>K169+30</f>
        <v>44149</v>
      </c>
    </row>
    <row r="170" spans="1:14" ht="26.25" customHeight="1" hidden="1" thickBot="1">
      <c r="A170" s="152" t="s">
        <v>450</v>
      </c>
      <c r="B170" s="153" t="s">
        <v>212</v>
      </c>
      <c r="C170" s="133">
        <v>44110</v>
      </c>
      <c r="D170" s="134" t="s">
        <v>146</v>
      </c>
      <c r="E170" s="134" t="s">
        <v>147</v>
      </c>
      <c r="F170" s="137" t="s">
        <v>59</v>
      </c>
      <c r="G170" s="137" t="s">
        <v>442</v>
      </c>
      <c r="H170" s="95">
        <v>44112</v>
      </c>
      <c r="I170" s="311"/>
      <c r="J170" s="312"/>
      <c r="K170" s="313"/>
      <c r="L170" s="313"/>
      <c r="M170" s="313"/>
      <c r="N170" s="314"/>
    </row>
    <row r="171" spans="1:14" ht="26.25" customHeight="1" hidden="1" thickBot="1">
      <c r="A171" s="85" t="s">
        <v>235</v>
      </c>
      <c r="B171" s="86" t="s">
        <v>553</v>
      </c>
      <c r="C171" s="87">
        <v>44114</v>
      </c>
      <c r="D171" s="88" t="s">
        <v>607</v>
      </c>
      <c r="E171" s="88" t="s">
        <v>608</v>
      </c>
      <c r="F171" s="138" t="s">
        <v>6</v>
      </c>
      <c r="G171" s="138" t="s">
        <v>125</v>
      </c>
      <c r="H171" s="90">
        <v>44116</v>
      </c>
      <c r="I171" s="311"/>
      <c r="J171" s="312"/>
      <c r="K171" s="313"/>
      <c r="L171" s="313"/>
      <c r="M171" s="313"/>
      <c r="N171" s="314"/>
    </row>
    <row r="172" spans="1:14" ht="26.25" customHeight="1" hidden="1" thickBot="1">
      <c r="A172" s="79" t="s">
        <v>330</v>
      </c>
      <c r="B172" s="80" t="s">
        <v>208</v>
      </c>
      <c r="C172" s="81">
        <v>44116</v>
      </c>
      <c r="D172" s="82" t="s">
        <v>430</v>
      </c>
      <c r="E172" s="82" t="s">
        <v>431</v>
      </c>
      <c r="F172" s="82" t="s">
        <v>6</v>
      </c>
      <c r="G172" s="83" t="s">
        <v>59</v>
      </c>
      <c r="H172" s="84">
        <v>44118</v>
      </c>
      <c r="I172" s="311" t="s">
        <v>65</v>
      </c>
      <c r="J172" s="312"/>
      <c r="K172" s="313">
        <f>K169+7</f>
        <v>44126</v>
      </c>
      <c r="L172" s="313">
        <f>K172+25</f>
        <v>44151</v>
      </c>
      <c r="M172" s="313">
        <f>K172+27</f>
        <v>44153</v>
      </c>
      <c r="N172" s="314">
        <f>K172+30</f>
        <v>44156</v>
      </c>
    </row>
    <row r="173" spans="1:14" ht="26.25" customHeight="1" hidden="1" thickBot="1">
      <c r="A173" s="152" t="s">
        <v>143</v>
      </c>
      <c r="B173" s="153" t="s">
        <v>382</v>
      </c>
      <c r="C173" s="133">
        <v>44117</v>
      </c>
      <c r="D173" s="134" t="s">
        <v>146</v>
      </c>
      <c r="E173" s="134" t="s">
        <v>147</v>
      </c>
      <c r="F173" s="137" t="s">
        <v>59</v>
      </c>
      <c r="G173" s="137" t="s">
        <v>442</v>
      </c>
      <c r="H173" s="95">
        <v>44119</v>
      </c>
      <c r="I173" s="311"/>
      <c r="J173" s="312"/>
      <c r="K173" s="313"/>
      <c r="L173" s="313"/>
      <c r="M173" s="313"/>
      <c r="N173" s="314"/>
    </row>
    <row r="174" spans="1:14" ht="26.25" customHeight="1" hidden="1" thickBot="1">
      <c r="A174" s="85" t="s">
        <v>622</v>
      </c>
      <c r="B174" s="86" t="s">
        <v>572</v>
      </c>
      <c r="C174" s="87">
        <v>44121</v>
      </c>
      <c r="D174" s="88" t="s">
        <v>607</v>
      </c>
      <c r="E174" s="88" t="s">
        <v>608</v>
      </c>
      <c r="F174" s="138" t="s">
        <v>6</v>
      </c>
      <c r="G174" s="138" t="s">
        <v>125</v>
      </c>
      <c r="H174" s="90">
        <v>44123</v>
      </c>
      <c r="I174" s="311"/>
      <c r="J174" s="312"/>
      <c r="K174" s="313"/>
      <c r="L174" s="313"/>
      <c r="M174" s="313"/>
      <c r="N174" s="314"/>
    </row>
    <row r="175" spans="1:14" ht="26.25" customHeight="1" hidden="1" thickBot="1">
      <c r="A175" s="79" t="s">
        <v>623</v>
      </c>
      <c r="B175" s="80" t="s">
        <v>435</v>
      </c>
      <c r="C175" s="81">
        <v>44123</v>
      </c>
      <c r="D175" s="82" t="s">
        <v>430</v>
      </c>
      <c r="E175" s="82" t="s">
        <v>431</v>
      </c>
      <c r="F175" s="82" t="s">
        <v>6</v>
      </c>
      <c r="G175" s="83" t="s">
        <v>59</v>
      </c>
      <c r="H175" s="84">
        <v>44125</v>
      </c>
      <c r="I175" s="311" t="s">
        <v>111</v>
      </c>
      <c r="J175" s="312" t="s">
        <v>315</v>
      </c>
      <c r="K175" s="313">
        <f>K172+7</f>
        <v>44133</v>
      </c>
      <c r="L175" s="313">
        <f>K175+25</f>
        <v>44158</v>
      </c>
      <c r="M175" s="313">
        <f>K175+27</f>
        <v>44160</v>
      </c>
      <c r="N175" s="314">
        <f>K175+30</f>
        <v>44163</v>
      </c>
    </row>
    <row r="176" spans="1:14" ht="26.25" customHeight="1" hidden="1" thickBot="1">
      <c r="A176" s="152" t="s">
        <v>309</v>
      </c>
      <c r="B176" s="153" t="s">
        <v>579</v>
      </c>
      <c r="C176" s="133">
        <v>44124</v>
      </c>
      <c r="D176" s="134" t="s">
        <v>146</v>
      </c>
      <c r="E176" s="134" t="s">
        <v>147</v>
      </c>
      <c r="F176" s="137" t="s">
        <v>59</v>
      </c>
      <c r="G176" s="137" t="s">
        <v>442</v>
      </c>
      <c r="H176" s="95">
        <v>44126</v>
      </c>
      <c r="I176" s="311"/>
      <c r="J176" s="312"/>
      <c r="K176" s="313"/>
      <c r="L176" s="313"/>
      <c r="M176" s="313"/>
      <c r="N176" s="314"/>
    </row>
    <row r="177" spans="1:14" ht="26.25" customHeight="1" hidden="1" thickBot="1">
      <c r="A177" s="85" t="s">
        <v>468</v>
      </c>
      <c r="B177" s="86" t="s">
        <v>293</v>
      </c>
      <c r="C177" s="87">
        <v>44128</v>
      </c>
      <c r="D177" s="88" t="s">
        <v>607</v>
      </c>
      <c r="E177" s="88" t="s">
        <v>608</v>
      </c>
      <c r="F177" s="138" t="s">
        <v>6</v>
      </c>
      <c r="G177" s="138" t="s">
        <v>125</v>
      </c>
      <c r="H177" s="90">
        <v>44130</v>
      </c>
      <c r="I177" s="311"/>
      <c r="J177" s="312"/>
      <c r="K177" s="313"/>
      <c r="L177" s="313"/>
      <c r="M177" s="313"/>
      <c r="N177" s="314"/>
    </row>
    <row r="178" spans="1:14" ht="26.25" customHeight="1" hidden="1" thickBot="1">
      <c r="A178" s="79" t="s">
        <v>307</v>
      </c>
      <c r="B178" s="80" t="s">
        <v>373</v>
      </c>
      <c r="C178" s="81">
        <v>44130</v>
      </c>
      <c r="D178" s="82" t="s">
        <v>430</v>
      </c>
      <c r="E178" s="82" t="s">
        <v>431</v>
      </c>
      <c r="F178" s="82" t="s">
        <v>6</v>
      </c>
      <c r="G178" s="83" t="s">
        <v>59</v>
      </c>
      <c r="H178" s="84">
        <v>44132</v>
      </c>
      <c r="I178" s="311" t="s">
        <v>241</v>
      </c>
      <c r="J178" s="312" t="s">
        <v>366</v>
      </c>
      <c r="K178" s="313">
        <f>K175+7</f>
        <v>44140</v>
      </c>
      <c r="L178" s="313">
        <f>K178+25</f>
        <v>44165</v>
      </c>
      <c r="M178" s="313">
        <f>K178+27</f>
        <v>44167</v>
      </c>
      <c r="N178" s="314">
        <f>K178+30</f>
        <v>44170</v>
      </c>
    </row>
    <row r="179" spans="1:14" ht="26.25" customHeight="1" hidden="1" thickBot="1">
      <c r="A179" s="152" t="s">
        <v>609</v>
      </c>
      <c r="B179" s="153" t="s">
        <v>610</v>
      </c>
      <c r="C179" s="133">
        <v>44131</v>
      </c>
      <c r="D179" s="134" t="s">
        <v>146</v>
      </c>
      <c r="E179" s="134" t="s">
        <v>147</v>
      </c>
      <c r="F179" s="137" t="s">
        <v>59</v>
      </c>
      <c r="G179" s="137" t="s">
        <v>442</v>
      </c>
      <c r="H179" s="95">
        <v>44133</v>
      </c>
      <c r="I179" s="311"/>
      <c r="J179" s="312"/>
      <c r="K179" s="313"/>
      <c r="L179" s="313"/>
      <c r="M179" s="313"/>
      <c r="N179" s="314"/>
    </row>
    <row r="180" spans="1:14" ht="26.25" customHeight="1" hidden="1" thickBot="1">
      <c r="A180" s="85" t="s">
        <v>575</v>
      </c>
      <c r="B180" s="86" t="s">
        <v>449</v>
      </c>
      <c r="C180" s="87">
        <v>44135</v>
      </c>
      <c r="D180" s="88" t="s">
        <v>607</v>
      </c>
      <c r="E180" s="88" t="s">
        <v>608</v>
      </c>
      <c r="F180" s="138" t="s">
        <v>6</v>
      </c>
      <c r="G180" s="138" t="s">
        <v>125</v>
      </c>
      <c r="H180" s="90">
        <v>44137</v>
      </c>
      <c r="I180" s="311"/>
      <c r="J180" s="312"/>
      <c r="K180" s="313"/>
      <c r="L180" s="313"/>
      <c r="M180" s="313"/>
      <c r="N180" s="314"/>
    </row>
    <row r="181" spans="1:14" ht="26.25" customHeight="1" thickBot="1">
      <c r="A181" s="79" t="s">
        <v>328</v>
      </c>
      <c r="B181" s="80" t="s">
        <v>374</v>
      </c>
      <c r="C181" s="81">
        <v>44137</v>
      </c>
      <c r="D181" s="82" t="s">
        <v>430</v>
      </c>
      <c r="E181" s="82" t="s">
        <v>431</v>
      </c>
      <c r="F181" s="82" t="s">
        <v>6</v>
      </c>
      <c r="G181" s="83" t="s">
        <v>59</v>
      </c>
      <c r="H181" s="84">
        <v>44139</v>
      </c>
      <c r="I181" s="311" t="s">
        <v>599</v>
      </c>
      <c r="J181" s="312" t="s">
        <v>164</v>
      </c>
      <c r="K181" s="313">
        <f>K178+7</f>
        <v>44147</v>
      </c>
      <c r="L181" s="313">
        <f>K181+25</f>
        <v>44172</v>
      </c>
      <c r="M181" s="313">
        <f>K181+27</f>
        <v>44174</v>
      </c>
      <c r="N181" s="314">
        <f>K181+30</f>
        <v>44177</v>
      </c>
    </row>
    <row r="182" spans="1:14" ht="26.25" customHeight="1" thickBot="1">
      <c r="A182" s="152" t="s">
        <v>154</v>
      </c>
      <c r="B182" s="153" t="s">
        <v>294</v>
      </c>
      <c r="C182" s="133">
        <v>44138</v>
      </c>
      <c r="D182" s="134" t="s">
        <v>146</v>
      </c>
      <c r="E182" s="134" t="s">
        <v>147</v>
      </c>
      <c r="F182" s="137" t="s">
        <v>59</v>
      </c>
      <c r="G182" s="137" t="s">
        <v>442</v>
      </c>
      <c r="H182" s="95">
        <v>44140</v>
      </c>
      <c r="I182" s="311"/>
      <c r="J182" s="312"/>
      <c r="K182" s="313"/>
      <c r="L182" s="313"/>
      <c r="M182" s="313"/>
      <c r="N182" s="314"/>
    </row>
    <row r="183" spans="1:14" ht="26.25" customHeight="1" thickBot="1">
      <c r="A183" s="85" t="s">
        <v>448</v>
      </c>
      <c r="B183" s="86" t="s">
        <v>559</v>
      </c>
      <c r="C183" s="87">
        <v>44142</v>
      </c>
      <c r="D183" s="88" t="s">
        <v>607</v>
      </c>
      <c r="E183" s="88" t="s">
        <v>608</v>
      </c>
      <c r="F183" s="138" t="s">
        <v>6</v>
      </c>
      <c r="G183" s="138" t="s">
        <v>125</v>
      </c>
      <c r="H183" s="90">
        <v>44144</v>
      </c>
      <c r="I183" s="311"/>
      <c r="J183" s="312"/>
      <c r="K183" s="313"/>
      <c r="L183" s="313"/>
      <c r="M183" s="313"/>
      <c r="N183" s="314"/>
    </row>
    <row r="184" spans="1:14" ht="26.25" customHeight="1" thickBot="1">
      <c r="A184" s="79" t="s">
        <v>150</v>
      </c>
      <c r="B184" s="80" t="s">
        <v>290</v>
      </c>
      <c r="C184" s="81">
        <v>44144</v>
      </c>
      <c r="D184" s="82" t="s">
        <v>430</v>
      </c>
      <c r="E184" s="82" t="s">
        <v>431</v>
      </c>
      <c r="F184" s="82" t="s">
        <v>6</v>
      </c>
      <c r="G184" s="83" t="s">
        <v>59</v>
      </c>
      <c r="H184" s="84">
        <v>44146</v>
      </c>
      <c r="I184" s="311" t="s">
        <v>65</v>
      </c>
      <c r="J184" s="312"/>
      <c r="K184" s="313">
        <f>K181+7</f>
        <v>44154</v>
      </c>
      <c r="L184" s="313">
        <f>K184+25</f>
        <v>44179</v>
      </c>
      <c r="M184" s="313">
        <f>K184+27</f>
        <v>44181</v>
      </c>
      <c r="N184" s="314">
        <f>K184+30</f>
        <v>44184</v>
      </c>
    </row>
    <row r="185" spans="1:14" ht="26.25" customHeight="1" thickBot="1">
      <c r="A185" s="152" t="s">
        <v>491</v>
      </c>
      <c r="B185" s="153" t="s">
        <v>441</v>
      </c>
      <c r="C185" s="133">
        <v>44145</v>
      </c>
      <c r="D185" s="134" t="s">
        <v>146</v>
      </c>
      <c r="E185" s="134" t="s">
        <v>147</v>
      </c>
      <c r="F185" s="137" t="s">
        <v>59</v>
      </c>
      <c r="G185" s="137" t="s">
        <v>442</v>
      </c>
      <c r="H185" s="95">
        <v>44147</v>
      </c>
      <c r="I185" s="311"/>
      <c r="J185" s="312"/>
      <c r="K185" s="313"/>
      <c r="L185" s="313"/>
      <c r="M185" s="313"/>
      <c r="N185" s="314"/>
    </row>
    <row r="186" spans="1:14" ht="26.25" customHeight="1" thickBot="1">
      <c r="A186" s="85" t="s">
        <v>267</v>
      </c>
      <c r="B186" s="86" t="s">
        <v>196</v>
      </c>
      <c r="C186" s="87">
        <v>44149</v>
      </c>
      <c r="D186" s="88" t="s">
        <v>607</v>
      </c>
      <c r="E186" s="88" t="s">
        <v>608</v>
      </c>
      <c r="F186" s="138" t="s">
        <v>6</v>
      </c>
      <c r="G186" s="138" t="s">
        <v>125</v>
      </c>
      <c r="H186" s="90">
        <v>44151</v>
      </c>
      <c r="I186" s="311"/>
      <c r="J186" s="312"/>
      <c r="K186" s="313"/>
      <c r="L186" s="313"/>
      <c r="M186" s="313"/>
      <c r="N186" s="314"/>
    </row>
    <row r="187" spans="1:14" ht="26.25" customHeight="1" thickBot="1">
      <c r="A187" s="79" t="s">
        <v>65</v>
      </c>
      <c r="B187" s="80"/>
      <c r="C187" s="81">
        <v>44151</v>
      </c>
      <c r="D187" s="82" t="s">
        <v>430</v>
      </c>
      <c r="E187" s="82" t="s">
        <v>431</v>
      </c>
      <c r="F187" s="82" t="s">
        <v>6</v>
      </c>
      <c r="G187" s="83" t="s">
        <v>59</v>
      </c>
      <c r="H187" s="84">
        <v>44153</v>
      </c>
      <c r="I187" s="311" t="s">
        <v>360</v>
      </c>
      <c r="J187" s="312" t="s">
        <v>129</v>
      </c>
      <c r="K187" s="313">
        <f>K184+7</f>
        <v>44161</v>
      </c>
      <c r="L187" s="313">
        <f>K187+25</f>
        <v>44186</v>
      </c>
      <c r="M187" s="313">
        <f>K187+27</f>
        <v>44188</v>
      </c>
      <c r="N187" s="314">
        <f>K187+30</f>
        <v>44191</v>
      </c>
    </row>
    <row r="188" spans="1:14" ht="26.25" customHeight="1" thickBot="1">
      <c r="A188" s="152" t="s">
        <v>493</v>
      </c>
      <c r="B188" s="153" t="s">
        <v>320</v>
      </c>
      <c r="C188" s="133">
        <v>44152</v>
      </c>
      <c r="D188" s="134" t="s">
        <v>146</v>
      </c>
      <c r="E188" s="134" t="s">
        <v>147</v>
      </c>
      <c r="F188" s="137" t="s">
        <v>59</v>
      </c>
      <c r="G188" s="137" t="s">
        <v>442</v>
      </c>
      <c r="H188" s="95">
        <v>44154</v>
      </c>
      <c r="I188" s="311"/>
      <c r="J188" s="312"/>
      <c r="K188" s="313"/>
      <c r="L188" s="313"/>
      <c r="M188" s="313"/>
      <c r="N188" s="314"/>
    </row>
    <row r="189" spans="1:14" ht="26.25" customHeight="1" thickBot="1">
      <c r="A189" s="85" t="s">
        <v>158</v>
      </c>
      <c r="B189" s="86" t="s">
        <v>334</v>
      </c>
      <c r="C189" s="87">
        <v>44156</v>
      </c>
      <c r="D189" s="88" t="s">
        <v>607</v>
      </c>
      <c r="E189" s="88" t="s">
        <v>608</v>
      </c>
      <c r="F189" s="138" t="s">
        <v>6</v>
      </c>
      <c r="G189" s="138" t="s">
        <v>125</v>
      </c>
      <c r="H189" s="90">
        <v>44158</v>
      </c>
      <c r="I189" s="311"/>
      <c r="J189" s="312"/>
      <c r="K189" s="313"/>
      <c r="L189" s="313"/>
      <c r="M189" s="313"/>
      <c r="N189" s="314"/>
    </row>
    <row r="190" spans="1:14" ht="26.25" customHeight="1" thickBot="1">
      <c r="A190" s="79" t="s">
        <v>323</v>
      </c>
      <c r="B190" s="80" t="s">
        <v>326</v>
      </c>
      <c r="C190" s="81">
        <v>44158</v>
      </c>
      <c r="D190" s="82" t="s">
        <v>430</v>
      </c>
      <c r="E190" s="82" t="s">
        <v>431</v>
      </c>
      <c r="F190" s="82" t="s">
        <v>6</v>
      </c>
      <c r="G190" s="83" t="s">
        <v>59</v>
      </c>
      <c r="H190" s="84">
        <v>44160</v>
      </c>
      <c r="I190" s="311" t="s">
        <v>279</v>
      </c>
      <c r="J190" s="312" t="s">
        <v>619</v>
      </c>
      <c r="K190" s="313">
        <f>K187+7</f>
        <v>44168</v>
      </c>
      <c r="L190" s="313">
        <f>K190+25</f>
        <v>44193</v>
      </c>
      <c r="M190" s="313">
        <f>K190+27</f>
        <v>44195</v>
      </c>
      <c r="N190" s="314">
        <f>K190+30</f>
        <v>44198</v>
      </c>
    </row>
    <row r="191" spans="1:14" ht="26.25" customHeight="1" thickBot="1">
      <c r="A191" s="152" t="s">
        <v>494</v>
      </c>
      <c r="B191" s="153" t="s">
        <v>129</v>
      </c>
      <c r="C191" s="133">
        <v>44159</v>
      </c>
      <c r="D191" s="134" t="s">
        <v>146</v>
      </c>
      <c r="E191" s="134" t="s">
        <v>147</v>
      </c>
      <c r="F191" s="137" t="s">
        <v>59</v>
      </c>
      <c r="G191" s="137" t="s">
        <v>442</v>
      </c>
      <c r="H191" s="95">
        <v>44161</v>
      </c>
      <c r="I191" s="311"/>
      <c r="J191" s="312"/>
      <c r="K191" s="313"/>
      <c r="L191" s="313"/>
      <c r="M191" s="313"/>
      <c r="N191" s="314"/>
    </row>
    <row r="192" spans="1:14" ht="26.25" customHeight="1" thickBot="1">
      <c r="A192" s="85" t="s">
        <v>109</v>
      </c>
      <c r="B192" s="86" t="s">
        <v>196</v>
      </c>
      <c r="C192" s="87">
        <v>44163</v>
      </c>
      <c r="D192" s="88" t="s">
        <v>607</v>
      </c>
      <c r="E192" s="88" t="s">
        <v>608</v>
      </c>
      <c r="F192" s="138" t="s">
        <v>6</v>
      </c>
      <c r="G192" s="138" t="s">
        <v>125</v>
      </c>
      <c r="H192" s="90">
        <v>44165</v>
      </c>
      <c r="I192" s="311"/>
      <c r="J192" s="312"/>
      <c r="K192" s="313"/>
      <c r="L192" s="313"/>
      <c r="M192" s="313"/>
      <c r="N192" s="314"/>
    </row>
    <row r="193" spans="1:14" ht="26.25" customHeight="1" thickBot="1">
      <c r="A193" s="79" t="s">
        <v>327</v>
      </c>
      <c r="B193" s="80" t="s">
        <v>326</v>
      </c>
      <c r="C193" s="81">
        <v>44165</v>
      </c>
      <c r="D193" s="82" t="s">
        <v>430</v>
      </c>
      <c r="E193" s="82" t="s">
        <v>431</v>
      </c>
      <c r="F193" s="82" t="s">
        <v>6</v>
      </c>
      <c r="G193" s="83" t="s">
        <v>59</v>
      </c>
      <c r="H193" s="84">
        <v>44167</v>
      </c>
      <c r="I193" s="311" t="s">
        <v>599</v>
      </c>
      <c r="J193" s="312" t="s">
        <v>164</v>
      </c>
      <c r="K193" s="313">
        <f>K190+7</f>
        <v>44175</v>
      </c>
      <c r="L193" s="313">
        <f>K193+25</f>
        <v>44200</v>
      </c>
      <c r="M193" s="313">
        <f>K193+27</f>
        <v>44202</v>
      </c>
      <c r="N193" s="314">
        <f>K193+30</f>
        <v>44205</v>
      </c>
    </row>
    <row r="194" spans="1:14" ht="26.25" customHeight="1" thickBot="1">
      <c r="A194" s="152" t="s">
        <v>522</v>
      </c>
      <c r="B194" s="153" t="s">
        <v>610</v>
      </c>
      <c r="C194" s="133">
        <v>44166</v>
      </c>
      <c r="D194" s="134" t="s">
        <v>146</v>
      </c>
      <c r="E194" s="134" t="s">
        <v>147</v>
      </c>
      <c r="F194" s="137" t="s">
        <v>59</v>
      </c>
      <c r="G194" s="137" t="s">
        <v>442</v>
      </c>
      <c r="H194" s="95">
        <v>44168</v>
      </c>
      <c r="I194" s="311"/>
      <c r="J194" s="312"/>
      <c r="K194" s="313"/>
      <c r="L194" s="313"/>
      <c r="M194" s="313"/>
      <c r="N194" s="314"/>
    </row>
    <row r="195" spans="1:14" ht="26.25" customHeight="1" thickBot="1">
      <c r="A195" s="85" t="s">
        <v>446</v>
      </c>
      <c r="B195" s="86" t="s">
        <v>611</v>
      </c>
      <c r="C195" s="87">
        <v>44170</v>
      </c>
      <c r="D195" s="88" t="s">
        <v>607</v>
      </c>
      <c r="E195" s="88" t="s">
        <v>608</v>
      </c>
      <c r="F195" s="138" t="s">
        <v>6</v>
      </c>
      <c r="G195" s="138" t="s">
        <v>125</v>
      </c>
      <c r="H195" s="90">
        <v>44172</v>
      </c>
      <c r="I195" s="311"/>
      <c r="J195" s="312"/>
      <c r="K195" s="313"/>
      <c r="L195" s="313"/>
      <c r="M195" s="313"/>
      <c r="N195" s="314"/>
    </row>
    <row r="196" spans="1:14" ht="26.25" customHeight="1" thickBot="1">
      <c r="A196" s="79" t="s">
        <v>603</v>
      </c>
      <c r="B196" s="80" t="s">
        <v>557</v>
      </c>
      <c r="C196" s="81">
        <v>44172</v>
      </c>
      <c r="D196" s="82" t="s">
        <v>430</v>
      </c>
      <c r="E196" s="82" t="s">
        <v>431</v>
      </c>
      <c r="F196" s="82" t="s">
        <v>6</v>
      </c>
      <c r="G196" s="83" t="s">
        <v>59</v>
      </c>
      <c r="H196" s="84">
        <v>44174</v>
      </c>
      <c r="I196" s="311" t="s">
        <v>517</v>
      </c>
      <c r="J196" s="312" t="s">
        <v>620</v>
      </c>
      <c r="K196" s="313">
        <f>K193+7</f>
        <v>44182</v>
      </c>
      <c r="L196" s="313">
        <f>K196+25</f>
        <v>44207</v>
      </c>
      <c r="M196" s="313">
        <f>K196+27</f>
        <v>44209</v>
      </c>
      <c r="N196" s="314">
        <f>K196+30</f>
        <v>44212</v>
      </c>
    </row>
    <row r="197" spans="1:14" ht="26.25" customHeight="1" thickBot="1">
      <c r="A197" s="152" t="s">
        <v>142</v>
      </c>
      <c r="B197" s="153" t="s">
        <v>563</v>
      </c>
      <c r="C197" s="133">
        <v>44173</v>
      </c>
      <c r="D197" s="134" t="s">
        <v>146</v>
      </c>
      <c r="E197" s="134" t="s">
        <v>147</v>
      </c>
      <c r="F197" s="137" t="s">
        <v>59</v>
      </c>
      <c r="G197" s="137" t="s">
        <v>442</v>
      </c>
      <c r="H197" s="95">
        <v>44175</v>
      </c>
      <c r="I197" s="311"/>
      <c r="J197" s="312"/>
      <c r="K197" s="313"/>
      <c r="L197" s="313"/>
      <c r="M197" s="313"/>
      <c r="N197" s="314"/>
    </row>
    <row r="198" spans="1:14" ht="26.25" customHeight="1" thickBot="1">
      <c r="A198" s="85" t="s">
        <v>61</v>
      </c>
      <c r="B198" s="86" t="s">
        <v>295</v>
      </c>
      <c r="C198" s="87">
        <v>44177</v>
      </c>
      <c r="D198" s="88" t="s">
        <v>607</v>
      </c>
      <c r="E198" s="88" t="s">
        <v>608</v>
      </c>
      <c r="F198" s="138" t="s">
        <v>6</v>
      </c>
      <c r="G198" s="138" t="s">
        <v>125</v>
      </c>
      <c r="H198" s="90">
        <v>44179</v>
      </c>
      <c r="I198" s="311"/>
      <c r="J198" s="312"/>
      <c r="K198" s="313"/>
      <c r="L198" s="313"/>
      <c r="M198" s="313"/>
      <c r="N198" s="314"/>
    </row>
    <row r="199" spans="1:14" ht="26.25" customHeight="1" thickBot="1">
      <c r="A199" s="79" t="s">
        <v>325</v>
      </c>
      <c r="B199" s="80" t="s">
        <v>556</v>
      </c>
      <c r="C199" s="81">
        <v>44179</v>
      </c>
      <c r="D199" s="82" t="s">
        <v>430</v>
      </c>
      <c r="E199" s="82" t="s">
        <v>431</v>
      </c>
      <c r="F199" s="82" t="s">
        <v>6</v>
      </c>
      <c r="G199" s="83" t="s">
        <v>59</v>
      </c>
      <c r="H199" s="84">
        <v>44181</v>
      </c>
      <c r="I199" s="311" t="s">
        <v>536</v>
      </c>
      <c r="J199" s="312" t="s">
        <v>621</v>
      </c>
      <c r="K199" s="313">
        <f>K196+7</f>
        <v>44189</v>
      </c>
      <c r="L199" s="313">
        <f>K199+25</f>
        <v>44214</v>
      </c>
      <c r="M199" s="313">
        <f>K199+27</f>
        <v>44216</v>
      </c>
      <c r="N199" s="314">
        <f>K199+30</f>
        <v>44219</v>
      </c>
    </row>
    <row r="200" spans="1:14" ht="26.25" customHeight="1" thickBot="1">
      <c r="A200" s="152" t="s">
        <v>232</v>
      </c>
      <c r="B200" s="153" t="s">
        <v>320</v>
      </c>
      <c r="C200" s="133">
        <v>44180</v>
      </c>
      <c r="D200" s="134" t="s">
        <v>146</v>
      </c>
      <c r="E200" s="134" t="s">
        <v>147</v>
      </c>
      <c r="F200" s="137" t="s">
        <v>59</v>
      </c>
      <c r="G200" s="137" t="s">
        <v>442</v>
      </c>
      <c r="H200" s="95">
        <v>44182</v>
      </c>
      <c r="I200" s="311"/>
      <c r="J200" s="312"/>
      <c r="K200" s="313"/>
      <c r="L200" s="313"/>
      <c r="M200" s="313"/>
      <c r="N200" s="314"/>
    </row>
    <row r="201" spans="1:14" ht="26.25" customHeight="1" thickBot="1">
      <c r="A201" s="85" t="s">
        <v>440</v>
      </c>
      <c r="B201" s="86" t="s">
        <v>236</v>
      </c>
      <c r="C201" s="87">
        <v>44184</v>
      </c>
      <c r="D201" s="88" t="s">
        <v>607</v>
      </c>
      <c r="E201" s="88" t="s">
        <v>608</v>
      </c>
      <c r="F201" s="138" t="s">
        <v>6</v>
      </c>
      <c r="G201" s="138" t="s">
        <v>125</v>
      </c>
      <c r="H201" s="90">
        <v>44186</v>
      </c>
      <c r="I201" s="311"/>
      <c r="J201" s="312"/>
      <c r="K201" s="313"/>
      <c r="L201" s="313"/>
      <c r="M201" s="313"/>
      <c r="N201" s="314"/>
    </row>
    <row r="202" spans="1:14" ht="26.25" customHeight="1" thickBot="1">
      <c r="A202" s="79" t="s">
        <v>576</v>
      </c>
      <c r="B202" s="80" t="s">
        <v>643</v>
      </c>
      <c r="C202" s="81">
        <v>44186</v>
      </c>
      <c r="D202" s="82" t="s">
        <v>430</v>
      </c>
      <c r="E202" s="82" t="s">
        <v>431</v>
      </c>
      <c r="F202" s="82" t="s">
        <v>6</v>
      </c>
      <c r="G202" s="83" t="s">
        <v>59</v>
      </c>
      <c r="H202" s="84">
        <v>44188</v>
      </c>
      <c r="I202" s="311" t="s">
        <v>361</v>
      </c>
      <c r="J202" s="312" t="s">
        <v>543</v>
      </c>
      <c r="K202" s="313">
        <f>K199+7</f>
        <v>44196</v>
      </c>
      <c r="L202" s="313">
        <f>K202+25</f>
        <v>44221</v>
      </c>
      <c r="M202" s="313">
        <f>K202+27</f>
        <v>44223</v>
      </c>
      <c r="N202" s="314">
        <f>K202+30</f>
        <v>44226</v>
      </c>
    </row>
    <row r="203" spans="1:14" ht="26.25" customHeight="1" thickBot="1">
      <c r="A203" s="152" t="s">
        <v>444</v>
      </c>
      <c r="B203" s="153" t="s">
        <v>445</v>
      </c>
      <c r="C203" s="133">
        <v>44187</v>
      </c>
      <c r="D203" s="134" t="s">
        <v>146</v>
      </c>
      <c r="E203" s="134" t="s">
        <v>147</v>
      </c>
      <c r="F203" s="137" t="s">
        <v>59</v>
      </c>
      <c r="G203" s="137" t="s">
        <v>442</v>
      </c>
      <c r="H203" s="95">
        <v>44189</v>
      </c>
      <c r="I203" s="311"/>
      <c r="J203" s="312"/>
      <c r="K203" s="313"/>
      <c r="L203" s="313"/>
      <c r="M203" s="313"/>
      <c r="N203" s="314"/>
    </row>
    <row r="204" spans="1:14" ht="26.25" customHeight="1" thickBot="1">
      <c r="A204" s="85" t="s">
        <v>384</v>
      </c>
      <c r="B204" s="86" t="s">
        <v>572</v>
      </c>
      <c r="C204" s="87">
        <v>44191</v>
      </c>
      <c r="D204" s="88" t="s">
        <v>607</v>
      </c>
      <c r="E204" s="88" t="s">
        <v>608</v>
      </c>
      <c r="F204" s="138" t="s">
        <v>6</v>
      </c>
      <c r="G204" s="138" t="s">
        <v>125</v>
      </c>
      <c r="H204" s="90">
        <v>44193</v>
      </c>
      <c r="I204" s="311"/>
      <c r="J204" s="312"/>
      <c r="K204" s="313"/>
      <c r="L204" s="313"/>
      <c r="M204" s="313"/>
      <c r="N204" s="314"/>
    </row>
    <row r="205" spans="1:14" ht="26.25" customHeight="1" thickBot="1">
      <c r="A205" s="79" t="s">
        <v>330</v>
      </c>
      <c r="B205" s="80" t="s">
        <v>268</v>
      </c>
      <c r="C205" s="81">
        <v>44193</v>
      </c>
      <c r="D205" s="82" t="s">
        <v>430</v>
      </c>
      <c r="E205" s="82" t="s">
        <v>431</v>
      </c>
      <c r="F205" s="82" t="s">
        <v>6</v>
      </c>
      <c r="G205" s="83" t="s">
        <v>59</v>
      </c>
      <c r="H205" s="84">
        <v>44195</v>
      </c>
      <c r="I205" s="311" t="s">
        <v>83</v>
      </c>
      <c r="J205" s="312" t="s">
        <v>652</v>
      </c>
      <c r="K205" s="313">
        <f>K202+7</f>
        <v>44203</v>
      </c>
      <c r="L205" s="313">
        <f>K205+25</f>
        <v>44228</v>
      </c>
      <c r="M205" s="313">
        <f>K205+27</f>
        <v>44230</v>
      </c>
      <c r="N205" s="314">
        <f>K205+30</f>
        <v>44233</v>
      </c>
    </row>
    <row r="206" spans="1:14" ht="26.25" customHeight="1" thickBot="1">
      <c r="A206" s="152" t="s">
        <v>336</v>
      </c>
      <c r="B206" s="153" t="s">
        <v>492</v>
      </c>
      <c r="C206" s="133">
        <v>44194</v>
      </c>
      <c r="D206" s="134" t="s">
        <v>146</v>
      </c>
      <c r="E206" s="134" t="s">
        <v>147</v>
      </c>
      <c r="F206" s="137" t="s">
        <v>59</v>
      </c>
      <c r="G206" s="137" t="s">
        <v>442</v>
      </c>
      <c r="H206" s="95">
        <v>44196</v>
      </c>
      <c r="I206" s="311"/>
      <c r="J206" s="312"/>
      <c r="K206" s="313"/>
      <c r="L206" s="313"/>
      <c r="M206" s="313"/>
      <c r="N206" s="314"/>
    </row>
    <row r="207" spans="1:14" ht="26.25" customHeight="1" thickBot="1">
      <c r="A207" s="85" t="s">
        <v>235</v>
      </c>
      <c r="B207" s="86" t="s">
        <v>449</v>
      </c>
      <c r="C207" s="87">
        <v>44198</v>
      </c>
      <c r="D207" s="88" t="s">
        <v>607</v>
      </c>
      <c r="E207" s="88" t="s">
        <v>608</v>
      </c>
      <c r="F207" s="138" t="s">
        <v>6</v>
      </c>
      <c r="G207" s="138" t="s">
        <v>125</v>
      </c>
      <c r="H207" s="90">
        <v>44200</v>
      </c>
      <c r="I207" s="311"/>
      <c r="J207" s="312"/>
      <c r="K207" s="313"/>
      <c r="L207" s="313"/>
      <c r="M207" s="313"/>
      <c r="N207" s="314"/>
    </row>
    <row r="208" spans="1:14" ht="26.25" customHeight="1" thickBot="1">
      <c r="A208" s="79" t="s">
        <v>623</v>
      </c>
      <c r="B208" s="80" t="s">
        <v>557</v>
      </c>
      <c r="C208" s="81">
        <v>44200</v>
      </c>
      <c r="D208" s="82" t="s">
        <v>430</v>
      </c>
      <c r="E208" s="82" t="s">
        <v>431</v>
      </c>
      <c r="F208" s="82" t="s">
        <v>6</v>
      </c>
      <c r="G208" s="83" t="s">
        <v>59</v>
      </c>
      <c r="H208" s="84">
        <v>44202</v>
      </c>
      <c r="I208" s="311" t="s">
        <v>133</v>
      </c>
      <c r="J208" s="312" t="s">
        <v>554</v>
      </c>
      <c r="K208" s="313">
        <f>K205+7</f>
        <v>44210</v>
      </c>
      <c r="L208" s="313">
        <f>K208+25</f>
        <v>44235</v>
      </c>
      <c r="M208" s="313">
        <f>K208+27</f>
        <v>44237</v>
      </c>
      <c r="N208" s="314">
        <f>K208+30</f>
        <v>44240</v>
      </c>
    </row>
    <row r="209" spans="1:14" ht="26.25" customHeight="1" thickBot="1">
      <c r="A209" s="152" t="s">
        <v>204</v>
      </c>
      <c r="B209" s="153" t="s">
        <v>129</v>
      </c>
      <c r="C209" s="133">
        <v>44201</v>
      </c>
      <c r="D209" s="134" t="s">
        <v>146</v>
      </c>
      <c r="E209" s="134" t="s">
        <v>147</v>
      </c>
      <c r="F209" s="137" t="s">
        <v>59</v>
      </c>
      <c r="G209" s="137" t="s">
        <v>442</v>
      </c>
      <c r="H209" s="95">
        <v>44203</v>
      </c>
      <c r="I209" s="311"/>
      <c r="J209" s="312"/>
      <c r="K209" s="313"/>
      <c r="L209" s="313"/>
      <c r="M209" s="313"/>
      <c r="N209" s="314"/>
    </row>
    <row r="210" spans="1:14" ht="26.25" customHeight="1" thickBot="1">
      <c r="A210" s="85" t="s">
        <v>622</v>
      </c>
      <c r="B210" s="86" t="s">
        <v>236</v>
      </c>
      <c r="C210" s="87">
        <v>44205</v>
      </c>
      <c r="D210" s="88" t="s">
        <v>607</v>
      </c>
      <c r="E210" s="88" t="s">
        <v>608</v>
      </c>
      <c r="F210" s="138" t="s">
        <v>6</v>
      </c>
      <c r="G210" s="138" t="s">
        <v>125</v>
      </c>
      <c r="H210" s="90">
        <v>44207</v>
      </c>
      <c r="I210" s="311"/>
      <c r="J210" s="312"/>
      <c r="K210" s="313"/>
      <c r="L210" s="313"/>
      <c r="M210" s="313"/>
      <c r="N210" s="314"/>
    </row>
    <row r="211" spans="1:14" ht="26.25" customHeight="1" thickBot="1">
      <c r="A211" s="79" t="s">
        <v>307</v>
      </c>
      <c r="B211" s="80" t="s">
        <v>645</v>
      </c>
      <c r="C211" s="81">
        <v>44207</v>
      </c>
      <c r="D211" s="82" t="s">
        <v>430</v>
      </c>
      <c r="E211" s="82" t="s">
        <v>431</v>
      </c>
      <c r="F211" s="82" t="s">
        <v>6</v>
      </c>
      <c r="G211" s="83" t="s">
        <v>59</v>
      </c>
      <c r="H211" s="84">
        <v>44209</v>
      </c>
      <c r="I211" s="311" t="s">
        <v>569</v>
      </c>
      <c r="J211" s="312" t="s">
        <v>339</v>
      </c>
      <c r="K211" s="313">
        <f>K208+7</f>
        <v>44217</v>
      </c>
      <c r="L211" s="313">
        <f>K211+25</f>
        <v>44242</v>
      </c>
      <c r="M211" s="313">
        <f>K211+27</f>
        <v>44244</v>
      </c>
      <c r="N211" s="314">
        <f>K211+30</f>
        <v>44247</v>
      </c>
    </row>
    <row r="212" spans="1:14" ht="26.25" customHeight="1" thickBot="1">
      <c r="A212" s="152" t="s">
        <v>558</v>
      </c>
      <c r="B212" s="153" t="s">
        <v>579</v>
      </c>
      <c r="C212" s="133">
        <v>44208</v>
      </c>
      <c r="D212" s="134" t="s">
        <v>146</v>
      </c>
      <c r="E212" s="134" t="s">
        <v>147</v>
      </c>
      <c r="F212" s="137" t="s">
        <v>59</v>
      </c>
      <c r="G212" s="137" t="s">
        <v>442</v>
      </c>
      <c r="H212" s="95">
        <v>44210</v>
      </c>
      <c r="I212" s="311"/>
      <c r="J212" s="312"/>
      <c r="K212" s="313"/>
      <c r="L212" s="313"/>
      <c r="M212" s="313"/>
      <c r="N212" s="314"/>
    </row>
    <row r="213" spans="1:14" ht="26.25" customHeight="1" thickBot="1">
      <c r="A213" s="85" t="s">
        <v>468</v>
      </c>
      <c r="B213" s="86" t="s">
        <v>196</v>
      </c>
      <c r="C213" s="87">
        <v>44212</v>
      </c>
      <c r="D213" s="88" t="s">
        <v>607</v>
      </c>
      <c r="E213" s="88" t="s">
        <v>608</v>
      </c>
      <c r="F213" s="138" t="s">
        <v>6</v>
      </c>
      <c r="G213" s="138" t="s">
        <v>125</v>
      </c>
      <c r="H213" s="90">
        <v>44214</v>
      </c>
      <c r="I213" s="311"/>
      <c r="J213" s="312"/>
      <c r="K213" s="313"/>
      <c r="L213" s="313"/>
      <c r="M213" s="313"/>
      <c r="N213" s="314"/>
    </row>
    <row r="214" spans="1:14" ht="26.25" customHeight="1" thickBot="1">
      <c r="A214" s="79" t="s">
        <v>328</v>
      </c>
      <c r="B214" s="80" t="s">
        <v>429</v>
      </c>
      <c r="C214" s="81">
        <v>44214</v>
      </c>
      <c r="D214" s="82" t="s">
        <v>430</v>
      </c>
      <c r="E214" s="82" t="s">
        <v>431</v>
      </c>
      <c r="F214" s="82" t="s">
        <v>6</v>
      </c>
      <c r="G214" s="83" t="s">
        <v>59</v>
      </c>
      <c r="H214" s="84">
        <v>44216</v>
      </c>
      <c r="I214" s="311" t="s">
        <v>111</v>
      </c>
      <c r="J214" s="312" t="s">
        <v>467</v>
      </c>
      <c r="K214" s="313">
        <f>K211+7</f>
        <v>44224</v>
      </c>
      <c r="L214" s="313">
        <f>K214+25</f>
        <v>44249</v>
      </c>
      <c r="M214" s="313">
        <f>K214+27</f>
        <v>44251</v>
      </c>
      <c r="N214" s="314">
        <f>K214+30</f>
        <v>44254</v>
      </c>
    </row>
    <row r="215" spans="1:14" ht="26.25" customHeight="1" thickBot="1">
      <c r="A215" s="152" t="s">
        <v>144</v>
      </c>
      <c r="B215" s="153" t="s">
        <v>294</v>
      </c>
      <c r="C215" s="133">
        <v>44215</v>
      </c>
      <c r="D215" s="134" t="s">
        <v>146</v>
      </c>
      <c r="E215" s="134" t="s">
        <v>147</v>
      </c>
      <c r="F215" s="137" t="s">
        <v>59</v>
      </c>
      <c r="G215" s="137" t="s">
        <v>442</v>
      </c>
      <c r="H215" s="95">
        <v>44217</v>
      </c>
      <c r="I215" s="311"/>
      <c r="J215" s="312"/>
      <c r="K215" s="313"/>
      <c r="L215" s="313"/>
      <c r="M215" s="313"/>
      <c r="N215" s="314"/>
    </row>
    <row r="216" spans="1:14" ht="26.25" customHeight="1" thickBot="1">
      <c r="A216" s="85" t="s">
        <v>575</v>
      </c>
      <c r="B216" s="86" t="s">
        <v>447</v>
      </c>
      <c r="C216" s="87">
        <v>44219</v>
      </c>
      <c r="D216" s="88" t="s">
        <v>607</v>
      </c>
      <c r="E216" s="88" t="s">
        <v>608</v>
      </c>
      <c r="F216" s="138" t="s">
        <v>6</v>
      </c>
      <c r="G216" s="138" t="s">
        <v>125</v>
      </c>
      <c r="H216" s="90">
        <v>44221</v>
      </c>
      <c r="I216" s="311"/>
      <c r="J216" s="312"/>
      <c r="K216" s="313"/>
      <c r="L216" s="313"/>
      <c r="M216" s="313"/>
      <c r="N216" s="314"/>
    </row>
    <row r="218" spans="1:12" ht="19.5">
      <c r="A218" s="51" t="s">
        <v>16</v>
      </c>
      <c r="B218" s="45"/>
      <c r="C218" s="12"/>
      <c r="I218" s="158"/>
      <c r="J218" s="11" t="s">
        <v>13</v>
      </c>
      <c r="L218" s="108" t="s">
        <v>37</v>
      </c>
    </row>
    <row r="219" spans="1:69" ht="20.25" customHeight="1">
      <c r="A219" s="56" t="s">
        <v>17</v>
      </c>
      <c r="B219" s="116" t="s">
        <v>18</v>
      </c>
      <c r="C219" s="13"/>
      <c r="D219" s="106"/>
      <c r="E219" s="106"/>
      <c r="F219" s="106"/>
      <c r="G219" s="106"/>
      <c r="H219" s="107"/>
      <c r="I219" s="158"/>
      <c r="J219" s="111" t="s">
        <v>15</v>
      </c>
      <c r="K219" s="109"/>
      <c r="L219" s="10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</row>
    <row r="220" spans="1:69" ht="20.25" customHeight="1">
      <c r="A220" s="56" t="s">
        <v>19</v>
      </c>
      <c r="B220" s="116" t="s">
        <v>20</v>
      </c>
      <c r="C220" s="13"/>
      <c r="D220" s="106"/>
      <c r="E220" s="106"/>
      <c r="F220" s="106"/>
      <c r="G220" s="106"/>
      <c r="H220" s="110"/>
      <c r="I220" s="158"/>
      <c r="J220" s="114" t="s">
        <v>220</v>
      </c>
      <c r="K220" s="109"/>
      <c r="L220" s="10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</row>
    <row r="221" spans="1:69" ht="20.25">
      <c r="A221" s="56" t="s">
        <v>31</v>
      </c>
      <c r="B221" s="118" t="s">
        <v>32</v>
      </c>
      <c r="C221" s="32"/>
      <c r="D221" s="113"/>
      <c r="E221" s="113"/>
      <c r="F221" s="113"/>
      <c r="G221" s="113"/>
      <c r="H221" s="107"/>
      <c r="I221" s="158"/>
      <c r="J221" s="115" t="s">
        <v>221</v>
      </c>
      <c r="K221" s="109"/>
      <c r="L221" s="10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</row>
    <row r="222" spans="1:69" ht="19.5">
      <c r="A222" s="56" t="s">
        <v>33</v>
      </c>
      <c r="B222" s="108" t="s">
        <v>34</v>
      </c>
      <c r="C222" s="113"/>
      <c r="D222" s="106"/>
      <c r="E222" s="106"/>
      <c r="F222" s="106"/>
      <c r="G222" s="106"/>
      <c r="H222" s="27"/>
      <c r="I222" s="158"/>
      <c r="J222" s="158"/>
      <c r="K222" s="109"/>
      <c r="L222" s="10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</row>
    <row r="223" spans="1:69" ht="24.75">
      <c r="A223" s="56" t="s">
        <v>35</v>
      </c>
      <c r="B223" s="108" t="s">
        <v>36</v>
      </c>
      <c r="C223" s="113"/>
      <c r="D223" s="14"/>
      <c r="E223" s="14"/>
      <c r="F223" s="14"/>
      <c r="G223" s="14"/>
      <c r="H223" s="28"/>
      <c r="I223" s="117" t="s">
        <v>21</v>
      </c>
      <c r="J223" s="17" t="s">
        <v>49</v>
      </c>
      <c r="K223" s="109"/>
      <c r="L223" s="10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</row>
    <row r="224" spans="1:69" ht="24.75">
      <c r="A224" s="56"/>
      <c r="B224" s="116"/>
      <c r="C224" s="13"/>
      <c r="D224" s="15"/>
      <c r="E224" s="15"/>
      <c r="F224" s="15"/>
      <c r="G224" s="15"/>
      <c r="H224" s="117"/>
      <c r="I224" s="117" t="s">
        <v>21</v>
      </c>
      <c r="J224" s="19" t="s">
        <v>50</v>
      </c>
      <c r="K224" s="109"/>
      <c r="L224" s="10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</row>
    <row r="225" spans="1:69" ht="24.75">
      <c r="A225" s="56"/>
      <c r="B225" s="118"/>
      <c r="C225" s="32"/>
      <c r="D225" s="32"/>
      <c r="E225" s="32"/>
      <c r="F225" s="32"/>
      <c r="G225" s="32"/>
      <c r="H225" s="117"/>
      <c r="I225" s="117" t="s">
        <v>21</v>
      </c>
      <c r="J225" s="21" t="s">
        <v>22</v>
      </c>
      <c r="K225" s="109"/>
      <c r="L225" s="10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</row>
    <row r="226" spans="1:69" ht="24.75">
      <c r="A226" s="56"/>
      <c r="B226" s="108"/>
      <c r="C226" s="113"/>
      <c r="D226" s="18"/>
      <c r="E226" s="18"/>
      <c r="F226" s="18"/>
      <c r="G226" s="18"/>
      <c r="H226" s="117"/>
      <c r="I226" s="117" t="s">
        <v>21</v>
      </c>
      <c r="J226" s="21" t="s">
        <v>23</v>
      </c>
      <c r="K226" s="109"/>
      <c r="L226" s="10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</row>
    <row r="227" spans="1:69" ht="24.75">
      <c r="A227" s="56"/>
      <c r="B227" s="108"/>
      <c r="C227" s="113"/>
      <c r="D227" s="20"/>
      <c r="E227" s="20"/>
      <c r="F227" s="20"/>
      <c r="G227" s="20"/>
      <c r="H227" s="117"/>
      <c r="I227" s="117" t="s">
        <v>21</v>
      </c>
      <c r="J227" s="21" t="s">
        <v>222</v>
      </c>
      <c r="K227" s="26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</row>
    <row r="228" spans="1:69" ht="24.75">
      <c r="A228" s="1"/>
      <c r="B228" s="1"/>
      <c r="C228" s="1"/>
      <c r="D228" s="13"/>
      <c r="E228" s="12"/>
      <c r="F228" s="12"/>
      <c r="G228" s="12"/>
      <c r="H228" s="12"/>
      <c r="I228" s="117" t="s">
        <v>21</v>
      </c>
      <c r="J228" s="21" t="s">
        <v>223</v>
      </c>
      <c r="K228" s="26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</row>
  </sheetData>
  <sheetProtection/>
  <mergeCells count="434">
    <mergeCell ref="I211:I213"/>
    <mergeCell ref="J211:J213"/>
    <mergeCell ref="K211:K213"/>
    <mergeCell ref="L211:L213"/>
    <mergeCell ref="M211:M213"/>
    <mergeCell ref="N211:N213"/>
    <mergeCell ref="I208:I210"/>
    <mergeCell ref="J208:J210"/>
    <mergeCell ref="K208:K210"/>
    <mergeCell ref="L208:L210"/>
    <mergeCell ref="M208:M210"/>
    <mergeCell ref="N208:N210"/>
    <mergeCell ref="I205:I207"/>
    <mergeCell ref="J205:J207"/>
    <mergeCell ref="K205:K207"/>
    <mergeCell ref="L205:L207"/>
    <mergeCell ref="M205:M207"/>
    <mergeCell ref="N205:N207"/>
    <mergeCell ref="I202:I204"/>
    <mergeCell ref="J202:J204"/>
    <mergeCell ref="K202:K204"/>
    <mergeCell ref="L202:L204"/>
    <mergeCell ref="M202:M204"/>
    <mergeCell ref="N202:N204"/>
    <mergeCell ref="I214:I216"/>
    <mergeCell ref="J214:J216"/>
    <mergeCell ref="K214:K216"/>
    <mergeCell ref="L214:L216"/>
    <mergeCell ref="M214:M216"/>
    <mergeCell ref="N214:N216"/>
    <mergeCell ref="I199:I201"/>
    <mergeCell ref="J199:J201"/>
    <mergeCell ref="K199:K201"/>
    <mergeCell ref="L199:L201"/>
    <mergeCell ref="M199:M201"/>
    <mergeCell ref="N199:N201"/>
    <mergeCell ref="I196:I198"/>
    <mergeCell ref="J196:J198"/>
    <mergeCell ref="K196:K198"/>
    <mergeCell ref="L196:L198"/>
    <mergeCell ref="M196:M198"/>
    <mergeCell ref="N196:N198"/>
    <mergeCell ref="I193:I195"/>
    <mergeCell ref="J193:J195"/>
    <mergeCell ref="K193:K195"/>
    <mergeCell ref="L193:L195"/>
    <mergeCell ref="M193:M195"/>
    <mergeCell ref="N193:N195"/>
    <mergeCell ref="I190:I192"/>
    <mergeCell ref="J190:J192"/>
    <mergeCell ref="K190:K192"/>
    <mergeCell ref="L190:L192"/>
    <mergeCell ref="M190:M192"/>
    <mergeCell ref="N190:N192"/>
    <mergeCell ref="I187:I189"/>
    <mergeCell ref="J187:J189"/>
    <mergeCell ref="K187:K189"/>
    <mergeCell ref="L187:L189"/>
    <mergeCell ref="M187:M189"/>
    <mergeCell ref="N187:N189"/>
    <mergeCell ref="I184:I186"/>
    <mergeCell ref="J184:J186"/>
    <mergeCell ref="K184:K186"/>
    <mergeCell ref="L184:L186"/>
    <mergeCell ref="M184:M186"/>
    <mergeCell ref="N184:N186"/>
    <mergeCell ref="I181:I183"/>
    <mergeCell ref="J181:J183"/>
    <mergeCell ref="K181:K183"/>
    <mergeCell ref="L181:L183"/>
    <mergeCell ref="M181:M183"/>
    <mergeCell ref="N181:N183"/>
    <mergeCell ref="I178:I180"/>
    <mergeCell ref="J178:J180"/>
    <mergeCell ref="K178:K180"/>
    <mergeCell ref="L178:L180"/>
    <mergeCell ref="M178:M180"/>
    <mergeCell ref="N178:N180"/>
    <mergeCell ref="I157:I159"/>
    <mergeCell ref="J157:J159"/>
    <mergeCell ref="K157:K159"/>
    <mergeCell ref="L157:L159"/>
    <mergeCell ref="M157:M159"/>
    <mergeCell ref="N157:N159"/>
    <mergeCell ref="I154:I156"/>
    <mergeCell ref="J154:J156"/>
    <mergeCell ref="K154:K156"/>
    <mergeCell ref="L154:L156"/>
    <mergeCell ref="M154:M156"/>
    <mergeCell ref="N154:N156"/>
    <mergeCell ref="I151:I153"/>
    <mergeCell ref="J151:J153"/>
    <mergeCell ref="K151:K153"/>
    <mergeCell ref="L151:L153"/>
    <mergeCell ref="M151:M153"/>
    <mergeCell ref="N151:N153"/>
    <mergeCell ref="I148:I150"/>
    <mergeCell ref="J148:J150"/>
    <mergeCell ref="K148:K150"/>
    <mergeCell ref="L148:L150"/>
    <mergeCell ref="M148:M150"/>
    <mergeCell ref="N148:N150"/>
    <mergeCell ref="I145:I147"/>
    <mergeCell ref="J145:J147"/>
    <mergeCell ref="K145:K147"/>
    <mergeCell ref="L145:L147"/>
    <mergeCell ref="M145:M147"/>
    <mergeCell ref="N145:N147"/>
    <mergeCell ref="I142:I144"/>
    <mergeCell ref="J142:J144"/>
    <mergeCell ref="K142:K144"/>
    <mergeCell ref="L142:L144"/>
    <mergeCell ref="M142:M144"/>
    <mergeCell ref="N142:N144"/>
    <mergeCell ref="I136:I138"/>
    <mergeCell ref="J136:J138"/>
    <mergeCell ref="K136:K138"/>
    <mergeCell ref="L136:L138"/>
    <mergeCell ref="M136:M138"/>
    <mergeCell ref="N136:N138"/>
    <mergeCell ref="I133:I135"/>
    <mergeCell ref="J133:J135"/>
    <mergeCell ref="K133:K135"/>
    <mergeCell ref="L133:L135"/>
    <mergeCell ref="M133:M135"/>
    <mergeCell ref="N133:N135"/>
    <mergeCell ref="I130:I132"/>
    <mergeCell ref="J130:J132"/>
    <mergeCell ref="K130:K132"/>
    <mergeCell ref="L130:L132"/>
    <mergeCell ref="M130:M132"/>
    <mergeCell ref="N130:N132"/>
    <mergeCell ref="I127:I129"/>
    <mergeCell ref="J127:J129"/>
    <mergeCell ref="K127:K129"/>
    <mergeCell ref="L127:L129"/>
    <mergeCell ref="M127:M129"/>
    <mergeCell ref="N127:N129"/>
    <mergeCell ref="I124:I126"/>
    <mergeCell ref="J124:J126"/>
    <mergeCell ref="K124:K126"/>
    <mergeCell ref="L124:L126"/>
    <mergeCell ref="M124:M126"/>
    <mergeCell ref="N124:N126"/>
    <mergeCell ref="I121:I123"/>
    <mergeCell ref="J121:J123"/>
    <mergeCell ref="K121:K123"/>
    <mergeCell ref="L121:L123"/>
    <mergeCell ref="M121:M123"/>
    <mergeCell ref="N121:N123"/>
    <mergeCell ref="I118:I120"/>
    <mergeCell ref="J118:J120"/>
    <mergeCell ref="K118:K120"/>
    <mergeCell ref="L118:L120"/>
    <mergeCell ref="M118:M120"/>
    <mergeCell ref="N118:N120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N64:N66"/>
    <mergeCell ref="I61:I63"/>
    <mergeCell ref="J61:J63"/>
    <mergeCell ref="K61:K63"/>
    <mergeCell ref="L61:L63"/>
    <mergeCell ref="M61:M63"/>
    <mergeCell ref="N61:N63"/>
    <mergeCell ref="I58:I60"/>
    <mergeCell ref="J58:J60"/>
    <mergeCell ref="K58:K60"/>
    <mergeCell ref="L58:L60"/>
    <mergeCell ref="M58:M60"/>
    <mergeCell ref="N58:N60"/>
    <mergeCell ref="I55:I57"/>
    <mergeCell ref="J55:J57"/>
    <mergeCell ref="K55:K57"/>
    <mergeCell ref="L55:L57"/>
    <mergeCell ref="M55:M57"/>
    <mergeCell ref="N55:N57"/>
    <mergeCell ref="I52:I54"/>
    <mergeCell ref="J52:J54"/>
    <mergeCell ref="K52:K54"/>
    <mergeCell ref="L52:L54"/>
    <mergeCell ref="M52:M54"/>
    <mergeCell ref="N52:N54"/>
    <mergeCell ref="I49:I51"/>
    <mergeCell ref="J49:J51"/>
    <mergeCell ref="K49:K51"/>
    <mergeCell ref="L49:L51"/>
    <mergeCell ref="M49:M51"/>
    <mergeCell ref="N49:N51"/>
    <mergeCell ref="I37:I39"/>
    <mergeCell ref="J37:J39"/>
    <mergeCell ref="K37:K39"/>
    <mergeCell ref="L37:L39"/>
    <mergeCell ref="M37:M39"/>
    <mergeCell ref="N37:N39"/>
    <mergeCell ref="I34:I36"/>
    <mergeCell ref="J34:J36"/>
    <mergeCell ref="K34:K36"/>
    <mergeCell ref="L34:L36"/>
    <mergeCell ref="M34:M36"/>
    <mergeCell ref="N34:N36"/>
    <mergeCell ref="I31:I33"/>
    <mergeCell ref="J31:J33"/>
    <mergeCell ref="K31:K33"/>
    <mergeCell ref="L31:L33"/>
    <mergeCell ref="M31:M33"/>
    <mergeCell ref="N31:N33"/>
    <mergeCell ref="I28:I30"/>
    <mergeCell ref="J28:J30"/>
    <mergeCell ref="K28:K30"/>
    <mergeCell ref="L28:L30"/>
    <mergeCell ref="M28:M30"/>
    <mergeCell ref="N28:N30"/>
    <mergeCell ref="I25:I27"/>
    <mergeCell ref="J25:J27"/>
    <mergeCell ref="K25:K27"/>
    <mergeCell ref="L25:L27"/>
    <mergeCell ref="M25:M27"/>
    <mergeCell ref="N25:N27"/>
    <mergeCell ref="I22:I24"/>
    <mergeCell ref="J22:J24"/>
    <mergeCell ref="K22:K24"/>
    <mergeCell ref="L22:L24"/>
    <mergeCell ref="M22:M24"/>
    <mergeCell ref="N22:N24"/>
    <mergeCell ref="I19:I21"/>
    <mergeCell ref="J19:J21"/>
    <mergeCell ref="K19:K21"/>
    <mergeCell ref="L19:L21"/>
    <mergeCell ref="M19:M21"/>
    <mergeCell ref="N19:N21"/>
    <mergeCell ref="I16:I18"/>
    <mergeCell ref="J16:J18"/>
    <mergeCell ref="J10:J12"/>
    <mergeCell ref="I7:I9"/>
    <mergeCell ref="J7:J9"/>
    <mergeCell ref="I10:I12"/>
    <mergeCell ref="A5:A6"/>
    <mergeCell ref="B5:B6"/>
    <mergeCell ref="C5:C6"/>
    <mergeCell ref="D5:D6"/>
    <mergeCell ref="E5:E6"/>
    <mergeCell ref="F5:F6"/>
    <mergeCell ref="L10:L12"/>
    <mergeCell ref="G5:G6"/>
    <mergeCell ref="H5:H6"/>
    <mergeCell ref="I5:I6"/>
    <mergeCell ref="I13:I15"/>
    <mergeCell ref="J13:J15"/>
    <mergeCell ref="K13:K15"/>
    <mergeCell ref="J5:J6"/>
    <mergeCell ref="L5:L6"/>
    <mergeCell ref="M5:M6"/>
    <mergeCell ref="K7:K9"/>
    <mergeCell ref="L7:L9"/>
    <mergeCell ref="M7:M9"/>
    <mergeCell ref="N5:N6"/>
    <mergeCell ref="K5:K6"/>
    <mergeCell ref="N7:N9"/>
    <mergeCell ref="M10:M12"/>
    <mergeCell ref="N10:N12"/>
    <mergeCell ref="K16:K18"/>
    <mergeCell ref="L16:L18"/>
    <mergeCell ref="M16:M18"/>
    <mergeCell ref="N16:N18"/>
    <mergeCell ref="L13:L15"/>
    <mergeCell ref="M13:M15"/>
    <mergeCell ref="N13:N15"/>
    <mergeCell ref="K10:K12"/>
    <mergeCell ref="L43:L45"/>
    <mergeCell ref="M43:M45"/>
    <mergeCell ref="N43:N45"/>
    <mergeCell ref="J40:J42"/>
    <mergeCell ref="K40:K42"/>
    <mergeCell ref="L40:L42"/>
    <mergeCell ref="M40:M42"/>
    <mergeCell ref="N40:N42"/>
    <mergeCell ref="N46:N48"/>
    <mergeCell ref="I40:I42"/>
    <mergeCell ref="I46:I48"/>
    <mergeCell ref="J46:J48"/>
    <mergeCell ref="K46:K48"/>
    <mergeCell ref="L46:L48"/>
    <mergeCell ref="M46:M48"/>
    <mergeCell ref="I43:I45"/>
    <mergeCell ref="J43:J45"/>
    <mergeCell ref="K43:K45"/>
    <mergeCell ref="I70:I72"/>
    <mergeCell ref="J70:J72"/>
    <mergeCell ref="K70:K72"/>
    <mergeCell ref="L70:L72"/>
    <mergeCell ref="M70:M72"/>
    <mergeCell ref="N70:N72"/>
    <mergeCell ref="I73:I75"/>
    <mergeCell ref="J73:J75"/>
    <mergeCell ref="K73:K75"/>
    <mergeCell ref="L73:L75"/>
    <mergeCell ref="M73:M75"/>
    <mergeCell ref="N73:N75"/>
    <mergeCell ref="I76:I78"/>
    <mergeCell ref="J76:J78"/>
    <mergeCell ref="K76:K78"/>
    <mergeCell ref="L76:L78"/>
    <mergeCell ref="M76:M78"/>
    <mergeCell ref="N76:N78"/>
    <mergeCell ref="I79:I81"/>
    <mergeCell ref="J79:J81"/>
    <mergeCell ref="K79:K81"/>
    <mergeCell ref="L79:L81"/>
    <mergeCell ref="M79:M81"/>
    <mergeCell ref="N79:N81"/>
    <mergeCell ref="I82:I84"/>
    <mergeCell ref="J82:J84"/>
    <mergeCell ref="K82:K84"/>
    <mergeCell ref="L82:L84"/>
    <mergeCell ref="M82:M84"/>
    <mergeCell ref="N82:N84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3"/>
    <mergeCell ref="J91:J93"/>
    <mergeCell ref="K91:K93"/>
    <mergeCell ref="L91:L93"/>
    <mergeCell ref="M91:M93"/>
    <mergeCell ref="N91:N93"/>
    <mergeCell ref="I94:I96"/>
    <mergeCell ref="J94:J96"/>
    <mergeCell ref="K94:K96"/>
    <mergeCell ref="L94:L96"/>
    <mergeCell ref="M94:M96"/>
    <mergeCell ref="N94:N96"/>
    <mergeCell ref="I97:I99"/>
    <mergeCell ref="J97:J99"/>
    <mergeCell ref="K97:K99"/>
    <mergeCell ref="L97:L99"/>
    <mergeCell ref="M97:M99"/>
    <mergeCell ref="N97:N99"/>
    <mergeCell ref="I100:I102"/>
    <mergeCell ref="J100:J102"/>
    <mergeCell ref="K100:K102"/>
    <mergeCell ref="L100:L102"/>
    <mergeCell ref="M100:M102"/>
    <mergeCell ref="N100:N102"/>
    <mergeCell ref="I103:I105"/>
    <mergeCell ref="J103:J105"/>
    <mergeCell ref="K103:K105"/>
    <mergeCell ref="L103:L105"/>
    <mergeCell ref="M103:M105"/>
    <mergeCell ref="N103:N105"/>
    <mergeCell ref="I106:I108"/>
    <mergeCell ref="J106:J108"/>
    <mergeCell ref="K106:K108"/>
    <mergeCell ref="L106:L108"/>
    <mergeCell ref="M106:M108"/>
    <mergeCell ref="N106:N108"/>
    <mergeCell ref="I109:I111"/>
    <mergeCell ref="J109:J111"/>
    <mergeCell ref="K109:K111"/>
    <mergeCell ref="L109:L111"/>
    <mergeCell ref="M109:M111"/>
    <mergeCell ref="N109:N111"/>
    <mergeCell ref="I112:I114"/>
    <mergeCell ref="J112:J114"/>
    <mergeCell ref="K112:K114"/>
    <mergeCell ref="L112:L114"/>
    <mergeCell ref="M112:M114"/>
    <mergeCell ref="N112:N114"/>
    <mergeCell ref="I115:I117"/>
    <mergeCell ref="J115:J117"/>
    <mergeCell ref="K115:K117"/>
    <mergeCell ref="L115:L117"/>
    <mergeCell ref="M115:M117"/>
    <mergeCell ref="N115:N117"/>
    <mergeCell ref="I139:I141"/>
    <mergeCell ref="J139:J141"/>
    <mergeCell ref="K139:K141"/>
    <mergeCell ref="L139:L141"/>
    <mergeCell ref="M139:M141"/>
    <mergeCell ref="N139:N141"/>
    <mergeCell ref="I160:I162"/>
    <mergeCell ref="J160:J162"/>
    <mergeCell ref="K160:K162"/>
    <mergeCell ref="L160:L162"/>
    <mergeCell ref="M160:M162"/>
    <mergeCell ref="N160:N162"/>
    <mergeCell ref="I163:I165"/>
    <mergeCell ref="J163:J165"/>
    <mergeCell ref="K163:K165"/>
    <mergeCell ref="L163:L165"/>
    <mergeCell ref="M163:M165"/>
    <mergeCell ref="N163:N165"/>
    <mergeCell ref="I166:I168"/>
    <mergeCell ref="J166:J168"/>
    <mergeCell ref="K166:K168"/>
    <mergeCell ref="L166:L168"/>
    <mergeCell ref="M166:M168"/>
    <mergeCell ref="N166:N168"/>
    <mergeCell ref="I169:I171"/>
    <mergeCell ref="J169:J171"/>
    <mergeCell ref="K169:K171"/>
    <mergeCell ref="L169:L171"/>
    <mergeCell ref="M169:M171"/>
    <mergeCell ref="N169:N171"/>
    <mergeCell ref="I172:I174"/>
    <mergeCell ref="J172:J174"/>
    <mergeCell ref="K172:K174"/>
    <mergeCell ref="L172:L174"/>
    <mergeCell ref="M172:M174"/>
    <mergeCell ref="N172:N174"/>
    <mergeCell ref="I175:I177"/>
    <mergeCell ref="J175:J177"/>
    <mergeCell ref="K175:K177"/>
    <mergeCell ref="L175:L177"/>
    <mergeCell ref="M175:M177"/>
    <mergeCell ref="N175:N177"/>
  </mergeCells>
  <hyperlinks>
    <hyperlink ref="L218" r:id="rId1" display="http://www.vn.one-line.com/"/>
    <hyperlink ref="J226" r:id="rId2" display="mailto:vn.sgn.exdoc@one-line.com"/>
    <hyperlink ref="J225" r:id="rId3" display="mailto:vn.sgn.ofs.si@one-line.com"/>
    <hyperlink ref="B222" r:id="rId4" display="https://vn.one-line.com/standard-page/demurrage-and-detention-free-time-and-charges"/>
    <hyperlink ref="B223" r:id="rId5" display="https://vn.one-line.com/standard-page/local-charges-and-tariff"/>
    <hyperlink ref="B219" r:id="rId6" display="https://www.one-line.com/en/vessels "/>
    <hyperlink ref="B220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34" r:id="rId9"/>
  <colBreaks count="1" manualBreakCount="1">
    <brk id="13" max="65535" man="1"/>
  </colBreaks>
  <drawing r:id="rId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4"/>
  <sheetViews>
    <sheetView showGridLines="0" view="pageBreakPreview" zoomScale="50" zoomScaleNormal="50" zoomScaleSheetLayoutView="50" zoomScalePageLayoutView="0" workbookViewId="0" topLeftCell="A1">
      <pane ySplit="6" topLeftCell="A31" activePane="bottomLeft" state="frozen"/>
      <selection pane="topLeft" activeCell="A1" sqref="A1"/>
      <selection pane="bottomLeft" activeCell="I40" sqref="I40:I42"/>
    </sheetView>
  </sheetViews>
  <sheetFormatPr defaultColWidth="9.140625" defaultRowHeight="15"/>
  <cols>
    <col min="1" max="1" width="47.140625" style="0" customWidth="1"/>
    <col min="2" max="2" width="13.8515625" style="0" customWidth="1"/>
    <col min="3" max="4" width="21.421875" style="0" customWidth="1"/>
    <col min="5" max="8" width="24.7109375" style="0" customWidth="1"/>
    <col min="9" max="9" width="32.8515625" style="0" customWidth="1"/>
    <col min="10" max="10" width="19.8515625" style="0" bestFit="1" customWidth="1"/>
    <col min="11" max="11" width="20.8515625" style="0" bestFit="1" customWidth="1"/>
    <col min="12" max="12" width="24.8515625" style="0" customWidth="1"/>
  </cols>
  <sheetData>
    <row r="2" spans="1:20" ht="15.75">
      <c r="A2" s="1"/>
      <c r="B2" s="1"/>
      <c r="C2" s="1"/>
      <c r="D2" s="1"/>
      <c r="E2" s="73"/>
      <c r="F2" s="1"/>
      <c r="G2" s="1"/>
      <c r="H2" s="1"/>
      <c r="I2" s="1"/>
      <c r="J2" s="10" t="s">
        <v>644</v>
      </c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9.5">
      <c r="A3" s="2"/>
      <c r="B3" s="2"/>
      <c r="C3" s="3"/>
      <c r="D3" s="29" t="s">
        <v>92</v>
      </c>
      <c r="E3" s="3"/>
      <c r="G3" s="3"/>
      <c r="H3" s="3"/>
      <c r="I3" s="3"/>
      <c r="J3" s="4"/>
      <c r="K3" s="5"/>
      <c r="L3" s="5"/>
      <c r="M3" s="1"/>
      <c r="N3" s="1"/>
      <c r="O3" s="1"/>
      <c r="P3" s="1"/>
      <c r="Q3" s="1"/>
      <c r="R3" s="1"/>
      <c r="S3" s="1"/>
      <c r="T3" s="1"/>
    </row>
    <row r="4" spans="1:20" ht="27.75" thickBot="1">
      <c r="A4" s="2"/>
      <c r="B4" s="2"/>
      <c r="F4" s="6"/>
      <c r="H4" s="6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1.5" customHeight="1" thickTop="1">
      <c r="A5" s="302" t="s">
        <v>51</v>
      </c>
      <c r="B5" s="302" t="s">
        <v>11</v>
      </c>
      <c r="C5" s="219" t="s">
        <v>0</v>
      </c>
      <c r="D5" s="205" t="s">
        <v>1</v>
      </c>
      <c r="E5" s="205" t="s">
        <v>2</v>
      </c>
      <c r="F5" s="205" t="s">
        <v>3</v>
      </c>
      <c r="G5" s="205" t="s">
        <v>7</v>
      </c>
      <c r="H5" s="219" t="s">
        <v>63</v>
      </c>
      <c r="I5" s="219" t="s">
        <v>118</v>
      </c>
      <c r="J5" s="330" t="s">
        <v>137</v>
      </c>
      <c r="K5" s="330" t="s">
        <v>138</v>
      </c>
      <c r="L5" s="331" t="s">
        <v>139</v>
      </c>
      <c r="M5" s="9"/>
      <c r="N5" s="9"/>
      <c r="O5" s="9"/>
      <c r="P5" s="9"/>
      <c r="Q5" s="9"/>
      <c r="R5" s="9"/>
      <c r="S5" s="9"/>
      <c r="T5" s="9"/>
    </row>
    <row r="6" spans="1:20" ht="31.5" customHeight="1" thickBot="1">
      <c r="A6" s="303"/>
      <c r="B6" s="303"/>
      <c r="C6" s="220"/>
      <c r="D6" s="206"/>
      <c r="E6" s="206"/>
      <c r="F6" s="206"/>
      <c r="G6" s="206"/>
      <c r="H6" s="220"/>
      <c r="I6" s="220"/>
      <c r="J6" s="315"/>
      <c r="K6" s="315"/>
      <c r="L6" s="332"/>
      <c r="M6" s="9"/>
      <c r="N6" s="9"/>
      <c r="O6" s="9"/>
      <c r="P6" s="9"/>
      <c r="Q6" s="9"/>
      <c r="R6" s="9"/>
      <c r="S6" s="9"/>
      <c r="T6" s="9"/>
    </row>
    <row r="7" spans="1:12" ht="34.5" customHeight="1">
      <c r="A7" s="79" t="s">
        <v>448</v>
      </c>
      <c r="B7" s="80" t="s">
        <v>559</v>
      </c>
      <c r="C7" s="81">
        <v>44142</v>
      </c>
      <c r="D7" s="82" t="s">
        <v>607</v>
      </c>
      <c r="E7" s="82" t="s">
        <v>608</v>
      </c>
      <c r="F7" s="82" t="s">
        <v>6</v>
      </c>
      <c r="G7" s="83" t="s">
        <v>125</v>
      </c>
      <c r="H7" s="84">
        <v>44144</v>
      </c>
      <c r="I7" s="321"/>
      <c r="J7" s="324">
        <f>C9+47</f>
        <v>44192</v>
      </c>
      <c r="K7" s="324">
        <f>C9+48</f>
        <v>44193</v>
      </c>
      <c r="L7" s="327">
        <f>C9+50</f>
        <v>44195</v>
      </c>
    </row>
    <row r="8" spans="1:12" ht="34.5" customHeight="1">
      <c r="A8" s="152" t="s">
        <v>150</v>
      </c>
      <c r="B8" s="153" t="s">
        <v>290</v>
      </c>
      <c r="C8" s="133">
        <v>44144</v>
      </c>
      <c r="D8" s="134" t="s">
        <v>430</v>
      </c>
      <c r="E8" s="134" t="s">
        <v>431</v>
      </c>
      <c r="F8" s="137" t="s">
        <v>6</v>
      </c>
      <c r="G8" s="137" t="s">
        <v>59</v>
      </c>
      <c r="H8" s="95">
        <v>44146</v>
      </c>
      <c r="I8" s="322"/>
      <c r="J8" s="325"/>
      <c r="K8" s="325"/>
      <c r="L8" s="328"/>
    </row>
    <row r="9" spans="1:12" ht="30" customHeight="1" thickBot="1">
      <c r="A9" s="85" t="s">
        <v>491</v>
      </c>
      <c r="B9" s="86" t="s">
        <v>441</v>
      </c>
      <c r="C9" s="87">
        <v>44145</v>
      </c>
      <c r="D9" s="88" t="s">
        <v>146</v>
      </c>
      <c r="E9" s="88" t="s">
        <v>147</v>
      </c>
      <c r="F9" s="138" t="s">
        <v>59</v>
      </c>
      <c r="G9" s="138" t="s">
        <v>442</v>
      </c>
      <c r="H9" s="90">
        <v>44147</v>
      </c>
      <c r="I9" s="323"/>
      <c r="J9" s="326"/>
      <c r="K9" s="326"/>
      <c r="L9" s="329"/>
    </row>
    <row r="10" spans="1:12" ht="30" customHeight="1">
      <c r="A10" s="79" t="s">
        <v>267</v>
      </c>
      <c r="B10" s="80" t="s">
        <v>196</v>
      </c>
      <c r="C10" s="81">
        <v>44149</v>
      </c>
      <c r="D10" s="82" t="s">
        <v>607</v>
      </c>
      <c r="E10" s="82" t="s">
        <v>608</v>
      </c>
      <c r="F10" s="82" t="s">
        <v>6</v>
      </c>
      <c r="G10" s="83" t="s">
        <v>125</v>
      </c>
      <c r="H10" s="84">
        <v>44151</v>
      </c>
      <c r="I10" s="321"/>
      <c r="J10" s="324">
        <f>C12+47</f>
        <v>44199</v>
      </c>
      <c r="K10" s="324">
        <f>C12+48</f>
        <v>44200</v>
      </c>
      <c r="L10" s="327">
        <f>C12+50</f>
        <v>44202</v>
      </c>
    </row>
    <row r="11" spans="1:12" ht="30" customHeight="1">
      <c r="A11" s="152" t="s">
        <v>65</v>
      </c>
      <c r="B11" s="153"/>
      <c r="C11" s="133">
        <v>44151</v>
      </c>
      <c r="D11" s="134" t="s">
        <v>430</v>
      </c>
      <c r="E11" s="134" t="s">
        <v>431</v>
      </c>
      <c r="F11" s="137" t="s">
        <v>6</v>
      </c>
      <c r="G11" s="137" t="s">
        <v>59</v>
      </c>
      <c r="H11" s="95">
        <v>44153</v>
      </c>
      <c r="I11" s="322"/>
      <c r="J11" s="325"/>
      <c r="K11" s="325"/>
      <c r="L11" s="328"/>
    </row>
    <row r="12" spans="1:12" ht="30" customHeight="1" thickBot="1">
      <c r="A12" s="85" t="s">
        <v>493</v>
      </c>
      <c r="B12" s="86" t="s">
        <v>320</v>
      </c>
      <c r="C12" s="87">
        <v>44152</v>
      </c>
      <c r="D12" s="88" t="s">
        <v>146</v>
      </c>
      <c r="E12" s="88" t="s">
        <v>147</v>
      </c>
      <c r="F12" s="138" t="s">
        <v>59</v>
      </c>
      <c r="G12" s="138" t="s">
        <v>442</v>
      </c>
      <c r="H12" s="90">
        <v>44154</v>
      </c>
      <c r="I12" s="323"/>
      <c r="J12" s="326"/>
      <c r="K12" s="326"/>
      <c r="L12" s="329"/>
    </row>
    <row r="13" spans="1:12" ht="30" customHeight="1">
      <c r="A13" s="79" t="s">
        <v>158</v>
      </c>
      <c r="B13" s="80" t="s">
        <v>334</v>
      </c>
      <c r="C13" s="81">
        <v>44156</v>
      </c>
      <c r="D13" s="82" t="s">
        <v>607</v>
      </c>
      <c r="E13" s="82" t="s">
        <v>608</v>
      </c>
      <c r="F13" s="82" t="s">
        <v>6</v>
      </c>
      <c r="G13" s="83" t="s">
        <v>125</v>
      </c>
      <c r="H13" s="84">
        <v>44158</v>
      </c>
      <c r="I13" s="321"/>
      <c r="J13" s="324">
        <f>C15+47</f>
        <v>44206</v>
      </c>
      <c r="K13" s="324">
        <f>C15+48</f>
        <v>44207</v>
      </c>
      <c r="L13" s="327">
        <f>C15+50</f>
        <v>44209</v>
      </c>
    </row>
    <row r="14" spans="1:12" ht="30" customHeight="1">
      <c r="A14" s="152" t="s">
        <v>323</v>
      </c>
      <c r="B14" s="153" t="s">
        <v>326</v>
      </c>
      <c r="C14" s="133">
        <v>44158</v>
      </c>
      <c r="D14" s="134" t="s">
        <v>430</v>
      </c>
      <c r="E14" s="134" t="s">
        <v>431</v>
      </c>
      <c r="F14" s="137" t="s">
        <v>6</v>
      </c>
      <c r="G14" s="137" t="s">
        <v>59</v>
      </c>
      <c r="H14" s="95">
        <v>44160</v>
      </c>
      <c r="I14" s="322"/>
      <c r="J14" s="325"/>
      <c r="K14" s="325"/>
      <c r="L14" s="328"/>
    </row>
    <row r="15" spans="1:12" ht="30" customHeight="1" thickBot="1">
      <c r="A15" s="85" t="s">
        <v>494</v>
      </c>
      <c r="B15" s="86" t="s">
        <v>129</v>
      </c>
      <c r="C15" s="87">
        <v>44159</v>
      </c>
      <c r="D15" s="88" t="s">
        <v>146</v>
      </c>
      <c r="E15" s="88" t="s">
        <v>147</v>
      </c>
      <c r="F15" s="138" t="s">
        <v>59</v>
      </c>
      <c r="G15" s="138" t="s">
        <v>442</v>
      </c>
      <c r="H15" s="90">
        <v>44161</v>
      </c>
      <c r="I15" s="323"/>
      <c r="J15" s="326"/>
      <c r="K15" s="326"/>
      <c r="L15" s="329"/>
    </row>
    <row r="16" spans="1:12" ht="30" customHeight="1">
      <c r="A16" s="79" t="s">
        <v>109</v>
      </c>
      <c r="B16" s="80" t="s">
        <v>196</v>
      </c>
      <c r="C16" s="81">
        <v>44163</v>
      </c>
      <c r="D16" s="82" t="s">
        <v>607</v>
      </c>
      <c r="E16" s="82" t="s">
        <v>608</v>
      </c>
      <c r="F16" s="82" t="s">
        <v>6</v>
      </c>
      <c r="G16" s="83" t="s">
        <v>125</v>
      </c>
      <c r="H16" s="84">
        <v>44165</v>
      </c>
      <c r="I16" s="321"/>
      <c r="J16" s="324">
        <f>C18+47</f>
        <v>44213</v>
      </c>
      <c r="K16" s="324">
        <f>C18+48</f>
        <v>44214</v>
      </c>
      <c r="L16" s="327">
        <f>C18+50</f>
        <v>44216</v>
      </c>
    </row>
    <row r="17" spans="1:12" ht="30" customHeight="1">
      <c r="A17" s="152" t="s">
        <v>327</v>
      </c>
      <c r="B17" s="153" t="s">
        <v>326</v>
      </c>
      <c r="C17" s="133">
        <v>44165</v>
      </c>
      <c r="D17" s="134" t="s">
        <v>430</v>
      </c>
      <c r="E17" s="134" t="s">
        <v>431</v>
      </c>
      <c r="F17" s="137" t="s">
        <v>6</v>
      </c>
      <c r="G17" s="137" t="s">
        <v>59</v>
      </c>
      <c r="H17" s="95">
        <v>44167</v>
      </c>
      <c r="I17" s="322"/>
      <c r="J17" s="325"/>
      <c r="K17" s="325"/>
      <c r="L17" s="328"/>
    </row>
    <row r="18" spans="1:12" ht="30" customHeight="1" thickBot="1">
      <c r="A18" s="85" t="s">
        <v>522</v>
      </c>
      <c r="B18" s="86" t="s">
        <v>610</v>
      </c>
      <c r="C18" s="87">
        <v>44166</v>
      </c>
      <c r="D18" s="88" t="s">
        <v>146</v>
      </c>
      <c r="E18" s="88" t="s">
        <v>147</v>
      </c>
      <c r="F18" s="138" t="s">
        <v>59</v>
      </c>
      <c r="G18" s="138" t="s">
        <v>442</v>
      </c>
      <c r="H18" s="90">
        <v>44168</v>
      </c>
      <c r="I18" s="323"/>
      <c r="J18" s="326"/>
      <c r="K18" s="326"/>
      <c r="L18" s="329"/>
    </row>
    <row r="19" spans="1:12" ht="30" customHeight="1">
      <c r="A19" s="79" t="s">
        <v>446</v>
      </c>
      <c r="B19" s="80" t="s">
        <v>611</v>
      </c>
      <c r="C19" s="81">
        <v>44170</v>
      </c>
      <c r="D19" s="82" t="s">
        <v>607</v>
      </c>
      <c r="E19" s="82" t="s">
        <v>608</v>
      </c>
      <c r="F19" s="82" t="s">
        <v>6</v>
      </c>
      <c r="G19" s="83" t="s">
        <v>125</v>
      </c>
      <c r="H19" s="84">
        <v>44172</v>
      </c>
      <c r="I19" s="321"/>
      <c r="J19" s="324">
        <f>C21+47</f>
        <v>44220</v>
      </c>
      <c r="K19" s="324">
        <f>C21+48</f>
        <v>44221</v>
      </c>
      <c r="L19" s="327">
        <f>C21+50</f>
        <v>44223</v>
      </c>
    </row>
    <row r="20" spans="1:12" ht="30" customHeight="1">
      <c r="A20" s="152" t="s">
        <v>603</v>
      </c>
      <c r="B20" s="153" t="s">
        <v>557</v>
      </c>
      <c r="C20" s="133">
        <v>44172</v>
      </c>
      <c r="D20" s="134" t="s">
        <v>430</v>
      </c>
      <c r="E20" s="134" t="s">
        <v>431</v>
      </c>
      <c r="F20" s="137" t="s">
        <v>6</v>
      </c>
      <c r="G20" s="137" t="s">
        <v>59</v>
      </c>
      <c r="H20" s="95">
        <v>44174</v>
      </c>
      <c r="I20" s="322"/>
      <c r="J20" s="325"/>
      <c r="K20" s="325"/>
      <c r="L20" s="328"/>
    </row>
    <row r="21" spans="1:12" ht="30" customHeight="1" thickBot="1">
      <c r="A21" s="85" t="s">
        <v>142</v>
      </c>
      <c r="B21" s="86" t="s">
        <v>563</v>
      </c>
      <c r="C21" s="87">
        <v>44173</v>
      </c>
      <c r="D21" s="88" t="s">
        <v>146</v>
      </c>
      <c r="E21" s="88" t="s">
        <v>147</v>
      </c>
      <c r="F21" s="138" t="s">
        <v>59</v>
      </c>
      <c r="G21" s="138" t="s">
        <v>442</v>
      </c>
      <c r="H21" s="90">
        <v>44175</v>
      </c>
      <c r="I21" s="323"/>
      <c r="J21" s="326"/>
      <c r="K21" s="326"/>
      <c r="L21" s="329"/>
    </row>
    <row r="22" spans="1:12" ht="30" customHeight="1">
      <c r="A22" s="79" t="s">
        <v>61</v>
      </c>
      <c r="B22" s="80" t="s">
        <v>295</v>
      </c>
      <c r="C22" s="81">
        <v>44177</v>
      </c>
      <c r="D22" s="82" t="s">
        <v>607</v>
      </c>
      <c r="E22" s="82" t="s">
        <v>608</v>
      </c>
      <c r="F22" s="82" t="s">
        <v>6</v>
      </c>
      <c r="G22" s="83" t="s">
        <v>125</v>
      </c>
      <c r="H22" s="84">
        <v>44179</v>
      </c>
      <c r="I22" s="321"/>
      <c r="J22" s="324">
        <f>C24+47</f>
        <v>44227</v>
      </c>
      <c r="K22" s="324">
        <f>C24+48</f>
        <v>44228</v>
      </c>
      <c r="L22" s="327">
        <f>C24+50</f>
        <v>44230</v>
      </c>
    </row>
    <row r="23" spans="1:12" ht="30" customHeight="1">
      <c r="A23" s="152" t="s">
        <v>325</v>
      </c>
      <c r="B23" s="153" t="s">
        <v>556</v>
      </c>
      <c r="C23" s="133">
        <v>44179</v>
      </c>
      <c r="D23" s="134" t="s">
        <v>430</v>
      </c>
      <c r="E23" s="134" t="s">
        <v>431</v>
      </c>
      <c r="F23" s="137" t="s">
        <v>6</v>
      </c>
      <c r="G23" s="137" t="s">
        <v>59</v>
      </c>
      <c r="H23" s="95">
        <v>44181</v>
      </c>
      <c r="I23" s="322"/>
      <c r="J23" s="325"/>
      <c r="K23" s="325"/>
      <c r="L23" s="328"/>
    </row>
    <row r="24" spans="1:12" ht="30" customHeight="1" thickBot="1">
      <c r="A24" s="85" t="s">
        <v>232</v>
      </c>
      <c r="B24" s="86" t="s">
        <v>320</v>
      </c>
      <c r="C24" s="87">
        <v>44180</v>
      </c>
      <c r="D24" s="88" t="s">
        <v>146</v>
      </c>
      <c r="E24" s="88" t="s">
        <v>147</v>
      </c>
      <c r="F24" s="138" t="s">
        <v>59</v>
      </c>
      <c r="G24" s="138" t="s">
        <v>442</v>
      </c>
      <c r="H24" s="90">
        <v>44182</v>
      </c>
      <c r="I24" s="323"/>
      <c r="J24" s="326"/>
      <c r="K24" s="326"/>
      <c r="L24" s="329"/>
    </row>
    <row r="25" spans="1:12" ht="30" customHeight="1">
      <c r="A25" s="79" t="s">
        <v>440</v>
      </c>
      <c r="B25" s="80" t="s">
        <v>236</v>
      </c>
      <c r="C25" s="81">
        <v>44184</v>
      </c>
      <c r="D25" s="82" t="s">
        <v>607</v>
      </c>
      <c r="E25" s="82" t="s">
        <v>608</v>
      </c>
      <c r="F25" s="82" t="s">
        <v>6</v>
      </c>
      <c r="G25" s="83" t="s">
        <v>125</v>
      </c>
      <c r="H25" s="84">
        <v>44186</v>
      </c>
      <c r="I25" s="321"/>
      <c r="J25" s="324">
        <f>C27+47</f>
        <v>44234</v>
      </c>
      <c r="K25" s="324">
        <f>C27+48</f>
        <v>44235</v>
      </c>
      <c r="L25" s="327">
        <f>C27+50</f>
        <v>44237</v>
      </c>
    </row>
    <row r="26" spans="1:12" ht="30" customHeight="1">
      <c r="A26" s="152" t="s">
        <v>576</v>
      </c>
      <c r="B26" s="153" t="s">
        <v>643</v>
      </c>
      <c r="C26" s="133">
        <v>44186</v>
      </c>
      <c r="D26" s="134" t="s">
        <v>430</v>
      </c>
      <c r="E26" s="134" t="s">
        <v>431</v>
      </c>
      <c r="F26" s="137" t="s">
        <v>6</v>
      </c>
      <c r="G26" s="137" t="s">
        <v>59</v>
      </c>
      <c r="H26" s="95">
        <v>44188</v>
      </c>
      <c r="I26" s="322"/>
      <c r="J26" s="325"/>
      <c r="K26" s="325"/>
      <c r="L26" s="328"/>
    </row>
    <row r="27" spans="1:12" ht="30" customHeight="1" thickBot="1">
      <c r="A27" s="85" t="s">
        <v>444</v>
      </c>
      <c r="B27" s="86" t="s">
        <v>445</v>
      </c>
      <c r="C27" s="87">
        <v>44187</v>
      </c>
      <c r="D27" s="88" t="s">
        <v>146</v>
      </c>
      <c r="E27" s="88" t="s">
        <v>147</v>
      </c>
      <c r="F27" s="138" t="s">
        <v>59</v>
      </c>
      <c r="G27" s="138" t="s">
        <v>442</v>
      </c>
      <c r="H27" s="90">
        <v>44189</v>
      </c>
      <c r="I27" s="323"/>
      <c r="J27" s="326"/>
      <c r="K27" s="326"/>
      <c r="L27" s="329"/>
    </row>
    <row r="28" spans="1:12" ht="30" customHeight="1">
      <c r="A28" s="79" t="s">
        <v>384</v>
      </c>
      <c r="B28" s="80" t="s">
        <v>572</v>
      </c>
      <c r="C28" s="81">
        <v>44191</v>
      </c>
      <c r="D28" s="82" t="s">
        <v>607</v>
      </c>
      <c r="E28" s="82" t="s">
        <v>608</v>
      </c>
      <c r="F28" s="82" t="s">
        <v>6</v>
      </c>
      <c r="G28" s="83" t="s">
        <v>125</v>
      </c>
      <c r="H28" s="84">
        <v>44193</v>
      </c>
      <c r="I28" s="321"/>
      <c r="J28" s="324">
        <f>C30+47</f>
        <v>44241</v>
      </c>
      <c r="K28" s="324">
        <f>C30+48</f>
        <v>44242</v>
      </c>
      <c r="L28" s="327">
        <f>C30+50</f>
        <v>44244</v>
      </c>
    </row>
    <row r="29" spans="1:12" ht="30" customHeight="1">
      <c r="A29" s="152" t="s">
        <v>330</v>
      </c>
      <c r="B29" s="153" t="s">
        <v>268</v>
      </c>
      <c r="C29" s="133">
        <v>44193</v>
      </c>
      <c r="D29" s="134" t="s">
        <v>430</v>
      </c>
      <c r="E29" s="134" t="s">
        <v>431</v>
      </c>
      <c r="F29" s="137" t="s">
        <v>6</v>
      </c>
      <c r="G29" s="137" t="s">
        <v>59</v>
      </c>
      <c r="H29" s="95">
        <v>44195</v>
      </c>
      <c r="I29" s="322"/>
      <c r="J29" s="325"/>
      <c r="K29" s="325"/>
      <c r="L29" s="328"/>
    </row>
    <row r="30" spans="1:12" ht="30" customHeight="1" thickBot="1">
      <c r="A30" s="85" t="s">
        <v>336</v>
      </c>
      <c r="B30" s="86" t="s">
        <v>492</v>
      </c>
      <c r="C30" s="87">
        <v>44194</v>
      </c>
      <c r="D30" s="88" t="s">
        <v>146</v>
      </c>
      <c r="E30" s="88" t="s">
        <v>147</v>
      </c>
      <c r="F30" s="138" t="s">
        <v>59</v>
      </c>
      <c r="G30" s="138" t="s">
        <v>442</v>
      </c>
      <c r="H30" s="90">
        <v>44196</v>
      </c>
      <c r="I30" s="323"/>
      <c r="J30" s="326"/>
      <c r="K30" s="326"/>
      <c r="L30" s="329"/>
    </row>
    <row r="31" spans="1:12" ht="30" customHeight="1">
      <c r="A31" s="79" t="s">
        <v>235</v>
      </c>
      <c r="B31" s="80" t="s">
        <v>449</v>
      </c>
      <c r="C31" s="81">
        <v>44198</v>
      </c>
      <c r="D31" s="82" t="s">
        <v>607</v>
      </c>
      <c r="E31" s="82" t="s">
        <v>608</v>
      </c>
      <c r="F31" s="82" t="s">
        <v>6</v>
      </c>
      <c r="G31" s="83" t="s">
        <v>125</v>
      </c>
      <c r="H31" s="84">
        <v>44200</v>
      </c>
      <c r="I31" s="321"/>
      <c r="J31" s="324">
        <f>C33+47</f>
        <v>44248</v>
      </c>
      <c r="K31" s="324">
        <f>C33+48</f>
        <v>44249</v>
      </c>
      <c r="L31" s="327">
        <f>C33+50</f>
        <v>44251</v>
      </c>
    </row>
    <row r="32" spans="1:12" ht="30" customHeight="1">
      <c r="A32" s="152" t="s">
        <v>623</v>
      </c>
      <c r="B32" s="153" t="s">
        <v>557</v>
      </c>
      <c r="C32" s="133">
        <v>44200</v>
      </c>
      <c r="D32" s="134" t="s">
        <v>430</v>
      </c>
      <c r="E32" s="134" t="s">
        <v>431</v>
      </c>
      <c r="F32" s="137" t="s">
        <v>6</v>
      </c>
      <c r="G32" s="137" t="s">
        <v>59</v>
      </c>
      <c r="H32" s="95">
        <v>44202</v>
      </c>
      <c r="I32" s="322"/>
      <c r="J32" s="325"/>
      <c r="K32" s="325"/>
      <c r="L32" s="328"/>
    </row>
    <row r="33" spans="1:12" ht="30" customHeight="1" thickBot="1">
      <c r="A33" s="85" t="s">
        <v>204</v>
      </c>
      <c r="B33" s="86" t="s">
        <v>129</v>
      </c>
      <c r="C33" s="87">
        <v>44201</v>
      </c>
      <c r="D33" s="88" t="s">
        <v>146</v>
      </c>
      <c r="E33" s="88" t="s">
        <v>147</v>
      </c>
      <c r="F33" s="138" t="s">
        <v>59</v>
      </c>
      <c r="G33" s="138" t="s">
        <v>442</v>
      </c>
      <c r="H33" s="90">
        <v>44203</v>
      </c>
      <c r="I33" s="323"/>
      <c r="J33" s="326"/>
      <c r="K33" s="326"/>
      <c r="L33" s="329"/>
    </row>
    <row r="34" spans="1:12" ht="30" customHeight="1">
      <c r="A34" s="79" t="s">
        <v>622</v>
      </c>
      <c r="B34" s="80" t="s">
        <v>236</v>
      </c>
      <c r="C34" s="81">
        <v>44205</v>
      </c>
      <c r="D34" s="82" t="s">
        <v>607</v>
      </c>
      <c r="E34" s="82" t="s">
        <v>608</v>
      </c>
      <c r="F34" s="82" t="s">
        <v>6</v>
      </c>
      <c r="G34" s="83" t="s">
        <v>125</v>
      </c>
      <c r="H34" s="84">
        <v>44207</v>
      </c>
      <c r="I34" s="321"/>
      <c r="J34" s="324">
        <f>C36+47</f>
        <v>44255</v>
      </c>
      <c r="K34" s="324">
        <f>C36+48</f>
        <v>44256</v>
      </c>
      <c r="L34" s="327">
        <f>C36+50</f>
        <v>44258</v>
      </c>
    </row>
    <row r="35" spans="1:12" ht="30" customHeight="1">
      <c r="A35" s="152" t="s">
        <v>307</v>
      </c>
      <c r="B35" s="153" t="s">
        <v>645</v>
      </c>
      <c r="C35" s="133">
        <v>44207</v>
      </c>
      <c r="D35" s="134" t="s">
        <v>430</v>
      </c>
      <c r="E35" s="134" t="s">
        <v>431</v>
      </c>
      <c r="F35" s="137" t="s">
        <v>6</v>
      </c>
      <c r="G35" s="137" t="s">
        <v>59</v>
      </c>
      <c r="H35" s="95">
        <v>44209</v>
      </c>
      <c r="I35" s="322"/>
      <c r="J35" s="325"/>
      <c r="K35" s="325"/>
      <c r="L35" s="328"/>
    </row>
    <row r="36" spans="1:12" ht="30" customHeight="1" thickBot="1">
      <c r="A36" s="85" t="s">
        <v>558</v>
      </c>
      <c r="B36" s="86" t="s">
        <v>579</v>
      </c>
      <c r="C36" s="87">
        <v>44208</v>
      </c>
      <c r="D36" s="88" t="s">
        <v>146</v>
      </c>
      <c r="E36" s="88" t="s">
        <v>147</v>
      </c>
      <c r="F36" s="138" t="s">
        <v>59</v>
      </c>
      <c r="G36" s="138" t="s">
        <v>442</v>
      </c>
      <c r="H36" s="90">
        <v>44210</v>
      </c>
      <c r="I36" s="323"/>
      <c r="J36" s="326"/>
      <c r="K36" s="326"/>
      <c r="L36" s="329"/>
    </row>
    <row r="37" spans="1:12" ht="30" customHeight="1">
      <c r="A37" s="79" t="s">
        <v>468</v>
      </c>
      <c r="B37" s="80" t="s">
        <v>196</v>
      </c>
      <c r="C37" s="81">
        <v>44212</v>
      </c>
      <c r="D37" s="82" t="s">
        <v>607</v>
      </c>
      <c r="E37" s="82" t="s">
        <v>608</v>
      </c>
      <c r="F37" s="82" t="s">
        <v>6</v>
      </c>
      <c r="G37" s="83" t="s">
        <v>125</v>
      </c>
      <c r="H37" s="84">
        <v>44214</v>
      </c>
      <c r="I37" s="321"/>
      <c r="J37" s="324">
        <f>C39+47</f>
        <v>44262</v>
      </c>
      <c r="K37" s="324">
        <f>C39+48</f>
        <v>44263</v>
      </c>
      <c r="L37" s="327">
        <f>C39+50</f>
        <v>44265</v>
      </c>
    </row>
    <row r="38" spans="1:12" ht="30" customHeight="1">
      <c r="A38" s="152" t="s">
        <v>328</v>
      </c>
      <c r="B38" s="153" t="s">
        <v>429</v>
      </c>
      <c r="C38" s="133">
        <v>44214</v>
      </c>
      <c r="D38" s="134" t="s">
        <v>430</v>
      </c>
      <c r="E38" s="134" t="s">
        <v>431</v>
      </c>
      <c r="F38" s="137" t="s">
        <v>6</v>
      </c>
      <c r="G38" s="137" t="s">
        <v>59</v>
      </c>
      <c r="H38" s="95">
        <v>44216</v>
      </c>
      <c r="I38" s="322"/>
      <c r="J38" s="325"/>
      <c r="K38" s="325"/>
      <c r="L38" s="328"/>
    </row>
    <row r="39" spans="1:12" ht="30" customHeight="1" thickBot="1">
      <c r="A39" s="85" t="s">
        <v>144</v>
      </c>
      <c r="B39" s="86" t="s">
        <v>294</v>
      </c>
      <c r="C39" s="87">
        <v>44215</v>
      </c>
      <c r="D39" s="88" t="s">
        <v>146</v>
      </c>
      <c r="E39" s="88" t="s">
        <v>147</v>
      </c>
      <c r="F39" s="138" t="s">
        <v>59</v>
      </c>
      <c r="G39" s="138" t="s">
        <v>442</v>
      </c>
      <c r="H39" s="90">
        <v>44217</v>
      </c>
      <c r="I39" s="323"/>
      <c r="J39" s="326"/>
      <c r="K39" s="326"/>
      <c r="L39" s="329"/>
    </row>
    <row r="40" spans="1:12" ht="30" customHeight="1">
      <c r="A40" s="79" t="s">
        <v>575</v>
      </c>
      <c r="B40" s="80" t="s">
        <v>447</v>
      </c>
      <c r="C40" s="81">
        <v>44219</v>
      </c>
      <c r="D40" s="82" t="s">
        <v>607</v>
      </c>
      <c r="E40" s="82" t="s">
        <v>608</v>
      </c>
      <c r="F40" s="82" t="s">
        <v>6</v>
      </c>
      <c r="G40" s="83" t="s">
        <v>125</v>
      </c>
      <c r="H40" s="84">
        <v>44221</v>
      </c>
      <c r="I40" s="321"/>
      <c r="J40" s="324">
        <f>C42+47</f>
        <v>44269</v>
      </c>
      <c r="K40" s="324">
        <f>C42+48</f>
        <v>44270</v>
      </c>
      <c r="L40" s="327">
        <f>C42+50</f>
        <v>44272</v>
      </c>
    </row>
    <row r="41" spans="1:12" ht="30" customHeight="1">
      <c r="A41" s="152" t="s">
        <v>150</v>
      </c>
      <c r="B41" s="153" t="s">
        <v>324</v>
      </c>
      <c r="C41" s="133">
        <v>44221</v>
      </c>
      <c r="D41" s="134" t="s">
        <v>430</v>
      </c>
      <c r="E41" s="134" t="s">
        <v>431</v>
      </c>
      <c r="F41" s="137" t="s">
        <v>6</v>
      </c>
      <c r="G41" s="137" t="s">
        <v>59</v>
      </c>
      <c r="H41" s="95">
        <v>44223</v>
      </c>
      <c r="I41" s="322"/>
      <c r="J41" s="325"/>
      <c r="K41" s="325"/>
      <c r="L41" s="328"/>
    </row>
    <row r="42" spans="1:12" ht="30" customHeight="1" thickBot="1">
      <c r="A42" s="85" t="s">
        <v>81</v>
      </c>
      <c r="B42" s="86" t="s">
        <v>305</v>
      </c>
      <c r="C42" s="87">
        <v>44222</v>
      </c>
      <c r="D42" s="88" t="s">
        <v>146</v>
      </c>
      <c r="E42" s="88" t="s">
        <v>147</v>
      </c>
      <c r="F42" s="138" t="s">
        <v>59</v>
      </c>
      <c r="G42" s="138" t="s">
        <v>442</v>
      </c>
      <c r="H42" s="90">
        <v>44224</v>
      </c>
      <c r="I42" s="323"/>
      <c r="J42" s="326"/>
      <c r="K42" s="326"/>
      <c r="L42" s="329"/>
    </row>
    <row r="44" spans="8:11" ht="19.5">
      <c r="H44" s="158"/>
      <c r="I44" s="11" t="s">
        <v>13</v>
      </c>
      <c r="K44" s="108" t="s">
        <v>37</v>
      </c>
    </row>
    <row r="45" spans="1:20" ht="19.5">
      <c r="A45" s="45" t="s">
        <v>12</v>
      </c>
      <c r="B45" s="45"/>
      <c r="C45" s="106"/>
      <c r="D45" s="106"/>
      <c r="E45" s="106"/>
      <c r="F45" s="106"/>
      <c r="G45" s="106"/>
      <c r="H45" s="158"/>
      <c r="I45" s="111" t="s">
        <v>15</v>
      </c>
      <c r="J45" s="109"/>
      <c r="K45" s="109"/>
      <c r="M45" s="1"/>
      <c r="N45" s="1"/>
      <c r="O45" s="1"/>
      <c r="P45" s="1"/>
      <c r="Q45" s="1"/>
      <c r="R45" s="1"/>
      <c r="S45" s="1"/>
      <c r="T45" s="1"/>
    </row>
    <row r="46" spans="1:20" ht="20.25">
      <c r="A46" s="45" t="s">
        <v>14</v>
      </c>
      <c r="B46" s="45"/>
      <c r="C46" s="106"/>
      <c r="D46" s="106"/>
      <c r="E46" s="106"/>
      <c r="F46" s="106"/>
      <c r="G46" s="106"/>
      <c r="H46" s="158"/>
      <c r="I46" s="114" t="s">
        <v>220</v>
      </c>
      <c r="J46" s="109"/>
      <c r="K46" s="109"/>
      <c r="L46" s="1"/>
      <c r="M46" s="1"/>
      <c r="N46" s="1"/>
      <c r="O46" s="1"/>
      <c r="P46" s="1"/>
      <c r="Q46" s="1"/>
      <c r="R46" s="1"/>
      <c r="S46" s="1"/>
      <c r="T46" s="1"/>
    </row>
    <row r="47" spans="1:20" ht="20.25">
      <c r="A47" s="112"/>
      <c r="B47" s="112"/>
      <c r="C47" s="113"/>
      <c r="D47" s="113"/>
      <c r="E47" s="113"/>
      <c r="F47" s="113"/>
      <c r="G47" s="113"/>
      <c r="H47" s="158"/>
      <c r="I47" s="115" t="s">
        <v>221</v>
      </c>
      <c r="J47" s="109"/>
      <c r="K47" s="109"/>
      <c r="L47" s="1"/>
      <c r="M47" s="1"/>
      <c r="N47" s="1"/>
      <c r="O47" s="1"/>
      <c r="P47" s="1"/>
      <c r="Q47" s="1"/>
      <c r="R47" s="1"/>
      <c r="S47" s="1"/>
      <c r="T47" s="1"/>
    </row>
    <row r="48" spans="1:20" ht="19.5">
      <c r="A48" s="51" t="s">
        <v>16</v>
      </c>
      <c r="B48" s="45"/>
      <c r="C48" s="12"/>
      <c r="D48" s="106"/>
      <c r="E48" s="106"/>
      <c r="F48" s="106"/>
      <c r="G48" s="106"/>
      <c r="H48" s="158"/>
      <c r="I48" s="158"/>
      <c r="J48" s="109"/>
      <c r="K48" s="109"/>
      <c r="L48" s="1"/>
      <c r="M48" s="1"/>
      <c r="N48" s="1"/>
      <c r="O48" s="1"/>
      <c r="P48" s="1"/>
      <c r="Q48" s="1"/>
      <c r="R48" s="1"/>
      <c r="S48" s="1"/>
      <c r="T48" s="1"/>
    </row>
    <row r="49" spans="1:20" ht="24.75">
      <c r="A49" s="56" t="s">
        <v>17</v>
      </c>
      <c r="B49" s="116" t="s">
        <v>18</v>
      </c>
      <c r="C49" s="13"/>
      <c r="D49" s="14"/>
      <c r="E49" s="14"/>
      <c r="F49" s="14"/>
      <c r="G49" s="14"/>
      <c r="H49" s="117" t="s">
        <v>21</v>
      </c>
      <c r="I49" s="17" t="s">
        <v>49</v>
      </c>
      <c r="J49" s="109"/>
      <c r="K49" s="109"/>
      <c r="L49" s="1"/>
      <c r="M49" s="1"/>
      <c r="N49" s="1"/>
      <c r="O49" s="1"/>
      <c r="P49" s="1"/>
      <c r="Q49" s="1"/>
      <c r="R49" s="1"/>
      <c r="S49" s="1"/>
      <c r="T49" s="1"/>
    </row>
    <row r="50" spans="1:20" ht="24.75">
      <c r="A50" s="56" t="s">
        <v>19</v>
      </c>
      <c r="B50" s="116" t="s">
        <v>20</v>
      </c>
      <c r="C50" s="13"/>
      <c r="D50" s="15"/>
      <c r="E50" s="15"/>
      <c r="F50" s="15"/>
      <c r="G50" s="15"/>
      <c r="H50" s="117" t="s">
        <v>21</v>
      </c>
      <c r="I50" s="19" t="s">
        <v>50</v>
      </c>
      <c r="J50" s="109"/>
      <c r="K50" s="109"/>
      <c r="L50" s="1"/>
      <c r="M50" s="1"/>
      <c r="N50" s="1"/>
      <c r="O50" s="1"/>
      <c r="P50" s="1"/>
      <c r="Q50" s="1"/>
      <c r="R50" s="1"/>
      <c r="S50" s="1"/>
      <c r="T50" s="1"/>
    </row>
    <row r="51" spans="1:20" ht="24.75">
      <c r="A51" s="56" t="s">
        <v>31</v>
      </c>
      <c r="B51" s="118" t="s">
        <v>32</v>
      </c>
      <c r="C51" s="32"/>
      <c r="D51" s="32"/>
      <c r="E51" s="32"/>
      <c r="F51" s="32"/>
      <c r="G51" s="32"/>
      <c r="H51" s="117" t="s">
        <v>21</v>
      </c>
      <c r="I51" s="21" t="s">
        <v>22</v>
      </c>
      <c r="J51" s="109"/>
      <c r="K51" s="109"/>
      <c r="L51" s="1"/>
      <c r="M51" s="1"/>
      <c r="N51" s="1"/>
      <c r="O51" s="1"/>
      <c r="P51" s="1"/>
      <c r="Q51" s="1"/>
      <c r="R51" s="1"/>
      <c r="S51" s="1"/>
      <c r="T51" s="1"/>
    </row>
    <row r="52" spans="1:20" ht="24.75">
      <c r="A52" s="56" t="s">
        <v>33</v>
      </c>
      <c r="B52" s="108" t="s">
        <v>34</v>
      </c>
      <c r="C52" s="113"/>
      <c r="D52" s="18"/>
      <c r="E52" s="18"/>
      <c r="F52" s="18"/>
      <c r="G52" s="18"/>
      <c r="H52" s="117" t="s">
        <v>21</v>
      </c>
      <c r="I52" s="21" t="s">
        <v>23</v>
      </c>
      <c r="J52" s="109"/>
      <c r="K52" s="109"/>
      <c r="L52" s="1"/>
      <c r="M52" s="1"/>
      <c r="N52" s="1"/>
      <c r="O52" s="1"/>
      <c r="P52" s="1"/>
      <c r="Q52" s="1"/>
      <c r="R52" s="1"/>
      <c r="S52" s="1"/>
      <c r="T52" s="1"/>
    </row>
    <row r="53" spans="1:20" ht="24.75">
      <c r="A53" s="56" t="s">
        <v>35</v>
      </c>
      <c r="B53" s="108" t="s">
        <v>36</v>
      </c>
      <c r="C53" s="113"/>
      <c r="D53" s="20"/>
      <c r="E53" s="20"/>
      <c r="F53" s="20"/>
      <c r="G53" s="20"/>
      <c r="H53" s="117" t="s">
        <v>21</v>
      </c>
      <c r="I53" s="21" t="s">
        <v>222</v>
      </c>
      <c r="J53" s="26"/>
      <c r="L53" s="1"/>
      <c r="M53" s="1"/>
      <c r="N53" s="1"/>
      <c r="O53" s="1"/>
      <c r="P53" s="1"/>
      <c r="Q53" s="1"/>
      <c r="R53" s="1"/>
      <c r="S53" s="1"/>
      <c r="T53" s="1"/>
    </row>
    <row r="54" spans="1:20" ht="24.75">
      <c r="A54" s="1"/>
      <c r="B54" s="1"/>
      <c r="C54" s="1"/>
      <c r="D54" s="13"/>
      <c r="E54" s="12"/>
      <c r="F54" s="12"/>
      <c r="G54" s="12"/>
      <c r="H54" s="117" t="s">
        <v>21</v>
      </c>
      <c r="I54" s="21" t="s">
        <v>223</v>
      </c>
      <c r="J54" s="26"/>
      <c r="L54" s="1"/>
      <c r="M54" s="1"/>
      <c r="N54" s="1"/>
      <c r="O54" s="1"/>
      <c r="P54" s="1"/>
      <c r="Q54" s="1"/>
      <c r="R54" s="1"/>
      <c r="S54" s="1"/>
      <c r="T54" s="1"/>
    </row>
  </sheetData>
  <sheetProtection/>
  <mergeCells count="60">
    <mergeCell ref="L25:L27"/>
    <mergeCell ref="K19:K21"/>
    <mergeCell ref="L19:L21"/>
    <mergeCell ref="I22:I24"/>
    <mergeCell ref="L22:L24"/>
    <mergeCell ref="I7:I9"/>
    <mergeCell ref="I10:I12"/>
    <mergeCell ref="L10:L12"/>
    <mergeCell ref="J10:J12"/>
    <mergeCell ref="K10:K12"/>
    <mergeCell ref="L16:L18"/>
    <mergeCell ref="L13:L15"/>
    <mergeCell ref="J16:J18"/>
    <mergeCell ref="K16:K18"/>
    <mergeCell ref="K28:K30"/>
    <mergeCell ref="L28:L30"/>
    <mergeCell ref="J22:J24"/>
    <mergeCell ref="K22:K24"/>
    <mergeCell ref="A5:A6"/>
    <mergeCell ref="B5:B6"/>
    <mergeCell ref="C5:C6"/>
    <mergeCell ref="D5:D6"/>
    <mergeCell ref="E5:E6"/>
    <mergeCell ref="F5:F6"/>
    <mergeCell ref="J7:J9"/>
    <mergeCell ref="K7:K9"/>
    <mergeCell ref="H5:H6"/>
    <mergeCell ref="K13:K15"/>
    <mergeCell ref="I19:I21"/>
    <mergeCell ref="J28:J30"/>
    <mergeCell ref="I25:I27"/>
    <mergeCell ref="J25:J27"/>
    <mergeCell ref="I31:I33"/>
    <mergeCell ref="J31:J33"/>
    <mergeCell ref="K31:K33"/>
    <mergeCell ref="J19:J21"/>
    <mergeCell ref="J5:J6"/>
    <mergeCell ref="G5:G6"/>
    <mergeCell ref="I16:I18"/>
    <mergeCell ref="K25:K27"/>
    <mergeCell ref="K37:K39"/>
    <mergeCell ref="L37:L39"/>
    <mergeCell ref="L31:L33"/>
    <mergeCell ref="I5:I6"/>
    <mergeCell ref="K5:K6"/>
    <mergeCell ref="L5:L6"/>
    <mergeCell ref="L7:L9"/>
    <mergeCell ref="I13:I15"/>
    <mergeCell ref="J13:J15"/>
    <mergeCell ref="I28:I30"/>
    <mergeCell ref="I40:I42"/>
    <mergeCell ref="J40:J42"/>
    <mergeCell ref="K40:K42"/>
    <mergeCell ref="L40:L42"/>
    <mergeCell ref="I34:I36"/>
    <mergeCell ref="J34:J36"/>
    <mergeCell ref="K34:K36"/>
    <mergeCell ref="L34:L36"/>
    <mergeCell ref="I37:I39"/>
    <mergeCell ref="J37:J39"/>
  </mergeCells>
  <hyperlinks>
    <hyperlink ref="B52" r:id="rId1" display="https://vn.one-line.com/standard-page/demurrage-and-detention-free-time-and-charges"/>
    <hyperlink ref="B53" r:id="rId2" display="https://vn.one-line.com/standard-page/local-charges-and-tariff"/>
    <hyperlink ref="K44" r:id="rId3" display="http://www.vn.one-line.com/"/>
    <hyperlink ref="I52" r:id="rId4" display="mailto:vn.sgn.exdoc@one-line.com"/>
    <hyperlink ref="I51" r:id="rId5" display="mailto:vn.sgn.ofs.si@one-line.com"/>
    <hyperlink ref="B49" r:id="rId6" display="https://www.one-line.com/en/vessels "/>
    <hyperlink ref="B50" r:id="rId7" display="https://ecomm.one-line.com/ecom/CUP_HOM_3005.do?sessLocale=en"/>
  </hyperlinks>
  <printOptions horizontalCentered="1"/>
  <pageMargins left="0" right="0" top="1.5" bottom="0" header="0" footer="0"/>
  <pageSetup fitToHeight="1" fitToWidth="1" horizontalDpi="600" verticalDpi="600" orientation="landscape" paperSize="9" scale="31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Ngan</dc:creator>
  <cp:keywords/>
  <dc:description/>
  <cp:lastModifiedBy>Phuoc Lehong</cp:lastModifiedBy>
  <cp:lastPrinted>2019-08-15T01:49:21Z</cp:lastPrinted>
  <dcterms:created xsi:type="dcterms:W3CDTF">2018-03-05T07:20:24Z</dcterms:created>
  <dcterms:modified xsi:type="dcterms:W3CDTF">2020-11-03T08:17:19Z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