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0"/>
  </bookViews>
  <sheets>
    <sheet name="MAIN" sheetId="1" r:id="rId1"/>
    <sheet name="FP2" sheetId="2" r:id="rId2"/>
    <sheet name="FP1" sheetId="3" r:id="rId3"/>
    <sheet name="FE2" sheetId="4" r:id="rId4"/>
    <sheet name="Out Port" sheetId="5" r:id="rId5"/>
    <sheet name="VSL CODE" sheetId="6" r:id="rId6"/>
  </sheets>
  <externalReferences>
    <externalReference r:id="rId9"/>
  </externalReferences>
  <definedNames>
    <definedName name="Date01">'[1]Main page'!$I$39</definedName>
    <definedName name="Date02">'[1]Main page'!$K$39</definedName>
    <definedName name="_xlnm.Print_Area" localSheetId="3">'FE2'!$A$1:$O$233</definedName>
    <definedName name="_xlnm.Print_Area" localSheetId="2">'FP1'!$A$1:$N$229</definedName>
    <definedName name="_xlnm.Print_Area" localSheetId="1">'FP2'!$A$1:$K$76</definedName>
    <definedName name="vvd" localSheetId="3">'FE2'!#REF!</definedName>
    <definedName name="vvd" localSheetId="2">'FP1'!#REF!</definedName>
    <definedName name="vvd" localSheetId="1">'FP2'!#REF!</definedName>
  </definedNames>
  <calcPr fullCalcOnLoad="1"/>
</workbook>
</file>

<file path=xl/sharedStrings.xml><?xml version="1.0" encoding="utf-8"?>
<sst xmlns="http://schemas.openxmlformats.org/spreadsheetml/2006/main" count="3551" uniqueCount="489">
  <si>
    <t>Schedule is subject to changes with/without prior notice.</t>
  </si>
  <si>
    <t>CONTACT US</t>
  </si>
  <si>
    <t>Ocean Network Express (Vietnam) Co., Ltd.</t>
  </si>
  <si>
    <t>Itinerary details:</t>
  </si>
  <si>
    <t xml:space="preserve">Vessel details: </t>
  </si>
  <si>
    <t xml:space="preserve">https://www.one-line.com/en/vessels </t>
  </si>
  <si>
    <t>https://ecomm.one-line.com/ecom/CUP_HOM_3005.do?sessLocale=en</t>
  </si>
  <si>
    <t>√</t>
  </si>
  <si>
    <t>+ For required information for your information filing, please refer via below links:</t>
  </si>
  <si>
    <t>Send SI to mail address: vn.sgn.ofs.si@one-line.com</t>
  </si>
  <si>
    <t>B/L amendment or other Document issue: vn.sgn.exdoc@one-line.com</t>
  </si>
  <si>
    <t>Mother Vessel</t>
  </si>
  <si>
    <t>Voyage</t>
  </si>
  <si>
    <t>2ND VESSEL</t>
  </si>
  <si>
    <t>VOY</t>
  </si>
  <si>
    <t>EC4</t>
  </si>
  <si>
    <t>EC5</t>
  </si>
  <si>
    <t>SI CUT</t>
  </si>
  <si>
    <t>YM MODESTY</t>
  </si>
  <si>
    <t>004W</t>
  </si>
  <si>
    <t>SOUTHAMPTON</t>
  </si>
  <si>
    <t>LE HAVRE</t>
  </si>
  <si>
    <t>NYK VESTA</t>
  </si>
  <si>
    <t>NYK ORPHEUS</t>
  </si>
  <si>
    <t>NYK VEGA</t>
  </si>
  <si>
    <t>NYK VENUS</t>
  </si>
  <si>
    <t>NYK VIRGO</t>
  </si>
  <si>
    <t>10H00 FRI</t>
  </si>
  <si>
    <t>10H00 MON</t>
  </si>
  <si>
    <t>CY CUT
At Catlai/ICDs</t>
  </si>
  <si>
    <t>CY CUT
At Caimep</t>
  </si>
  <si>
    <t>Correction Deadline</t>
  </si>
  <si>
    <t>ETD TCIT 
(VNCMP)</t>
  </si>
  <si>
    <t>ROTTERDAM</t>
  </si>
  <si>
    <t>005W</t>
  </si>
  <si>
    <t>AL MURAYKH</t>
  </si>
  <si>
    <t>MOL TRIBUTE</t>
  </si>
  <si>
    <t>FE2 - FAR EAST  - EUROPE 2</t>
  </si>
  <si>
    <t>ETD TCIT (VNCMP)</t>
  </si>
  <si>
    <t>** CY CUT OFF TIME</t>
  </si>
  <si>
    <t>ATA SIN</t>
  </si>
  <si>
    <t>006W</t>
  </si>
  <si>
    <t>008W</t>
  </si>
  <si>
    <t>007W</t>
  </si>
  <si>
    <t>009W</t>
  </si>
  <si>
    <t>CUS PIC: VN.SGN.CSVC.NE.AF.WA@one-line.com</t>
  </si>
  <si>
    <t>SLS PIC: VN.SGN.SALES.NE.AF.WA@one-line.com</t>
  </si>
  <si>
    <t>1ST VESSEL</t>
  </si>
  <si>
    <t>DALIAN EXPRESS</t>
  </si>
  <si>
    <t>MONACO BRIDGE</t>
  </si>
  <si>
    <t>YM MODERATION</t>
  </si>
  <si>
    <t>NYK OCEANUS</t>
  </si>
  <si>
    <t>060W</t>
  </si>
  <si>
    <t>Hamburg</t>
  </si>
  <si>
    <t>SE</t>
  </si>
  <si>
    <t>Rotterdam</t>
  </si>
  <si>
    <t>MALMO</t>
  </si>
  <si>
    <t>GAEVLE</t>
  </si>
  <si>
    <t>RU</t>
  </si>
  <si>
    <t>PT</t>
  </si>
  <si>
    <t>PL</t>
  </si>
  <si>
    <t>STAVANGER</t>
  </si>
  <si>
    <t>NO</t>
  </si>
  <si>
    <t>LT</t>
  </si>
  <si>
    <t>LA</t>
  </si>
  <si>
    <t>IE</t>
  </si>
  <si>
    <t>GB</t>
  </si>
  <si>
    <t>FI</t>
  </si>
  <si>
    <t>ES</t>
  </si>
  <si>
    <t>EE</t>
  </si>
  <si>
    <t>DK</t>
  </si>
  <si>
    <t>Location</t>
  </si>
  <si>
    <t>Country</t>
  </si>
  <si>
    <t>https://vn.one-line.com/standard-page/sailing-schedules</t>
  </si>
  <si>
    <t>Schedule</t>
  </si>
  <si>
    <t>https://vn.one-line.com/standard-page/demurrage-and-detention-free-time-and-charges</t>
  </si>
  <si>
    <t>DnD</t>
  </si>
  <si>
    <t>https://vn.one-line.com/standard-page/local-charges-and-tariff</t>
  </si>
  <si>
    <t>Local Charge</t>
  </si>
  <si>
    <t>www.vn.one-line.com</t>
  </si>
  <si>
    <t>FE5</t>
  </si>
  <si>
    <t>Vessel Code</t>
  </si>
  <si>
    <t>Vessel Name</t>
  </si>
  <si>
    <t>MADRID BRIDGE</t>
  </si>
  <si>
    <t>MOL PARADISE</t>
  </si>
  <si>
    <t>ANTWERPEN EXPRESS</t>
  </si>
  <si>
    <t>AL DAHNA</t>
  </si>
  <si>
    <t>MOL TRADITION</t>
  </si>
  <si>
    <t>AL NEFUD</t>
  </si>
  <si>
    <t>BARZAN</t>
  </si>
  <si>
    <t>MOL TRIUMPH</t>
  </si>
  <si>
    <t>MOL TREASURE</t>
  </si>
  <si>
    <t>NCBT</t>
  </si>
  <si>
    <t>TIHAMA</t>
  </si>
  <si>
    <t>MOL TRUST</t>
  </si>
  <si>
    <t>FE2</t>
  </si>
  <si>
    <t>HAMBURG</t>
  </si>
  <si>
    <t>APXT</t>
  </si>
  <si>
    <t>MDBT</t>
  </si>
  <si>
    <t>MEBT</t>
  </si>
  <si>
    <t>MEISHAN BRIDGE</t>
  </si>
  <si>
    <t>DXPT</t>
  </si>
  <si>
    <t>MPRT</t>
  </si>
  <si>
    <t>MOL PARTNER</t>
  </si>
  <si>
    <t>MQAT</t>
  </si>
  <si>
    <t>PMUT</t>
  </si>
  <si>
    <t>MOL PARAMOUNT</t>
  </si>
  <si>
    <t>OWNER</t>
  </si>
  <si>
    <t>ROTTERDAM
(NLRTM) 25 days</t>
  </si>
  <si>
    <t>HAMBURG
(DEHAM) 27 days</t>
  </si>
  <si>
    <t>(GBSOU) 27 days</t>
  </si>
  <si>
    <t>DE</t>
  </si>
  <si>
    <t>AARHUS (3-5d)</t>
  </si>
  <si>
    <t>COPENHAGEN (6-8d)</t>
  </si>
  <si>
    <t>FREDERICIA</t>
  </si>
  <si>
    <t>TALLINN (6-8d)</t>
  </si>
  <si>
    <t>GIJON (7-9d)</t>
  </si>
  <si>
    <t>VIGO (7-9d)</t>
  </si>
  <si>
    <t>HELSINKI (13-15d)</t>
  </si>
  <si>
    <t>KOTKA (13-15d)</t>
  </si>
  <si>
    <t>OULU (6-8d)</t>
  </si>
  <si>
    <t>RAUMA (10-12d)</t>
  </si>
  <si>
    <t>BELFAST (7-9d)</t>
  </si>
  <si>
    <t>GRANGEMOUTH (6-8d)</t>
  </si>
  <si>
    <t>Southampton</t>
  </si>
  <si>
    <t>GREENOCK</t>
  </si>
  <si>
    <t>SOUTH SHIELDS</t>
  </si>
  <si>
    <t>TEESPORT (5-7d)</t>
  </si>
  <si>
    <t>CORK (5-7d)</t>
  </si>
  <si>
    <t>DUBLIN (5-7d)</t>
  </si>
  <si>
    <t>RIGA (7-9d)</t>
  </si>
  <si>
    <t>KLAIPEDA (7-9d)</t>
  </si>
  <si>
    <t>BERGEN (7-9d)</t>
  </si>
  <si>
    <t>LARVIK (7-9d)</t>
  </si>
  <si>
    <t>MOSS (6-8d)</t>
  </si>
  <si>
    <t>OSLO (6-8d)</t>
  </si>
  <si>
    <t>GDYNIA (6-8d)</t>
  </si>
  <si>
    <t>LEIXOES (7-9d)</t>
  </si>
  <si>
    <t>LISBON (7-9d)</t>
  </si>
  <si>
    <t>AAHUS (6-8d)</t>
  </si>
  <si>
    <t>GOTHENBURG  (6-8d)</t>
  </si>
  <si>
    <t>HELSINGBORG (6-8d)</t>
  </si>
  <si>
    <t>STOCKHOLM (6-8d)</t>
  </si>
  <si>
    <t>10H00 THU</t>
  </si>
  <si>
    <t>NYK CRANE</t>
  </si>
  <si>
    <t>DIMITRA C</t>
  </si>
  <si>
    <t>OCBT</t>
  </si>
  <si>
    <t>ONE COLUMBA</t>
  </si>
  <si>
    <t>BRIGHTON</t>
  </si>
  <si>
    <t>05H00 THU</t>
  </si>
  <si>
    <t>05H00 FRI</t>
  </si>
  <si>
    <t>16H00 FRI</t>
  </si>
  <si>
    <t>BXPT</t>
  </si>
  <si>
    <t>BASLE EXPRESS</t>
  </si>
  <si>
    <t>SHST</t>
  </si>
  <si>
    <t>SHANGHAI EXPRESS</t>
  </si>
  <si>
    <t>ONE GRUS</t>
  </si>
  <si>
    <t>ONGT</t>
  </si>
  <si>
    <t>WDST</t>
  </si>
  <si>
    <t>NYK ORION</t>
  </si>
  <si>
    <t>YM WISDOM</t>
  </si>
  <si>
    <t>OAQT</t>
  </si>
  <si>
    <t>ONE AQUILA</t>
  </si>
  <si>
    <t>YM WORLD</t>
  </si>
  <si>
    <t>GRANVILLE BRIDGE</t>
  </si>
  <si>
    <t>GWBT</t>
  </si>
  <si>
    <t>GEORGE WASHINGTON BRIDGE</t>
  </si>
  <si>
    <t>FP1</t>
  </si>
  <si>
    <t>OMIT</t>
  </si>
  <si>
    <t>FP1 - FAR EAST  - EUROPE 1</t>
  </si>
  <si>
    <t>LE HAVRE 
(FRLEH) 30c days</t>
  </si>
  <si>
    <t>(NLRTM) 35 days</t>
  </si>
  <si>
    <t>HCMC export to EUROPE</t>
  </si>
  <si>
    <t>ANTWERP</t>
  </si>
  <si>
    <t>In-land FD</t>
  </si>
  <si>
    <r>
      <rPr>
        <b/>
        <sz val="12"/>
        <rFont val="Tahoma"/>
        <family val="2"/>
      </rPr>
      <t>**Rotterdam</t>
    </r>
    <r>
      <rPr>
        <sz val="12"/>
        <rFont val="Tahoma"/>
        <family val="2"/>
      </rPr>
      <t xml:space="preserve">
Southampton</t>
    </r>
  </si>
  <si>
    <t>IBC</t>
  </si>
  <si>
    <t>NPX</t>
  </si>
  <si>
    <t>NBS</t>
  </si>
  <si>
    <t>IMMINGHAM</t>
  </si>
  <si>
    <t>ST PETERSBURG
(5-7d)</t>
  </si>
  <si>
    <t>KRISTIANSAND
(10-12d)</t>
  </si>
  <si>
    <t>SDX</t>
  </si>
  <si>
    <t>Bremen</t>
  </si>
  <si>
    <t>cy/door</t>
  </si>
  <si>
    <t>BAX</t>
  </si>
  <si>
    <t>NL</t>
  </si>
  <si>
    <t>MOERDIJK</t>
  </si>
  <si>
    <t>GTE</t>
  </si>
  <si>
    <t>LIVERPOOL</t>
  </si>
  <si>
    <t>STOP</t>
  </si>
  <si>
    <t>FELIXSTOW</t>
  </si>
  <si>
    <t>UST LUGA (RUULU)</t>
  </si>
  <si>
    <t>Out Port</t>
  </si>
  <si>
    <t>NYK FALCON</t>
  </si>
  <si>
    <t>Port Code</t>
  </si>
  <si>
    <t>Port Name</t>
  </si>
  <si>
    <t>18H00 SAT</t>
  </si>
  <si>
    <t>18H00 SUN</t>
  </si>
  <si>
    <t>YM WIND</t>
  </si>
  <si>
    <t>003W</t>
  </si>
  <si>
    <t>010W</t>
  </si>
  <si>
    <t>107E</t>
  </si>
  <si>
    <t>ONE OLYMPUS</t>
  </si>
  <si>
    <t>063W</t>
  </si>
  <si>
    <t>07H30 TUE</t>
  </si>
  <si>
    <t>07H30 WED</t>
  </si>
  <si>
    <t>032W</t>
  </si>
  <si>
    <t>ONE HANNOVER</t>
  </si>
  <si>
    <t>ONE IBIS</t>
  </si>
  <si>
    <t>008E</t>
  </si>
  <si>
    <t>307E</t>
  </si>
  <si>
    <t>012E</t>
  </si>
  <si>
    <t>113E</t>
  </si>
  <si>
    <t>FRIDAY</t>
  </si>
  <si>
    <t>NWET</t>
  </si>
  <si>
    <t>NYK WREN</t>
  </si>
  <si>
    <t>ROME EXPRESS</t>
  </si>
  <si>
    <t>NFCT</t>
  </si>
  <si>
    <t>OIIT</t>
  </si>
  <si>
    <t>ONE APUS</t>
  </si>
  <si>
    <t>ONE HAMMERSMITH</t>
  </si>
  <si>
    <t>081W</t>
  </si>
  <si>
    <t>064W</t>
  </si>
  <si>
    <t>066W</t>
  </si>
  <si>
    <t>011W</t>
  </si>
  <si>
    <t>043E</t>
  </si>
  <si>
    <t>095E</t>
  </si>
  <si>
    <t>003E</t>
  </si>
  <si>
    <t>047E</t>
  </si>
  <si>
    <t>101E</t>
  </si>
  <si>
    <t>DEM/DET: free 10 days combine</t>
  </si>
  <si>
    <t>DEBITNOTE: vn.sgn.debitnote@one-line.com</t>
  </si>
  <si>
    <t>Export-Release : vn.sgn.export-release@one-line.com</t>
  </si>
  <si>
    <t>2F&amp;3F mPlaza Saigon, 39 Le Duan Street, District 1, HCMC, VN</t>
  </si>
  <si>
    <t>Tel : 02844581222</t>
  </si>
  <si>
    <t>033W</t>
  </si>
  <si>
    <t>ETD
SIN (SUN)</t>
  </si>
  <si>
    <t>ONE HONG KONG</t>
  </si>
  <si>
    <t>067W</t>
  </si>
  <si>
    <t>ONE HUMBER</t>
  </si>
  <si>
    <t>057W</t>
  </si>
  <si>
    <t>079W</t>
  </si>
  <si>
    <t>056W</t>
  </si>
  <si>
    <t>061W</t>
  </si>
  <si>
    <t>ETD
SIN (THU)</t>
  </si>
  <si>
    <t>017E</t>
  </si>
  <si>
    <t>308E</t>
  </si>
  <si>
    <t>YM WARMTH</t>
  </si>
  <si>
    <t>021E</t>
  </si>
  <si>
    <t>015E</t>
  </si>
  <si>
    <t>SEASPAN HUDSON</t>
  </si>
  <si>
    <t>014E</t>
  </si>
  <si>
    <t>YM UNIFORM</t>
  </si>
  <si>
    <t>209E</t>
  </si>
  <si>
    <t>024E</t>
  </si>
  <si>
    <t>HENRY HUDSON BRIDGE</t>
  </si>
  <si>
    <t>ONE HAMBURG</t>
  </si>
  <si>
    <t>033E</t>
  </si>
  <si>
    <t>106E</t>
  </si>
  <si>
    <r>
      <rPr>
        <b/>
        <sz val="12"/>
        <rFont val="Tahoma"/>
        <family val="2"/>
      </rPr>
      <t>Rotterdam</t>
    </r>
  </si>
  <si>
    <t>**Rotterdam</t>
  </si>
  <si>
    <t>** Rotterdam</t>
  </si>
  <si>
    <t>REX</t>
  </si>
  <si>
    <t>VIA</t>
  </si>
  <si>
    <t>MOL MARVEL</t>
  </si>
  <si>
    <t>049E</t>
  </si>
  <si>
    <t>NYK SWAN</t>
  </si>
  <si>
    <t>011E</t>
  </si>
  <si>
    <t>108E</t>
  </si>
  <si>
    <t>013E</t>
  </si>
  <si>
    <t>114E</t>
  </si>
  <si>
    <t>018E</t>
  </si>
  <si>
    <t>MOL MAXIM</t>
  </si>
  <si>
    <t>048E</t>
  </si>
  <si>
    <t>009E</t>
  </si>
  <si>
    <t>069W</t>
  </si>
  <si>
    <t>YM WELLNESS</t>
  </si>
  <si>
    <t>023W</t>
  </si>
  <si>
    <t>034W</t>
  </si>
  <si>
    <t>NYK ALTAIR</t>
  </si>
  <si>
    <t>048W</t>
  </si>
  <si>
    <t>YANTIAN EXPRESS</t>
  </si>
  <si>
    <t>111E</t>
  </si>
  <si>
    <t>AL ZUBARA</t>
  </si>
  <si>
    <t>012W</t>
  </si>
  <si>
    <t>024W</t>
  </si>
  <si>
    <t>WLLT</t>
  </si>
  <si>
    <t>NSWT</t>
  </si>
  <si>
    <t>UNFT</t>
  </si>
  <si>
    <t>UYZT</t>
  </si>
  <si>
    <t>UNAYZAH</t>
  </si>
  <si>
    <t>YHDT</t>
  </si>
  <si>
    <t>YWAT</t>
  </si>
  <si>
    <t>ISST</t>
  </si>
  <si>
    <t>MOL MISSION</t>
  </si>
  <si>
    <t>MMLT</t>
  </si>
  <si>
    <t>MTJT</t>
  </si>
  <si>
    <t>MOL MOTIVATOR</t>
  </si>
  <si>
    <t>MXMT</t>
  </si>
  <si>
    <t>YTET</t>
  </si>
  <si>
    <t>068W</t>
  </si>
  <si>
    <t>065W</t>
  </si>
  <si>
    <t>082W</t>
  </si>
  <si>
    <t>059W</t>
  </si>
  <si>
    <t>016E</t>
  </si>
  <si>
    <t>054E</t>
  </si>
  <si>
    <t>022E</t>
  </si>
  <si>
    <t>050E</t>
  </si>
  <si>
    <t>051E</t>
  </si>
  <si>
    <t>110E</t>
  </si>
  <si>
    <t>AHLT</t>
  </si>
  <si>
    <t>AIGT</t>
  </si>
  <si>
    <t>AMXT</t>
  </si>
  <si>
    <t>AUET</t>
  </si>
  <si>
    <t>AZDT</t>
  </si>
  <si>
    <t>BRWT</t>
  </si>
  <si>
    <t>MQLT</t>
  </si>
  <si>
    <t>MQRT</t>
  </si>
  <si>
    <t>MOL TRUTH</t>
  </si>
  <si>
    <t>MTLT</t>
  </si>
  <si>
    <t>THHT</t>
  </si>
  <si>
    <t>TIBT</t>
  </si>
  <si>
    <t>TUTT</t>
  </si>
  <si>
    <t>MNBT</t>
  </si>
  <si>
    <t>MOL MANEUVER</t>
  </si>
  <si>
    <t>080W</t>
  </si>
  <si>
    <t>EXPRESS ROME</t>
  </si>
  <si>
    <t>210E</t>
  </si>
  <si>
    <t>102E</t>
  </si>
  <si>
    <t>109E</t>
  </si>
  <si>
    <t>062W</t>
  </si>
  <si>
    <t>AL QIBLA</t>
  </si>
  <si>
    <t>034E</t>
  </si>
  <si>
    <t>309E</t>
  </si>
  <si>
    <t>112E</t>
  </si>
  <si>
    <t>115E</t>
  </si>
  <si>
    <t>049W</t>
  </si>
  <si>
    <t>010E</t>
  </si>
  <si>
    <t>013W</t>
  </si>
  <si>
    <t>055E</t>
  </si>
  <si>
    <t>023E</t>
  </si>
  <si>
    <t>070W</t>
  </si>
  <si>
    <t>ONE CYGNUS</t>
  </si>
  <si>
    <t>YM WELLSPRING</t>
  </si>
  <si>
    <t>7H3T</t>
  </si>
  <si>
    <t>TO BE NOMINATED</t>
  </si>
  <si>
    <t>ONYT</t>
  </si>
  <si>
    <t>WLPT</t>
  </si>
  <si>
    <t>AQBT</t>
  </si>
  <si>
    <t>XROT</t>
  </si>
  <si>
    <t>14H00 FRI</t>
  </si>
  <si>
    <t>11H00 MON</t>
  </si>
  <si>
    <t>ONE STORK</t>
  </si>
  <si>
    <r>
      <t xml:space="preserve">ROTTERDAM
</t>
    </r>
    <r>
      <rPr>
        <b/>
        <sz val="14"/>
        <color indexed="9"/>
        <rFont val="Times New Roman"/>
        <family val="1"/>
      </rPr>
      <t>(NLRTM - 26 days)</t>
    </r>
  </si>
  <si>
    <r>
      <t xml:space="preserve">HAMBURG
</t>
    </r>
    <r>
      <rPr>
        <b/>
        <sz val="14"/>
        <color indexed="9"/>
        <rFont val="Times New Roman"/>
        <family val="1"/>
      </rPr>
      <t>(DEHAM - 29 days)</t>
    </r>
  </si>
  <si>
    <r>
      <t xml:space="preserve">ANTWERP
</t>
    </r>
    <r>
      <rPr>
        <b/>
        <sz val="14"/>
        <color indexed="9"/>
        <rFont val="Times New Roman"/>
        <family val="1"/>
      </rPr>
      <t>(BEANR - 32 days)</t>
    </r>
  </si>
  <si>
    <r>
      <t xml:space="preserve">SOUTHAMPTON
</t>
    </r>
    <r>
      <rPr>
        <b/>
        <sz val="14"/>
        <color indexed="9"/>
        <rFont val="Times New Roman"/>
        <family val="1"/>
      </rPr>
      <t>(GBSOU - 35 days)</t>
    </r>
  </si>
  <si>
    <t>7D6T</t>
  </si>
  <si>
    <t>CRET</t>
  </si>
  <si>
    <t>ONE CRANE</t>
  </si>
  <si>
    <t>EAOT</t>
  </si>
  <si>
    <t>ONE EAGLE</t>
  </si>
  <si>
    <t>NOWT</t>
  </si>
  <si>
    <t>NYK OWL</t>
  </si>
  <si>
    <t>ONPT</t>
  </si>
  <si>
    <t>OSTT</t>
  </si>
  <si>
    <t>YWCT</t>
  </si>
  <si>
    <t>YM WREATH</t>
  </si>
  <si>
    <t>YWWT</t>
  </si>
  <si>
    <t>YM WINDOW</t>
  </si>
  <si>
    <t>FP2</t>
  </si>
  <si>
    <t>HDVT</t>
  </si>
  <si>
    <t>HYUNDAI DRIVE</t>
  </si>
  <si>
    <t>HRST</t>
  </si>
  <si>
    <t>HYUNDAI RESPECT</t>
  </si>
  <si>
    <t>WITT</t>
  </si>
  <si>
    <t>YM WITNESS</t>
  </si>
  <si>
    <t>YDDT</t>
  </si>
  <si>
    <t>YM WONDERLAND</t>
  </si>
  <si>
    <t>YWDT</t>
  </si>
  <si>
    <t>YM WELLHEAD</t>
  </si>
  <si>
    <t>YWIT</t>
  </si>
  <si>
    <t>YM WIDTH</t>
  </si>
  <si>
    <t>Cat Lai / ICDs (Tanamexco, Phuc Long, Transimex, Dong Nai, Binh Duong):  18:00 PM SAT</t>
  </si>
  <si>
    <t>Cai Mep (TCIT port):  18:00 PM SUN</t>
  </si>
  <si>
    <t>019W</t>
  </si>
  <si>
    <t>018W</t>
  </si>
  <si>
    <t>021W</t>
  </si>
  <si>
    <t>FP2 - FAR EAST PACIFIC 1</t>
  </si>
  <si>
    <t>083W</t>
  </si>
  <si>
    <t>058W</t>
  </si>
  <si>
    <t>ONE MATRIX</t>
  </si>
  <si>
    <t>056E</t>
  </si>
  <si>
    <t>10H00 TUE</t>
  </si>
  <si>
    <t>MOL MODERN</t>
  </si>
  <si>
    <t>027E</t>
  </si>
  <si>
    <t>057E</t>
  </si>
  <si>
    <t>026E</t>
  </si>
  <si>
    <t>ONE MAGNIFICENCE</t>
  </si>
  <si>
    <t>052E</t>
  </si>
  <si>
    <t>Power charge: free 5 days/ETD for POR Catlai/ICD, Dong Nai, Binh Duong</t>
  </si>
  <si>
    <t>Power charge: free 4 days/ETD for POR Caimep port</t>
  </si>
  <si>
    <t>14H00 SAT</t>
  </si>
  <si>
    <t>14H00 SUN</t>
  </si>
  <si>
    <t>07H00 THU</t>
  </si>
  <si>
    <t>(FRLEH) 30 days</t>
  </si>
  <si>
    <t>(DEHAM) 33 days</t>
  </si>
  <si>
    <t>ONE MINATO</t>
  </si>
  <si>
    <t>HYUNDAI PRIDE</t>
  </si>
  <si>
    <t>035E</t>
  </si>
  <si>
    <t>001W</t>
  </si>
  <si>
    <t>005E</t>
  </si>
  <si>
    <t>025W</t>
  </si>
  <si>
    <t>07H00 FRI</t>
  </si>
  <si>
    <t>*** Container / Seal number is not allowed to changed after S/I cut off time.</t>
  </si>
  <si>
    <t>S/I cut off time with unchangeable Cont/Seal: 14:00 FRI  </t>
  </si>
  <si>
    <t>Amendment B/L before:  11:00 AM MON</t>
  </si>
  <si>
    <t>For required information for your ENS filing, please refer via below links:</t>
  </si>
  <si>
    <t>** VGM CUT = CY CUT OFF TIME</t>
  </si>
  <si>
    <t>** SI CUT OFF TIME</t>
  </si>
  <si>
    <t xml:space="preserve"> ICDs: Phuc Long, Transimex, Tanamexco, Catlai, Dong Nai, Binh Duong, Sowatco Long Binh</t>
  </si>
  <si>
    <t>ACX CRYSTAL</t>
  </si>
  <si>
    <t>223N</t>
  </si>
  <si>
    <t>ONE BLUE JAY</t>
  </si>
  <si>
    <t>020W</t>
  </si>
  <si>
    <t>015W</t>
  </si>
  <si>
    <t>050W</t>
  </si>
  <si>
    <t>071W</t>
  </si>
  <si>
    <t>103E</t>
  </si>
  <si>
    <t>SEASPAN OSPREY</t>
  </si>
  <si>
    <t>YM UTILITY</t>
  </si>
  <si>
    <t>046E</t>
  </si>
  <si>
    <t>HMM OSLO</t>
  </si>
  <si>
    <t>HMM COPENHAGEN</t>
  </si>
  <si>
    <t>HMM DUBLIN</t>
  </si>
  <si>
    <t>014W</t>
  </si>
  <si>
    <t>067E</t>
  </si>
  <si>
    <t>23H59 WED</t>
  </si>
  <si>
    <t>23H59 THU</t>
  </si>
  <si>
    <t>ALS FAUNA</t>
  </si>
  <si>
    <t>076S</t>
  </si>
  <si>
    <t>23H59 MON</t>
  </si>
  <si>
    <t>23H59 TUE</t>
  </si>
  <si>
    <t>10H00 WED</t>
  </si>
  <si>
    <t>HMM SOUTHAMPTON</t>
  </si>
  <si>
    <t>OCOT</t>
  </si>
  <si>
    <t>ODUT</t>
  </si>
  <si>
    <t>OOST</t>
  </si>
  <si>
    <t>OSOT</t>
  </si>
  <si>
    <t>017W</t>
  </si>
  <si>
    <t>YM WHOLESOME</t>
  </si>
  <si>
    <t>019E</t>
  </si>
  <si>
    <t>025E</t>
  </si>
  <si>
    <t>026W</t>
  </si>
  <si>
    <t>084W</t>
  </si>
  <si>
    <t>002W</t>
  </si>
  <si>
    <t>KYOTO EXPRESS</t>
  </si>
  <si>
    <t>087E</t>
  </si>
  <si>
    <t>MOL MAESTRO</t>
  </si>
  <si>
    <t>058E</t>
  </si>
  <si>
    <t>053E</t>
  </si>
  <si>
    <t>028E</t>
  </si>
  <si>
    <t>020E</t>
  </si>
  <si>
    <t>088E</t>
  </si>
  <si>
    <t>YM UPSURGENCE</t>
  </si>
  <si>
    <t>045E</t>
  </si>
  <si>
    <t>ONE MUNCHEN</t>
  </si>
  <si>
    <t>ONE FALCON</t>
  </si>
  <si>
    <t>016W</t>
  </si>
  <si>
    <t>072W</t>
  </si>
  <si>
    <t>HMM HELSINKI</t>
  </si>
  <si>
    <t>ONE HAWK</t>
  </si>
  <si>
    <t>YM MANDATE</t>
  </si>
  <si>
    <t>068E</t>
  </si>
  <si>
    <t>069E</t>
  </si>
  <si>
    <t>085W</t>
  </si>
  <si>
    <t>00H00 THU</t>
  </si>
  <si>
    <t>00H00 FRI</t>
  </si>
  <si>
    <t>ONE MARVEL</t>
  </si>
  <si>
    <t>029E</t>
  </si>
  <si>
    <t>052W</t>
  </si>
  <si>
    <t>SEASPAN GANGES</t>
  </si>
  <si>
    <t>ONE MAXIM</t>
  </si>
  <si>
    <t>116E</t>
  </si>
  <si>
    <t>DELAY</t>
  </si>
  <si>
    <t>ONE MANHATTAN</t>
  </si>
  <si>
    <t>ONE SWAN</t>
  </si>
  <si>
    <t>Update 23-NOV-2020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</si>
</sst>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dd/mm"/>
    <numFmt numFmtId="166" formatCode="[$-409]d\-m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dd/mm/yyyy"/>
    <numFmt numFmtId="172" formatCode="mmm/yyyy"/>
    <numFmt numFmtId="173" formatCode="&quot;CYCLE&quot;\ 0"/>
    <numFmt numFmtId="174" formatCode="000&quot;W&quot;"/>
    <numFmt numFmtId="175" formatCode="000&quot;E&quot;"/>
    <numFmt numFmtId="176" formatCode="[$-409]dd\-mmm\-yy;@"/>
    <numFmt numFmtId="177" formatCode="[$-409]dddd\,\ mmmm\ d\,\ yyyy"/>
    <numFmt numFmtId="178" formatCode="[$-409]d/mmm;@"/>
    <numFmt numFmtId="179" formatCode="yyyy\-mm\-dd"/>
    <numFmt numFmtId="180" formatCode="hh:mm"/>
  </numFmts>
  <fonts count="12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22"/>
      <color indexed="12"/>
      <name val="Times New Roman"/>
      <family val="1"/>
    </font>
    <font>
      <sz val="14"/>
      <name val="Arial"/>
      <family val="2"/>
    </font>
    <font>
      <sz val="10"/>
      <name val="Helv"/>
      <family val="2"/>
    </font>
    <font>
      <b/>
      <sz val="16"/>
      <color indexed="10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name val="Times New Roman"/>
      <family val="1"/>
    </font>
    <font>
      <sz val="11"/>
      <name val="ＭＳ Ｐゴシック"/>
      <family val="3"/>
    </font>
    <font>
      <b/>
      <sz val="14"/>
      <color indexed="9"/>
      <name val="Times New Roman"/>
      <family val="1"/>
    </font>
    <font>
      <b/>
      <sz val="16"/>
      <color indexed="10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trike/>
      <sz val="12"/>
      <name val="Tahoma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 Unicode MS"/>
      <family val="2"/>
    </font>
    <font>
      <sz val="10"/>
      <color indexed="8"/>
      <name val="Arial"/>
      <family val="2"/>
    </font>
    <font>
      <sz val="8"/>
      <color indexed="8"/>
      <name val="Franklin Gothic Book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63"/>
      <name val="Times New Roman"/>
      <family val="1"/>
    </font>
    <font>
      <sz val="12"/>
      <color indexed="63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63"/>
      <name val="Times New Roman"/>
      <family val="1"/>
    </font>
    <font>
      <b/>
      <sz val="16"/>
      <color indexed="63"/>
      <name val="Arial"/>
      <family val="2"/>
    </font>
    <font>
      <b/>
      <sz val="16"/>
      <color indexed="57"/>
      <name val="Times New Roman"/>
      <family val="1"/>
    </font>
    <font>
      <b/>
      <sz val="16"/>
      <color indexed="57"/>
      <name val="Arial"/>
      <family val="2"/>
    </font>
    <font>
      <b/>
      <i/>
      <sz val="16"/>
      <color indexed="63"/>
      <name val="Times New Roman"/>
      <family val="1"/>
    </font>
    <font>
      <b/>
      <sz val="16"/>
      <color indexed="9"/>
      <name val="Times New Roman"/>
      <family val="1"/>
    </font>
    <font>
      <b/>
      <sz val="16"/>
      <color indexed="60"/>
      <name val="Times New Roman"/>
      <family val="1"/>
    </font>
    <font>
      <u val="single"/>
      <sz val="14"/>
      <color indexed="30"/>
      <name val="Arial"/>
      <family val="2"/>
    </font>
    <font>
      <b/>
      <sz val="36"/>
      <color indexed="63"/>
      <name val="Times New Roman"/>
      <family val="1"/>
    </font>
    <font>
      <sz val="10"/>
      <color indexed="9"/>
      <name val="Arial"/>
      <family val="2"/>
    </font>
    <font>
      <u val="single"/>
      <sz val="14"/>
      <color indexed="30"/>
      <name val="Times New Roman"/>
      <family val="1"/>
    </font>
    <font>
      <sz val="16"/>
      <color indexed="63"/>
      <name val="Times New Roman"/>
      <family val="1"/>
    </font>
    <font>
      <b/>
      <sz val="16"/>
      <color indexed="62"/>
      <name val="Times New Roman"/>
      <family val="1"/>
    </font>
    <font>
      <b/>
      <sz val="10"/>
      <color indexed="63"/>
      <name val="Times New Roman"/>
      <family val="1"/>
    </font>
    <font>
      <b/>
      <u val="single"/>
      <sz val="10"/>
      <color indexed="3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trike/>
      <sz val="12"/>
      <color indexed="8"/>
      <name val="Calibri"/>
      <family val="2"/>
    </font>
    <font>
      <sz val="12"/>
      <color indexed="10"/>
      <name val="Tahoma"/>
      <family val="2"/>
    </font>
    <font>
      <sz val="16"/>
      <color indexed="62"/>
      <name val="Times New Roman"/>
      <family val="1"/>
    </font>
    <font>
      <b/>
      <u val="single"/>
      <sz val="16"/>
      <color indexed="62"/>
      <name val="Times New Roman"/>
      <family val="1"/>
    </font>
    <font>
      <sz val="12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8"/>
      <color theme="1"/>
      <name val="Arial Unicode MS"/>
      <family val="2"/>
    </font>
    <font>
      <sz val="10"/>
      <color theme="1"/>
      <name val="Arial"/>
      <family val="2"/>
    </font>
    <font>
      <sz val="8"/>
      <color theme="1"/>
      <name val="Franklin Gothic Book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 tint="0.24998000264167786"/>
      <name val="Times New Roman"/>
      <family val="1"/>
    </font>
    <font>
      <sz val="12"/>
      <color theme="1" tint="0.24998000264167786"/>
      <name val="Times New Roman"/>
      <family val="1"/>
    </font>
    <font>
      <b/>
      <sz val="16"/>
      <color rgb="FFBD0F72"/>
      <name val="Times New Roman"/>
      <family val="1"/>
    </font>
    <font>
      <b/>
      <sz val="16"/>
      <color theme="1" tint="0.15000000596046448"/>
      <name val="Times New Roman"/>
      <family val="1"/>
    </font>
    <font>
      <b/>
      <sz val="16"/>
      <color theme="1" tint="0.15000000596046448"/>
      <name val="Arial"/>
      <family val="2"/>
    </font>
    <font>
      <b/>
      <sz val="16"/>
      <color theme="9" tint="-0.24997000396251678"/>
      <name val="Times New Roman"/>
      <family val="1"/>
    </font>
    <font>
      <b/>
      <sz val="16"/>
      <color theme="9" tint="-0.24997000396251678"/>
      <name val="Arial"/>
      <family val="2"/>
    </font>
    <font>
      <b/>
      <i/>
      <sz val="16"/>
      <color theme="1" tint="0.15000000596046448"/>
      <name val="Times New Roman"/>
      <family val="1"/>
    </font>
    <font>
      <b/>
      <sz val="16"/>
      <color theme="9" tint="-0.4999699890613556"/>
      <name val="Times New Roman"/>
      <family val="1"/>
    </font>
    <font>
      <b/>
      <sz val="16"/>
      <color rgb="FFFF3300"/>
      <name val="Times New Roman"/>
      <family val="1"/>
    </font>
    <font>
      <b/>
      <sz val="16"/>
      <color theme="0"/>
      <name val="Times New Roman"/>
      <family val="1"/>
    </font>
    <font>
      <b/>
      <sz val="16"/>
      <color theme="5" tint="-0.4999699890613556"/>
      <name val="Times New Roman"/>
      <family val="1"/>
    </font>
    <font>
      <u val="single"/>
      <sz val="14"/>
      <color theme="10"/>
      <name val="Arial"/>
      <family val="2"/>
    </font>
    <font>
      <b/>
      <sz val="36"/>
      <color theme="1" tint="0.24998000264167786"/>
      <name val="Times New Roman"/>
      <family val="1"/>
    </font>
    <font>
      <sz val="10"/>
      <color rgb="FFFFFFFE"/>
      <name val="Arial"/>
      <family val="2"/>
    </font>
    <font>
      <u val="single"/>
      <sz val="14"/>
      <color theme="10"/>
      <name val="Times New Roman"/>
      <family val="1"/>
    </font>
    <font>
      <sz val="16"/>
      <color theme="1" tint="0.15000000596046448"/>
      <name val="Times New Roman"/>
      <family val="1"/>
    </font>
    <font>
      <b/>
      <sz val="16"/>
      <color theme="8" tint="-0.4999699890613556"/>
      <name val="Times New Roman"/>
      <family val="1"/>
    </font>
    <font>
      <b/>
      <sz val="10"/>
      <color theme="1" tint="0.15000000596046448"/>
      <name val="Times New Roman"/>
      <family val="1"/>
    </font>
    <font>
      <b/>
      <u val="single"/>
      <sz val="10"/>
      <color theme="1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4" tint="-0.24997000396251678"/>
      <name val="Times New Roman"/>
      <family val="1"/>
    </font>
    <font>
      <strike/>
      <sz val="12"/>
      <color theme="1"/>
      <name val="Calibri"/>
      <family val="2"/>
    </font>
    <font>
      <sz val="12"/>
      <color rgb="FFFF0000"/>
      <name val="Tahoma"/>
      <family val="2"/>
    </font>
    <font>
      <b/>
      <sz val="16"/>
      <color rgb="FFFF3399"/>
      <name val="Times New Roman"/>
      <family val="1"/>
    </font>
    <font>
      <sz val="16"/>
      <color theme="4" tint="-0.24997000396251678"/>
      <name val="Times New Roman"/>
      <family val="1"/>
    </font>
    <font>
      <b/>
      <u val="single"/>
      <sz val="16"/>
      <color theme="4" tint="-0.24997000396251678"/>
      <name val="Times New Roman"/>
      <family val="1"/>
    </font>
    <font>
      <sz val="12"/>
      <color rgb="FFB7098E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7415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176" fontId="7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176" fontId="7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7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12" fillId="0" borderId="0">
      <alignment/>
      <protection/>
    </xf>
  </cellStyleXfs>
  <cellXfs count="211">
    <xf numFmtId="0" fontId="0" fillId="0" borderId="0" xfId="0" applyAlignment="1">
      <alignment/>
    </xf>
    <xf numFmtId="164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92" fillId="0" borderId="0" xfId="0" applyFont="1" applyFill="1" applyAlignment="1">
      <alignment horizontal="left" vertical="center"/>
    </xf>
    <xf numFmtId="0" fontId="93" fillId="0" borderId="0" xfId="0" applyFont="1" applyFill="1" applyAlignment="1">
      <alignment horizontal="left" vertical="center"/>
    </xf>
    <xf numFmtId="0" fontId="94" fillId="33" borderId="0" xfId="0" applyFont="1" applyFill="1" applyBorder="1" applyAlignment="1">
      <alignment horizontal="left"/>
    </xf>
    <xf numFmtId="166" fontId="8" fillId="33" borderId="0" xfId="0" applyNumberFormat="1" applyFont="1" applyFill="1" applyBorder="1" applyAlignment="1">
      <alignment/>
    </xf>
    <xf numFmtId="0" fontId="95" fillId="33" borderId="0" xfId="0" applyFont="1" applyFill="1" applyAlignment="1">
      <alignment/>
    </xf>
    <xf numFmtId="0" fontId="95" fillId="33" borderId="0" xfId="0" applyFont="1" applyFill="1" applyBorder="1" applyAlignment="1">
      <alignment/>
    </xf>
    <xf numFmtId="0" fontId="95" fillId="33" borderId="0" xfId="79" applyFont="1" applyFill="1" applyBorder="1" applyAlignment="1">
      <alignment horizontal="left"/>
      <protection/>
    </xf>
    <xf numFmtId="0" fontId="9" fillId="33" borderId="0" xfId="0" applyFont="1" applyFill="1" applyAlignment="1">
      <alignment horizontal="left"/>
    </xf>
    <xf numFmtId="0" fontId="95" fillId="33" borderId="0" xfId="0" applyFont="1" applyFill="1" applyBorder="1" applyAlignment="1">
      <alignment horizontal="left"/>
    </xf>
    <xf numFmtId="0" fontId="96" fillId="33" borderId="0" xfId="0" applyFont="1" applyFill="1" applyAlignment="1">
      <alignment/>
    </xf>
    <xf numFmtId="0" fontId="95" fillId="33" borderId="0" xfId="74" applyFont="1" applyFill="1" applyBorder="1">
      <alignment/>
      <protection/>
    </xf>
    <xf numFmtId="0" fontId="95" fillId="33" borderId="0" xfId="79" applyFont="1" applyFill="1">
      <alignment/>
      <protection/>
    </xf>
    <xf numFmtId="0" fontId="97" fillId="33" borderId="0" xfId="0" applyFont="1" applyFill="1" applyBorder="1" applyAlignment="1">
      <alignment horizontal="left"/>
    </xf>
    <xf numFmtId="0" fontId="97" fillId="33" borderId="0" xfId="0" applyFont="1" applyFill="1" applyBorder="1" applyAlignment="1">
      <alignment horizontal="center"/>
    </xf>
    <xf numFmtId="0" fontId="97" fillId="33" borderId="0" xfId="0" applyFont="1" applyFill="1" applyBorder="1" applyAlignment="1">
      <alignment horizontal="center" wrapText="1"/>
    </xf>
    <xf numFmtId="164" fontId="98" fillId="33" borderId="0" xfId="0" applyNumberFormat="1" applyFont="1" applyFill="1" applyBorder="1" applyAlignment="1">
      <alignment horizontal="center"/>
    </xf>
    <xf numFmtId="0" fontId="99" fillId="33" borderId="0" xfId="79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right"/>
    </xf>
    <xf numFmtId="0" fontId="100" fillId="33" borderId="0" xfId="0" applyNumberFormat="1" applyFont="1" applyFill="1" applyBorder="1" applyAlignment="1" quotePrefix="1">
      <alignment vertical="center"/>
    </xf>
    <xf numFmtId="0" fontId="100" fillId="33" borderId="0" xfId="0" applyFont="1" applyFill="1" applyAlignment="1">
      <alignment vertical="center"/>
    </xf>
    <xf numFmtId="49" fontId="100" fillId="33" borderId="0" xfId="0" applyNumberFormat="1" applyFont="1" applyFill="1" applyAlignment="1">
      <alignment vertical="center"/>
    </xf>
    <xf numFmtId="0" fontId="94" fillId="33" borderId="0" xfId="0" applyFont="1" applyFill="1" applyBorder="1" applyAlignment="1" quotePrefix="1">
      <alignment horizontal="left"/>
    </xf>
    <xf numFmtId="0" fontId="101" fillId="33" borderId="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02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03" fillId="33" borderId="0" xfId="79" applyFont="1" applyFill="1" applyBorder="1" applyAlignment="1">
      <alignment horizontal="left"/>
      <protection/>
    </xf>
    <xf numFmtId="0" fontId="0" fillId="33" borderId="0" xfId="0" applyFill="1" applyAlignment="1">
      <alignment vertical="center"/>
    </xf>
    <xf numFmtId="0" fontId="9" fillId="33" borderId="11" xfId="0" applyFont="1" applyFill="1" applyBorder="1" applyAlignment="1" quotePrefix="1">
      <alignment horizontal="center" vertical="center"/>
    </xf>
    <xf numFmtId="0" fontId="104" fillId="0" borderId="0" xfId="53" applyFont="1" applyAlignment="1">
      <alignment/>
    </xf>
    <xf numFmtId="0" fontId="105" fillId="0" borderId="0" xfId="0" applyFont="1" applyFill="1" applyAlignment="1">
      <alignment horizontal="left" vertical="center"/>
    </xf>
    <xf numFmtId="0" fontId="0" fillId="15" borderId="0" xfId="0" applyFill="1" applyAlignment="1">
      <alignment/>
    </xf>
    <xf numFmtId="0" fontId="0" fillId="19" borderId="0" xfId="0" applyFill="1" applyAlignment="1">
      <alignment/>
    </xf>
    <xf numFmtId="0" fontId="0" fillId="35" borderId="0" xfId="0" applyFill="1" applyAlignment="1">
      <alignment/>
    </xf>
    <xf numFmtId="0" fontId="0" fillId="21" borderId="0" xfId="0" applyFill="1" applyAlignment="1">
      <alignment/>
    </xf>
    <xf numFmtId="49" fontId="106" fillId="36" borderId="11" xfId="0" applyNumberFormat="1" applyFont="1" applyFill="1" applyBorder="1" applyAlignment="1">
      <alignment horizontal="center" vertical="center" wrapText="1"/>
    </xf>
    <xf numFmtId="0" fontId="0" fillId="37" borderId="12" xfId="0" applyNumberFormat="1" applyFont="1" applyFill="1" applyBorder="1" applyAlignment="1">
      <alignment horizontal="center" vertical="center" wrapText="1"/>
    </xf>
    <xf numFmtId="0" fontId="0" fillId="37" borderId="12" xfId="0" applyNumberFormat="1" applyFont="1" applyFill="1" applyBorder="1" applyAlignment="1">
      <alignment horizontal="left" vertical="center" wrapText="1"/>
    </xf>
    <xf numFmtId="0" fontId="0" fillId="37" borderId="0" xfId="0" applyNumberFormat="1" applyFont="1" applyFill="1" applyBorder="1" applyAlignment="1">
      <alignment horizontal="left" vertical="center" wrapText="1"/>
    </xf>
    <xf numFmtId="0" fontId="0" fillId="37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 quotePrefix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7" borderId="12" xfId="0" applyNumberFormat="1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 quotePrefix="1">
      <alignment horizontal="center" vertical="center"/>
    </xf>
    <xf numFmtId="166" fontId="9" fillId="0" borderId="14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 quotePrefix="1">
      <alignment horizontal="center" vertical="center"/>
    </xf>
    <xf numFmtId="166" fontId="9" fillId="0" borderId="15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 quotePrefix="1">
      <alignment horizontal="center" vertical="center"/>
    </xf>
    <xf numFmtId="166" fontId="9" fillId="0" borderId="16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49" fontId="106" fillId="36" borderId="12" xfId="0" applyNumberFormat="1" applyFont="1" applyFill="1" applyBorder="1" applyAlignment="1">
      <alignment horizontal="center" vertical="center" wrapText="1"/>
    </xf>
    <xf numFmtId="164" fontId="9" fillId="33" borderId="11" xfId="0" applyNumberFormat="1" applyFont="1" applyFill="1" applyBorder="1" applyAlignment="1">
      <alignment horizontal="center" vertical="center"/>
    </xf>
    <xf numFmtId="164" fontId="9" fillId="33" borderId="11" xfId="0" applyNumberFormat="1" applyFont="1" applyFill="1" applyBorder="1" applyAlignment="1">
      <alignment horizontal="center" vertical="center"/>
    </xf>
    <xf numFmtId="164" fontId="102" fillId="34" borderId="17" xfId="0" applyNumberFormat="1" applyFont="1" applyFill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49" fontId="106" fillId="36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6" fontId="14" fillId="33" borderId="0" xfId="0" applyNumberFormat="1" applyFont="1" applyFill="1" applyBorder="1" applyAlignment="1">
      <alignment/>
    </xf>
    <xf numFmtId="0" fontId="16" fillId="33" borderId="0" xfId="0" applyFont="1" applyFill="1" applyAlignment="1">
      <alignment/>
    </xf>
    <xf numFmtId="0" fontId="107" fillId="0" borderId="0" xfId="53" applyFont="1" applyAlignment="1">
      <alignment/>
    </xf>
    <xf numFmtId="164" fontId="14" fillId="33" borderId="0" xfId="0" applyNumberFormat="1" applyFont="1" applyFill="1" applyBorder="1" applyAlignment="1">
      <alignment horizontal="center"/>
    </xf>
    <xf numFmtId="0" fontId="95" fillId="0" borderId="0" xfId="0" applyFont="1" applyAlignment="1">
      <alignment/>
    </xf>
    <xf numFmtId="0" fontId="108" fillId="0" borderId="0" xfId="0" applyFont="1" applyAlignment="1">
      <alignment/>
    </xf>
    <xf numFmtId="0" fontId="108" fillId="33" borderId="0" xfId="0" applyFont="1" applyFill="1" applyAlignment="1">
      <alignment/>
    </xf>
    <xf numFmtId="0" fontId="17" fillId="33" borderId="0" xfId="0" applyFont="1" applyFill="1" applyAlignment="1">
      <alignment horizontal="right" vertical="center"/>
    </xf>
    <xf numFmtId="0" fontId="109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10" fillId="33" borderId="0" xfId="0" applyFont="1" applyFill="1" applyAlignment="1">
      <alignment/>
    </xf>
    <xf numFmtId="0" fontId="0" fillId="0" borderId="11" xfId="0" applyBorder="1" applyAlignment="1">
      <alignment horizontal="center" vertical="center"/>
    </xf>
    <xf numFmtId="0" fontId="111" fillId="0" borderId="11" xfId="53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20" fillId="32" borderId="11" xfId="64" applyFont="1" applyFill="1" applyBorder="1" applyAlignment="1" applyProtection="1">
      <alignment horizontal="center" vertical="center"/>
      <protection locked="0"/>
    </xf>
    <xf numFmtId="2" fontId="20" fillId="32" borderId="11" xfId="64" applyNumberFormat="1" applyFont="1" applyFill="1" applyBorder="1" applyAlignment="1" applyProtection="1">
      <alignment horizontal="center" vertical="center" wrapText="1"/>
      <protection locked="0"/>
    </xf>
    <xf numFmtId="0" fontId="112" fillId="0" borderId="0" xfId="0" applyFont="1" applyAlignment="1">
      <alignment/>
    </xf>
    <xf numFmtId="0" fontId="20" fillId="33" borderId="11" xfId="64" applyFont="1" applyFill="1" applyBorder="1" applyAlignment="1" applyProtection="1">
      <alignment horizontal="center" vertical="center"/>
      <protection locked="0"/>
    </xf>
    <xf numFmtId="2" fontId="21" fillId="32" borderId="11" xfId="64" applyNumberFormat="1" applyFont="1" applyFill="1" applyBorder="1" applyAlignment="1" applyProtection="1">
      <alignment horizontal="center" vertical="center" wrapText="1"/>
      <protection locked="0"/>
    </xf>
    <xf numFmtId="0" fontId="112" fillId="33" borderId="11" xfId="0" applyFont="1" applyFill="1" applyBorder="1" applyAlignment="1">
      <alignment horizontal="center" vertical="center" wrapText="1"/>
    </xf>
    <xf numFmtId="0" fontId="21" fillId="33" borderId="11" xfId="64" applyFont="1" applyFill="1" applyBorder="1" applyAlignment="1" applyProtection="1">
      <alignment horizontal="center" vertical="center"/>
      <protection locked="0"/>
    </xf>
    <xf numFmtId="2" fontId="21" fillId="38" borderId="11" xfId="64" applyNumberFormat="1" applyFont="1" applyFill="1" applyBorder="1" applyAlignment="1" applyProtection="1">
      <alignment horizontal="center" vertical="center"/>
      <protection locked="0"/>
    </xf>
    <xf numFmtId="0" fontId="112" fillId="0" borderId="11" xfId="0" applyFont="1" applyBorder="1" applyAlignment="1">
      <alignment horizontal="center" vertical="center"/>
    </xf>
    <xf numFmtId="0" fontId="21" fillId="33" borderId="11" xfId="64" applyFont="1" applyFill="1" applyBorder="1" applyAlignment="1" applyProtection="1">
      <alignment horizontal="center" vertical="center" wrapText="1"/>
      <protection locked="0"/>
    </xf>
    <xf numFmtId="0" fontId="112" fillId="33" borderId="11" xfId="0" applyFont="1" applyFill="1" applyBorder="1" applyAlignment="1">
      <alignment horizontal="center" vertical="center"/>
    </xf>
    <xf numFmtId="2" fontId="21" fillId="33" borderId="11" xfId="64" applyNumberFormat="1" applyFont="1" applyFill="1" applyBorder="1" applyAlignment="1" applyProtection="1">
      <alignment horizontal="center" vertical="center"/>
      <protection locked="0"/>
    </xf>
    <xf numFmtId="0" fontId="112" fillId="0" borderId="11" xfId="0" applyFont="1" applyBorder="1" applyAlignment="1">
      <alignment/>
    </xf>
    <xf numFmtId="0" fontId="112" fillId="0" borderId="11" xfId="0" applyFont="1" applyBorder="1" applyAlignment="1">
      <alignment horizontal="center" vertical="center" wrapText="1"/>
    </xf>
    <xf numFmtId="0" fontId="113" fillId="33" borderId="11" xfId="0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2" fontId="21" fillId="39" borderId="11" xfId="64" applyNumberFormat="1" applyFont="1" applyFill="1" applyBorder="1" applyAlignment="1" applyProtection="1">
      <alignment horizontal="center" vertical="center"/>
      <protection locked="0"/>
    </xf>
    <xf numFmtId="0" fontId="21" fillId="39" borderId="11" xfId="64" applyFont="1" applyFill="1" applyBorder="1" applyAlignment="1" applyProtection="1">
      <alignment horizontal="center" vertical="center"/>
      <protection locked="0"/>
    </xf>
    <xf numFmtId="0" fontId="112" fillId="0" borderId="0" xfId="0" applyFont="1" applyAlignment="1">
      <alignment horizontal="center" wrapText="1"/>
    </xf>
    <xf numFmtId="0" fontId="112" fillId="0" borderId="0" xfId="0" applyFont="1" applyAlignment="1">
      <alignment vertical="center"/>
    </xf>
    <xf numFmtId="2" fontId="21" fillId="9" borderId="11" xfId="64" applyNumberFormat="1" applyFont="1" applyFill="1" applyBorder="1" applyAlignment="1" applyProtection="1">
      <alignment horizontal="center" vertical="center"/>
      <protection locked="0"/>
    </xf>
    <xf numFmtId="0" fontId="11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166" fontId="9" fillId="0" borderId="18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vertical="center" wrapText="1"/>
    </xf>
    <xf numFmtId="0" fontId="9" fillId="0" borderId="18" xfId="0" applyFont="1" applyFill="1" applyBorder="1" applyAlignment="1" quotePrefix="1">
      <alignment horizontal="center" vertical="center"/>
    </xf>
    <xf numFmtId="0" fontId="9" fillId="0" borderId="20" xfId="0" applyNumberFormat="1" applyFont="1" applyFill="1" applyBorder="1" applyAlignment="1">
      <alignment vertical="center" wrapText="1"/>
    </xf>
    <xf numFmtId="0" fontId="10" fillId="33" borderId="0" xfId="0" applyFont="1" applyFill="1" applyAlignment="1">
      <alignment horizontal="left"/>
    </xf>
    <xf numFmtId="0" fontId="114" fillId="33" borderId="0" xfId="0" applyFont="1" applyFill="1" applyAlignment="1">
      <alignment/>
    </xf>
    <xf numFmtId="164" fontId="102" fillId="34" borderId="2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vertical="center"/>
    </xf>
    <xf numFmtId="0" fontId="115" fillId="0" borderId="11" xfId="0" applyFont="1" applyBorder="1" applyAlignment="1">
      <alignment horizontal="center" vertical="center"/>
    </xf>
    <xf numFmtId="0" fontId="22" fillId="33" borderId="11" xfId="64" applyFont="1" applyFill="1" applyBorder="1" applyAlignment="1" applyProtection="1">
      <alignment horizontal="center" vertical="center"/>
      <protection locked="0"/>
    </xf>
    <xf numFmtId="2" fontId="116" fillId="17" borderId="11" xfId="64" applyNumberFormat="1" applyFont="1" applyFill="1" applyBorder="1" applyAlignment="1" applyProtection="1">
      <alignment horizontal="center" vertical="center"/>
      <protection locked="0"/>
    </xf>
    <xf numFmtId="0" fontId="116" fillId="17" borderId="11" xfId="64" applyFont="1" applyFill="1" applyBorder="1" applyAlignment="1" applyProtection="1">
      <alignment horizontal="center" vertical="center"/>
      <protection locked="0"/>
    </xf>
    <xf numFmtId="0" fontId="0" fillId="37" borderId="12" xfId="0" applyNumberFormat="1" applyFont="1" applyFill="1" applyBorder="1" applyAlignment="1">
      <alignment horizontal="center" vertical="center" wrapText="1"/>
    </xf>
    <xf numFmtId="0" fontId="0" fillId="37" borderId="12" xfId="0" applyNumberFormat="1" applyFont="1" applyFill="1" applyBorder="1" applyAlignment="1">
      <alignment horizontal="left" vertical="center" wrapText="1"/>
    </xf>
    <xf numFmtId="0" fontId="0" fillId="37" borderId="12" xfId="0" applyNumberFormat="1" applyFont="1" applyFill="1" applyBorder="1" applyAlignment="1">
      <alignment horizontal="center" vertical="center" wrapText="1"/>
    </xf>
    <xf numFmtId="0" fontId="0" fillId="37" borderId="0" xfId="0" applyNumberFormat="1" applyFont="1" applyFill="1" applyBorder="1" applyAlignment="1">
      <alignment horizontal="center" vertical="center" wrapText="1"/>
    </xf>
    <xf numFmtId="0" fontId="0" fillId="37" borderId="0" xfId="0" applyNumberFormat="1" applyFont="1" applyFill="1" applyBorder="1" applyAlignment="1">
      <alignment horizontal="left" vertical="center" wrapText="1"/>
    </xf>
    <xf numFmtId="0" fontId="0" fillId="37" borderId="0" xfId="0" applyNumberFormat="1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49" fontId="106" fillId="36" borderId="12" xfId="71" applyNumberFormat="1" applyFont="1" applyFill="1" applyBorder="1" applyAlignment="1">
      <alignment horizontal="center" vertical="center" wrapText="1"/>
      <protection/>
    </xf>
    <xf numFmtId="0" fontId="0" fillId="37" borderId="12" xfId="71" applyNumberFormat="1" applyFont="1" applyFill="1" applyBorder="1" applyAlignment="1">
      <alignment horizontal="center" vertical="center" wrapText="1"/>
      <protection/>
    </xf>
    <xf numFmtId="0" fontId="0" fillId="37" borderId="12" xfId="71" applyNumberFormat="1" applyFont="1" applyFill="1" applyBorder="1" applyAlignment="1">
      <alignment horizontal="left" vertical="center" wrapText="1"/>
      <protection/>
    </xf>
    <xf numFmtId="0" fontId="0" fillId="37" borderId="12" xfId="0" applyNumberFormat="1" applyFont="1" applyFill="1" applyBorder="1" applyAlignment="1">
      <alignment horizontal="center" vertical="center" wrapText="1"/>
    </xf>
    <xf numFmtId="0" fontId="0" fillId="37" borderId="12" xfId="0" applyNumberFormat="1" applyFont="1" applyFill="1" applyBorder="1" applyAlignment="1">
      <alignment horizontal="left" vertical="center" wrapText="1"/>
    </xf>
    <xf numFmtId="0" fontId="111" fillId="0" borderId="11" xfId="53" applyFont="1" applyFill="1" applyBorder="1" applyAlignment="1">
      <alignment horizontal="center"/>
    </xf>
    <xf numFmtId="164" fontId="102" fillId="34" borderId="22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117" fillId="0" borderId="11" xfId="0" applyFont="1" applyFill="1" applyBorder="1" applyAlignment="1">
      <alignment horizontal="left" vertical="center"/>
    </xf>
    <xf numFmtId="0" fontId="118" fillId="33" borderId="0" xfId="0" applyFont="1" applyFill="1" applyAlignment="1">
      <alignment/>
    </xf>
    <xf numFmtId="0" fontId="119" fillId="33" borderId="0" xfId="79" applyFont="1" applyFill="1" applyBorder="1" applyAlignment="1">
      <alignment horizontal="left"/>
      <protection/>
    </xf>
    <xf numFmtId="0" fontId="114" fillId="33" borderId="0" xfId="79" applyFont="1" applyFill="1" applyBorder="1" applyAlignment="1">
      <alignment horizontal="left"/>
      <protection/>
    </xf>
    <xf numFmtId="0" fontId="81" fillId="33" borderId="0" xfId="53" applyFill="1" applyBorder="1" applyAlignment="1">
      <alignment horizontal="left"/>
    </xf>
    <xf numFmtId="0" fontId="102" fillId="34" borderId="23" xfId="0" applyFont="1" applyFill="1" applyBorder="1" applyAlignment="1">
      <alignment horizontal="center" vertical="center" wrapText="1"/>
    </xf>
    <xf numFmtId="164" fontId="102" fillId="34" borderId="24" xfId="0" applyNumberFormat="1" applyFont="1" applyFill="1" applyBorder="1" applyAlignment="1">
      <alignment horizontal="center" vertical="center" wrapText="1"/>
    </xf>
    <xf numFmtId="0" fontId="15" fillId="40" borderId="25" xfId="64" applyFont="1" applyFill="1" applyBorder="1" applyAlignment="1">
      <alignment horizontal="center" vertical="center" wrapText="1"/>
      <protection/>
    </xf>
    <xf numFmtId="0" fontId="15" fillId="40" borderId="26" xfId="64" applyFont="1" applyFill="1" applyBorder="1" applyAlignment="1">
      <alignment horizontal="center" vertical="center" wrapText="1"/>
      <protection/>
    </xf>
    <xf numFmtId="0" fontId="15" fillId="40" borderId="21" xfId="64" applyFont="1" applyFill="1" applyBorder="1" applyAlignment="1">
      <alignment horizontal="center" vertical="center" wrapText="1"/>
      <protection/>
    </xf>
    <xf numFmtId="0" fontId="120" fillId="0" borderId="0" xfId="0" applyFont="1" applyAlignment="1">
      <alignment horizontal="center" wrapText="1"/>
    </xf>
    <xf numFmtId="0" fontId="102" fillId="34" borderId="27" xfId="0" applyFont="1" applyFill="1" applyBorder="1" applyAlignment="1">
      <alignment horizontal="center" vertical="center" wrapText="1"/>
    </xf>
    <xf numFmtId="0" fontId="102" fillId="34" borderId="23" xfId="0" applyFont="1" applyFill="1" applyBorder="1" applyAlignment="1">
      <alignment horizontal="center" vertical="center" wrapText="1"/>
    </xf>
    <xf numFmtId="164" fontId="102" fillId="34" borderId="27" xfId="0" applyNumberFormat="1" applyFont="1" applyFill="1" applyBorder="1" applyAlignment="1">
      <alignment horizontal="center" vertical="center" wrapText="1"/>
    </xf>
    <xf numFmtId="164" fontId="102" fillId="34" borderId="23" xfId="0" applyNumberFormat="1" applyFont="1" applyFill="1" applyBorder="1" applyAlignment="1">
      <alignment horizontal="center" vertical="center"/>
    </xf>
    <xf numFmtId="164" fontId="102" fillId="34" borderId="11" xfId="0" applyNumberFormat="1" applyFont="1" applyFill="1" applyBorder="1" applyAlignment="1">
      <alignment horizontal="center" vertical="center" wrapText="1"/>
    </xf>
    <xf numFmtId="0" fontId="102" fillId="34" borderId="11" xfId="0" applyFont="1" applyFill="1" applyBorder="1" applyAlignment="1">
      <alignment horizontal="center" vertical="center" wrapText="1"/>
    </xf>
    <xf numFmtId="0" fontId="102" fillId="34" borderId="27" xfId="60" applyFont="1" applyFill="1" applyBorder="1" applyAlignment="1">
      <alignment horizontal="center" vertical="center" wrapText="1"/>
      <protection/>
    </xf>
    <xf numFmtId="0" fontId="102" fillId="34" borderId="23" xfId="60" applyFont="1" applyFill="1" applyBorder="1" applyAlignment="1">
      <alignment horizontal="center" vertical="center" wrapText="1"/>
      <protection/>
    </xf>
    <xf numFmtId="164" fontId="9" fillId="0" borderId="28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164" fontId="9" fillId="0" borderId="32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102" fillId="34" borderId="34" xfId="0" applyNumberFormat="1" applyFont="1" applyFill="1" applyBorder="1" applyAlignment="1">
      <alignment horizontal="center" vertical="center" wrapText="1"/>
    </xf>
    <xf numFmtId="0" fontId="102" fillId="34" borderId="35" xfId="0" applyFont="1" applyFill="1" applyBorder="1" applyAlignment="1">
      <alignment horizontal="center" vertical="center" wrapText="1"/>
    </xf>
    <xf numFmtId="164" fontId="102" fillId="34" borderId="24" xfId="0" applyNumberFormat="1" applyFont="1" applyFill="1" applyBorder="1" applyAlignment="1">
      <alignment horizontal="center" vertical="center" wrapText="1"/>
    </xf>
    <xf numFmtId="164" fontId="102" fillId="34" borderId="36" xfId="0" applyNumberFormat="1" applyFont="1" applyFill="1" applyBorder="1" applyAlignment="1">
      <alignment horizontal="center" vertical="center" wrapText="1"/>
    </xf>
    <xf numFmtId="0" fontId="102" fillId="34" borderId="28" xfId="60" applyFont="1" applyFill="1" applyBorder="1" applyAlignment="1">
      <alignment horizontal="center" vertical="center" wrapText="1"/>
      <protection/>
    </xf>
    <xf numFmtId="0" fontId="102" fillId="34" borderId="29" xfId="60" applyFont="1" applyFill="1" applyBorder="1" applyAlignment="1">
      <alignment horizontal="center" vertical="center" wrapText="1"/>
      <protection/>
    </xf>
    <xf numFmtId="0" fontId="102" fillId="34" borderId="34" xfId="0" applyFont="1" applyFill="1" applyBorder="1" applyAlignment="1">
      <alignment horizontal="center" vertical="center" wrapText="1"/>
    </xf>
    <xf numFmtId="164" fontId="102" fillId="34" borderId="22" xfId="0" applyNumberFormat="1" applyFont="1" applyFill="1" applyBorder="1" applyAlignment="1">
      <alignment horizontal="center" vertical="center" wrapText="1"/>
    </xf>
    <xf numFmtId="0" fontId="102" fillId="34" borderId="22" xfId="60" applyFont="1" applyFill="1" applyBorder="1" applyAlignment="1">
      <alignment horizontal="center" vertical="center" wrapText="1"/>
      <protection/>
    </xf>
    <xf numFmtId="0" fontId="102" fillId="34" borderId="33" xfId="60" applyFont="1" applyFill="1" applyBorder="1" applyAlignment="1">
      <alignment horizontal="center" vertical="center" wrapText="1"/>
      <protection/>
    </xf>
    <xf numFmtId="0" fontId="102" fillId="34" borderId="37" xfId="60" applyFont="1" applyFill="1" applyBorder="1" applyAlignment="1">
      <alignment horizontal="center" vertical="center" wrapText="1"/>
      <protection/>
    </xf>
    <xf numFmtId="0" fontId="102" fillId="34" borderId="38" xfId="60" applyFont="1" applyFill="1" applyBorder="1" applyAlignment="1">
      <alignment horizontal="center" vertical="center" wrapText="1"/>
      <protection/>
    </xf>
    <xf numFmtId="164" fontId="102" fillId="34" borderId="22" xfId="60" applyNumberFormat="1" applyFont="1" applyFill="1" applyBorder="1" applyAlignment="1">
      <alignment horizontal="center" vertical="center" wrapText="1"/>
      <protection/>
    </xf>
    <xf numFmtId="164" fontId="102" fillId="34" borderId="33" xfId="60" applyNumberFormat="1" applyFont="1" applyFill="1" applyBorder="1" applyAlignment="1">
      <alignment horizontal="center" vertical="center"/>
      <protection/>
    </xf>
    <xf numFmtId="164" fontId="102" fillId="34" borderId="33" xfId="0" applyNumberFormat="1" applyFont="1" applyFill="1" applyBorder="1" applyAlignment="1">
      <alignment horizontal="center" vertical="center"/>
    </xf>
    <xf numFmtId="164" fontId="9" fillId="0" borderId="39" xfId="0" applyNumberFormat="1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164" fontId="9" fillId="0" borderId="42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6" fontId="9" fillId="0" borderId="42" xfId="0" applyNumberFormat="1" applyFont="1" applyFill="1" applyBorder="1" applyAlignment="1">
      <alignment horizontal="center" vertical="center"/>
    </xf>
    <xf numFmtId="166" fontId="9" fillId="0" borderId="40" xfId="0" applyNumberFormat="1" applyFont="1" applyFill="1" applyBorder="1" applyAlignment="1">
      <alignment horizontal="center" vertical="center"/>
    </xf>
    <xf numFmtId="166" fontId="9" fillId="0" borderId="18" xfId="0" applyNumberFormat="1" applyFont="1" applyFill="1" applyBorder="1" applyAlignment="1">
      <alignment horizontal="center" vertical="center"/>
    </xf>
    <xf numFmtId="0" fontId="102" fillId="34" borderId="42" xfId="60" applyFont="1" applyFill="1" applyBorder="1" applyAlignment="1">
      <alignment horizontal="center" vertical="center" wrapText="1"/>
      <protection/>
    </xf>
    <xf numFmtId="0" fontId="102" fillId="34" borderId="40" xfId="60" applyFont="1" applyFill="1" applyBorder="1" applyAlignment="1">
      <alignment horizontal="center" vertical="center" wrapText="1"/>
      <protection/>
    </xf>
    <xf numFmtId="0" fontId="102" fillId="34" borderId="43" xfId="60" applyFont="1" applyFill="1" applyBorder="1" applyAlignment="1">
      <alignment horizontal="center" vertical="center" wrapText="1"/>
      <protection/>
    </xf>
    <xf numFmtId="0" fontId="102" fillId="34" borderId="31" xfId="60" applyFont="1" applyFill="1" applyBorder="1" applyAlignment="1">
      <alignment horizontal="center" vertical="center" wrapText="1"/>
      <protection/>
    </xf>
    <xf numFmtId="0" fontId="102" fillId="34" borderId="39" xfId="0" applyFont="1" applyFill="1" applyBorder="1" applyAlignment="1">
      <alignment horizontal="center" vertical="center" wrapText="1"/>
    </xf>
    <xf numFmtId="0" fontId="102" fillId="34" borderId="44" xfId="0" applyFont="1" applyFill="1" applyBorder="1" applyAlignment="1">
      <alignment horizontal="center" vertical="center" wrapText="1"/>
    </xf>
    <xf numFmtId="164" fontId="102" fillId="34" borderId="42" xfId="0" applyNumberFormat="1" applyFont="1" applyFill="1" applyBorder="1" applyAlignment="1">
      <alignment horizontal="center" vertical="center" wrapText="1"/>
    </xf>
    <xf numFmtId="164" fontId="102" fillId="34" borderId="40" xfId="0" applyNumberFormat="1" applyFont="1" applyFill="1" applyBorder="1" applyAlignment="1">
      <alignment horizontal="center" vertical="center"/>
    </xf>
    <xf numFmtId="164" fontId="102" fillId="34" borderId="23" xfId="60" applyNumberFormat="1" applyFont="1" applyFill="1" applyBorder="1" applyAlignment="1">
      <alignment horizontal="center" vertical="center"/>
      <protection/>
    </xf>
    <xf numFmtId="164" fontId="117" fillId="0" borderId="28" xfId="0" applyNumberFormat="1" applyFont="1" applyFill="1" applyBorder="1" applyAlignment="1">
      <alignment horizontal="center" vertical="center"/>
    </xf>
    <xf numFmtId="164" fontId="117" fillId="0" borderId="29" xfId="0" applyNumberFormat="1" applyFont="1" applyFill="1" applyBorder="1" applyAlignment="1">
      <alignment horizontal="center" vertical="center"/>
    </xf>
    <xf numFmtId="164" fontId="117" fillId="0" borderId="30" xfId="0" applyNumberFormat="1" applyFont="1" applyFill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4" xfId="59"/>
    <cellStyle name="Normal 2" xfId="60"/>
    <cellStyle name="Normal 2 2" xfId="61"/>
    <cellStyle name="Normal 2 2 2" xfId="62"/>
    <cellStyle name="Normal 2 3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6 3" xfId="70"/>
    <cellStyle name="Normal 7" xfId="71"/>
    <cellStyle name="Normal 8" xfId="72"/>
    <cellStyle name="Normal 8 2" xfId="73"/>
    <cellStyle name="Normal_INTRA ASIA SERVICE" xfId="74"/>
    <cellStyle name="Note" xfId="75"/>
    <cellStyle name="Note 2" xfId="76"/>
    <cellStyle name="Output" xfId="77"/>
    <cellStyle name="Percent" xfId="78"/>
    <cellStyle name="Style 1" xfId="79"/>
    <cellStyle name="Title" xfId="80"/>
    <cellStyle name="Total" xfId="81"/>
    <cellStyle name="Warning Text" xfId="82"/>
    <cellStyle name="標準_Proforma Template Ver4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9525</xdr:rowOff>
    </xdr:from>
    <xdr:to>
      <xdr:col>3</xdr:col>
      <xdr:colOff>228600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1450"/>
          <a:ext cx="2133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1</xdr:col>
      <xdr:colOff>704850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61950"/>
          <a:ext cx="2905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1666875</xdr:colOff>
      <xdr:row>0</xdr:row>
      <xdr:rowOff>28575</xdr:rowOff>
    </xdr:from>
    <xdr:to>
      <xdr:col>10</xdr:col>
      <xdr:colOff>1171575</xdr:colOff>
      <xdr:row>3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15950" y="28575"/>
          <a:ext cx="2676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0</xdr:rowOff>
    </xdr:from>
    <xdr:to>
      <xdr:col>1</xdr:col>
      <xdr:colOff>571500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61950"/>
          <a:ext cx="3209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190500</xdr:rowOff>
    </xdr:from>
    <xdr:to>
      <xdr:col>1</xdr:col>
      <xdr:colOff>457200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52450"/>
          <a:ext cx="3209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114300</xdr:rowOff>
    </xdr:from>
    <xdr:to>
      <xdr:col>2</xdr:col>
      <xdr:colOff>66675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4300"/>
          <a:ext cx="2076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>
        <row r="39">
          <cell r="I39">
            <v>39814</v>
          </cell>
          <cell r="K39">
            <v>39903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n.sgn.exdoc@one-line.com" TargetMode="External" /><Relationship Id="rId2" Type="http://schemas.openxmlformats.org/officeDocument/2006/relationships/hyperlink" Target="mailto:vn.sgn.ofs.si@one-line.com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www.one-line.com/en/vessels" TargetMode="External" /><Relationship Id="rId5" Type="http://schemas.openxmlformats.org/officeDocument/2006/relationships/hyperlink" Target="https://ecomm.one-line.com/ecom/CUP_HOM_3005.do?sessLocale=en" TargetMode="External" /><Relationship Id="rId6" Type="http://schemas.openxmlformats.org/officeDocument/2006/relationships/hyperlink" Target="https://vn.one-line.com/standard-page/demurrage-and-detention-free-time-and-charges" TargetMode="External" /><Relationship Id="rId7" Type="http://schemas.openxmlformats.org/officeDocument/2006/relationships/hyperlink" Target="https://vn.one-line.com/standard-page/local-charges-and-tariff" TargetMode="Externa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http://www.vn.one-line.com/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hyperlink" Target="mailto:vn.sgn.exdoc@one-line.com" TargetMode="External" /><Relationship Id="rId8" Type="http://schemas.openxmlformats.org/officeDocument/2006/relationships/hyperlink" Target="mailto:vn.sgn.ofs.si@one-line.com" TargetMode="External" /><Relationship Id="rId9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7:F14"/>
  <sheetViews>
    <sheetView showGridLines="0" tabSelected="1" zoomScaleSheetLayoutView="110" zoomScalePageLayoutView="0" workbookViewId="0" topLeftCell="A1">
      <selection activeCell="C39" sqref="C39"/>
    </sheetView>
  </sheetViews>
  <sheetFormatPr defaultColWidth="9.140625" defaultRowHeight="12.75"/>
  <cols>
    <col min="1" max="1" width="1.57421875" style="0" customWidth="1"/>
    <col min="2" max="2" width="15.28125" style="0" customWidth="1"/>
    <col min="3" max="5" width="14.7109375" style="0" customWidth="1"/>
    <col min="6" max="6" width="16.28125" style="0" customWidth="1"/>
  </cols>
  <sheetData>
    <row r="7" spans="2:6" ht="23.25" customHeight="1">
      <c r="B7" s="153" t="s">
        <v>172</v>
      </c>
      <c r="C7" s="154"/>
      <c r="D7" s="154"/>
      <c r="E7" s="154"/>
      <c r="F7" s="155"/>
    </row>
    <row r="8" spans="2:6" ht="22.5" customHeight="1">
      <c r="B8" s="143" t="s">
        <v>371</v>
      </c>
      <c r="C8" s="92" t="s">
        <v>33</v>
      </c>
      <c r="D8" s="92" t="s">
        <v>96</v>
      </c>
      <c r="E8" s="92" t="s">
        <v>173</v>
      </c>
      <c r="F8" s="92" t="s">
        <v>20</v>
      </c>
    </row>
    <row r="9" spans="2:6" ht="22.5" customHeight="1">
      <c r="B9" s="143" t="s">
        <v>167</v>
      </c>
      <c r="C9" s="92" t="s">
        <v>33</v>
      </c>
      <c r="D9" s="92" t="s">
        <v>96</v>
      </c>
      <c r="E9" s="92" t="s">
        <v>21</v>
      </c>
      <c r="F9" s="145" t="s">
        <v>20</v>
      </c>
    </row>
    <row r="10" spans="2:6" ht="22.5" customHeight="1">
      <c r="B10" s="93" t="s">
        <v>95</v>
      </c>
      <c r="C10" s="92" t="s">
        <v>20</v>
      </c>
      <c r="D10" s="92" t="s">
        <v>21</v>
      </c>
      <c r="E10" s="92" t="s">
        <v>96</v>
      </c>
      <c r="F10" s="92" t="s">
        <v>33</v>
      </c>
    </row>
    <row r="11" spans="2:6" s="118" customFormat="1" ht="22.5" customHeight="1">
      <c r="B11" s="93" t="s">
        <v>193</v>
      </c>
      <c r="C11" s="117"/>
      <c r="D11" s="117"/>
      <c r="E11" s="117"/>
      <c r="F11" s="117"/>
    </row>
    <row r="12" ht="12.75">
      <c r="B12" s="80"/>
    </row>
    <row r="14" spans="2:6" ht="15" customHeight="1">
      <c r="B14" s="156" t="s">
        <v>415</v>
      </c>
      <c r="C14" s="156"/>
      <c r="D14" s="156"/>
      <c r="E14" s="156"/>
      <c r="F14" s="156"/>
    </row>
  </sheetData>
  <sheetProtection/>
  <mergeCells count="2">
    <mergeCell ref="B7:F7"/>
    <mergeCell ref="B14:F14"/>
  </mergeCells>
  <hyperlinks>
    <hyperlink ref="B10" location="'FE2'!A1" display="FE2"/>
    <hyperlink ref="B11" location="'Out Port'!A1" display="Out Port"/>
    <hyperlink ref="B8" location="'FP2'!A1" display="FP2"/>
    <hyperlink ref="B9" location="'FP1'!A1" display="FP1"/>
  </hyperlink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L78"/>
  <sheetViews>
    <sheetView showGridLines="0" view="pageBreakPreview" zoomScale="60" zoomScaleNormal="60" zoomScalePageLayoutView="0" workbookViewId="0" topLeftCell="A1">
      <pane ySplit="7" topLeftCell="A8" activePane="bottomLeft" state="frozen"/>
      <selection pane="topLeft" activeCell="A1" sqref="A1"/>
      <selection pane="bottomLeft" activeCell="A43" sqref="A43"/>
    </sheetView>
  </sheetViews>
  <sheetFormatPr defaultColWidth="8.7109375" defaultRowHeight="12.75"/>
  <cols>
    <col min="1" max="1" width="35.421875" style="23" customWidth="1"/>
    <col min="2" max="2" width="12.57421875" style="23" customWidth="1"/>
    <col min="3" max="3" width="19.8515625" style="23" customWidth="1"/>
    <col min="4" max="4" width="23.421875" style="23" customWidth="1"/>
    <col min="5" max="5" width="20.421875" style="23" customWidth="1"/>
    <col min="6" max="6" width="19.421875" style="23" customWidth="1"/>
    <col min="7" max="7" width="20.57421875" style="23" customWidth="1"/>
    <col min="8" max="8" width="23.00390625" style="23" customWidth="1"/>
    <col min="9" max="9" width="25.00390625" style="23" bestFit="1" customWidth="1"/>
    <col min="10" max="10" width="22.57421875" style="23" bestFit="1" customWidth="1"/>
    <col min="11" max="11" width="24.57421875" style="23" bestFit="1" customWidth="1"/>
    <col min="12" max="16384" width="8.7109375" style="23" customWidth="1"/>
  </cols>
  <sheetData>
    <row r="1" ht="15.75">
      <c r="H1" s="123" t="s">
        <v>488</v>
      </c>
    </row>
    <row r="2" ht="12.75"/>
    <row r="3" spans="1:11" ht="46.5" customHeight="1">
      <c r="A3" s="1"/>
      <c r="B3" s="1"/>
      <c r="D3" s="40" t="s">
        <v>389</v>
      </c>
      <c r="E3" s="2"/>
      <c r="F3" s="2"/>
      <c r="G3" s="2"/>
      <c r="H3" s="3"/>
      <c r="I3" s="3"/>
      <c r="J3" s="4"/>
      <c r="K3" s="3"/>
    </row>
    <row r="4" spans="1:11" ht="27" customHeight="1">
      <c r="A4" s="1"/>
      <c r="B4" s="1"/>
      <c r="D4" s="6"/>
      <c r="E4" s="6"/>
      <c r="F4" s="6"/>
      <c r="G4" s="6"/>
      <c r="K4" s="7"/>
    </row>
    <row r="5" spans="1:11" ht="12.75" customHeight="1">
      <c r="A5" s="1"/>
      <c r="B5" s="1"/>
      <c r="C5" s="4"/>
      <c r="D5" s="4"/>
      <c r="E5" s="4"/>
      <c r="F5" s="4"/>
      <c r="G5" s="4"/>
      <c r="H5" s="3"/>
      <c r="I5" s="3"/>
      <c r="J5" s="5"/>
      <c r="K5" s="3"/>
    </row>
    <row r="6" spans="1:11" s="35" customFormat="1" ht="40.5">
      <c r="A6" s="162" t="s">
        <v>11</v>
      </c>
      <c r="B6" s="157" t="s">
        <v>12</v>
      </c>
      <c r="C6" s="125" t="s">
        <v>38</v>
      </c>
      <c r="D6" s="163" t="s">
        <v>29</v>
      </c>
      <c r="E6" s="163" t="s">
        <v>30</v>
      </c>
      <c r="F6" s="163" t="s">
        <v>17</v>
      </c>
      <c r="G6" s="163" t="s">
        <v>31</v>
      </c>
      <c r="H6" s="159" t="s">
        <v>354</v>
      </c>
      <c r="I6" s="159" t="s">
        <v>355</v>
      </c>
      <c r="J6" s="161" t="s">
        <v>356</v>
      </c>
      <c r="K6" s="161" t="s">
        <v>357</v>
      </c>
    </row>
    <row r="7" spans="1:11" s="35" customFormat="1" ht="30" customHeight="1">
      <c r="A7" s="157"/>
      <c r="B7" s="158"/>
      <c r="C7" s="72" t="s">
        <v>214</v>
      </c>
      <c r="D7" s="164"/>
      <c r="E7" s="164"/>
      <c r="F7" s="164"/>
      <c r="G7" s="164"/>
      <c r="H7" s="160"/>
      <c r="I7" s="160"/>
      <c r="J7" s="157"/>
      <c r="K7" s="157"/>
    </row>
    <row r="8" spans="1:12" s="37" customFormat="1" ht="36.75" customHeight="1" hidden="1">
      <c r="A8" s="126" t="s">
        <v>209</v>
      </c>
      <c r="B8" s="38" t="s">
        <v>386</v>
      </c>
      <c r="C8" s="73">
        <v>43928</v>
      </c>
      <c r="D8" s="70" t="s">
        <v>197</v>
      </c>
      <c r="E8" s="70" t="s">
        <v>198</v>
      </c>
      <c r="F8" s="70" t="s">
        <v>351</v>
      </c>
      <c r="G8" s="70" t="s">
        <v>352</v>
      </c>
      <c r="H8" s="70">
        <f>C8+26</f>
        <v>43954</v>
      </c>
      <c r="I8" s="70">
        <f aca="true" t="shared" si="0" ref="I8:I14">C8+29</f>
        <v>43957</v>
      </c>
      <c r="J8" s="71">
        <f>C8+32</f>
        <v>43960</v>
      </c>
      <c r="K8" s="71">
        <f>C8+35</f>
        <v>43963</v>
      </c>
      <c r="L8" s="35"/>
    </row>
    <row r="9" spans="1:11" s="37" customFormat="1" ht="36.75" customHeight="1" hidden="1">
      <c r="A9" s="126" t="s">
        <v>353</v>
      </c>
      <c r="B9" s="38" t="s">
        <v>42</v>
      </c>
      <c r="C9" s="73">
        <f>C8+7</f>
        <v>43935</v>
      </c>
      <c r="D9" s="70" t="s">
        <v>197</v>
      </c>
      <c r="E9" s="70" t="s">
        <v>198</v>
      </c>
      <c r="F9" s="70" t="s">
        <v>351</v>
      </c>
      <c r="G9" s="70" t="s">
        <v>352</v>
      </c>
      <c r="H9" s="70">
        <f aca="true" t="shared" si="1" ref="H9:H14">C9+26</f>
        <v>43961</v>
      </c>
      <c r="I9" s="70">
        <f t="shared" si="0"/>
        <v>43964</v>
      </c>
      <c r="J9" s="71">
        <f aca="true" t="shared" si="2" ref="J9:J14">C9+32</f>
        <v>43967</v>
      </c>
      <c r="K9" s="71">
        <f aca="true" t="shared" si="3" ref="K9:K14">C9+35</f>
        <v>43970</v>
      </c>
    </row>
    <row r="10" spans="1:11" s="37" customFormat="1" ht="36.75" customHeight="1" hidden="1">
      <c r="A10" s="146" t="s">
        <v>168</v>
      </c>
      <c r="B10" s="38"/>
      <c r="C10" s="73">
        <f aca="true" t="shared" si="4" ref="C10:C28">C9+7</f>
        <v>43942</v>
      </c>
      <c r="D10" s="70" t="s">
        <v>197</v>
      </c>
      <c r="E10" s="70" t="s">
        <v>198</v>
      </c>
      <c r="F10" s="70" t="s">
        <v>351</v>
      </c>
      <c r="G10" s="70" t="s">
        <v>352</v>
      </c>
      <c r="H10" s="70">
        <f t="shared" si="1"/>
        <v>43968</v>
      </c>
      <c r="I10" s="70">
        <f t="shared" si="0"/>
        <v>43971</v>
      </c>
      <c r="J10" s="71">
        <f t="shared" si="2"/>
        <v>43974</v>
      </c>
      <c r="K10" s="71">
        <f t="shared" si="3"/>
        <v>43977</v>
      </c>
    </row>
    <row r="11" spans="1:11" s="37" customFormat="1" ht="36.75" customHeight="1" hidden="1">
      <c r="A11" s="146" t="s">
        <v>168</v>
      </c>
      <c r="B11" s="38"/>
      <c r="C11" s="73">
        <f t="shared" si="4"/>
        <v>43949</v>
      </c>
      <c r="D11" s="70" t="s">
        <v>197</v>
      </c>
      <c r="E11" s="70" t="s">
        <v>198</v>
      </c>
      <c r="F11" s="70" t="s">
        <v>351</v>
      </c>
      <c r="G11" s="70" t="s">
        <v>352</v>
      </c>
      <c r="H11" s="70">
        <f t="shared" si="1"/>
        <v>43975</v>
      </c>
      <c r="I11" s="70">
        <f t="shared" si="0"/>
        <v>43978</v>
      </c>
      <c r="J11" s="71">
        <f t="shared" si="2"/>
        <v>43981</v>
      </c>
      <c r="K11" s="71">
        <f t="shared" si="3"/>
        <v>43984</v>
      </c>
    </row>
    <row r="12" spans="1:11" s="37" customFormat="1" ht="36.75" customHeight="1" hidden="1">
      <c r="A12" s="126" t="s">
        <v>370</v>
      </c>
      <c r="B12" s="38" t="s">
        <v>388</v>
      </c>
      <c r="C12" s="73">
        <f t="shared" si="4"/>
        <v>43956</v>
      </c>
      <c r="D12" s="70" t="s">
        <v>197</v>
      </c>
      <c r="E12" s="70" t="s">
        <v>198</v>
      </c>
      <c r="F12" s="70" t="s">
        <v>351</v>
      </c>
      <c r="G12" s="70" t="s">
        <v>352</v>
      </c>
      <c r="H12" s="70">
        <f t="shared" si="1"/>
        <v>43982</v>
      </c>
      <c r="I12" s="70">
        <f t="shared" si="0"/>
        <v>43985</v>
      </c>
      <c r="J12" s="71">
        <f t="shared" si="2"/>
        <v>43988</v>
      </c>
      <c r="K12" s="71">
        <f t="shared" si="3"/>
        <v>43991</v>
      </c>
    </row>
    <row r="13" spans="1:11" s="37" customFormat="1" ht="36.75" customHeight="1" hidden="1">
      <c r="A13" s="146" t="s">
        <v>168</v>
      </c>
      <c r="B13" s="38"/>
      <c r="C13" s="73">
        <f t="shared" si="4"/>
        <v>43963</v>
      </c>
      <c r="D13" s="70" t="s">
        <v>197</v>
      </c>
      <c r="E13" s="70" t="s">
        <v>198</v>
      </c>
      <c r="F13" s="70" t="s">
        <v>351</v>
      </c>
      <c r="G13" s="70" t="s">
        <v>352</v>
      </c>
      <c r="H13" s="70">
        <f t="shared" si="1"/>
        <v>43989</v>
      </c>
      <c r="I13" s="70">
        <f t="shared" si="0"/>
        <v>43992</v>
      </c>
      <c r="J13" s="71">
        <f t="shared" si="2"/>
        <v>43995</v>
      </c>
      <c r="K13" s="71">
        <f t="shared" si="3"/>
        <v>43998</v>
      </c>
    </row>
    <row r="14" spans="1:11" s="37" customFormat="1" ht="36.75" customHeight="1" hidden="1">
      <c r="A14" s="126" t="s">
        <v>216</v>
      </c>
      <c r="B14" s="38" t="s">
        <v>201</v>
      </c>
      <c r="C14" s="73">
        <f t="shared" si="4"/>
        <v>43970</v>
      </c>
      <c r="D14" s="70" t="s">
        <v>197</v>
      </c>
      <c r="E14" s="70" t="s">
        <v>198</v>
      </c>
      <c r="F14" s="70" t="s">
        <v>351</v>
      </c>
      <c r="G14" s="70" t="s">
        <v>352</v>
      </c>
      <c r="H14" s="70">
        <f t="shared" si="1"/>
        <v>43996</v>
      </c>
      <c r="I14" s="70">
        <f t="shared" si="0"/>
        <v>43999</v>
      </c>
      <c r="J14" s="71">
        <f t="shared" si="2"/>
        <v>44002</v>
      </c>
      <c r="K14" s="71">
        <f t="shared" si="3"/>
        <v>44005</v>
      </c>
    </row>
    <row r="15" spans="1:11" s="37" customFormat="1" ht="36.75" customHeight="1" hidden="1">
      <c r="A15" s="146" t="s">
        <v>168</v>
      </c>
      <c r="B15" s="38" t="s">
        <v>412</v>
      </c>
      <c r="C15" s="73">
        <f t="shared" si="4"/>
        <v>43977</v>
      </c>
      <c r="D15" s="70" t="s">
        <v>197</v>
      </c>
      <c r="E15" s="70" t="s">
        <v>198</v>
      </c>
      <c r="F15" s="70" t="s">
        <v>351</v>
      </c>
      <c r="G15" s="70" t="s">
        <v>352</v>
      </c>
      <c r="H15" s="70">
        <f aca="true" t="shared" si="5" ref="H15:H20">C15+26</f>
        <v>44003</v>
      </c>
      <c r="I15" s="70">
        <f aca="true" t="shared" si="6" ref="I15:I20">C15+29</f>
        <v>44006</v>
      </c>
      <c r="J15" s="71">
        <f aca="true" t="shared" si="7" ref="J15:J20">C15+32</f>
        <v>44009</v>
      </c>
      <c r="K15" s="71">
        <f aca="true" t="shared" si="8" ref="K15:K20">C15+35</f>
        <v>44012</v>
      </c>
    </row>
    <row r="16" spans="1:11" s="37" customFormat="1" ht="36.75" customHeight="1" hidden="1">
      <c r="A16" s="126" t="s">
        <v>344</v>
      </c>
      <c r="B16" s="38" t="s">
        <v>41</v>
      </c>
      <c r="C16" s="73">
        <f t="shared" si="4"/>
        <v>43984</v>
      </c>
      <c r="D16" s="70" t="s">
        <v>197</v>
      </c>
      <c r="E16" s="70" t="s">
        <v>198</v>
      </c>
      <c r="F16" s="70" t="s">
        <v>351</v>
      </c>
      <c r="G16" s="70" t="s">
        <v>352</v>
      </c>
      <c r="H16" s="70">
        <f t="shared" si="5"/>
        <v>44010</v>
      </c>
      <c r="I16" s="70">
        <f t="shared" si="6"/>
        <v>44013</v>
      </c>
      <c r="J16" s="71">
        <f t="shared" si="7"/>
        <v>44016</v>
      </c>
      <c r="K16" s="71">
        <f t="shared" si="8"/>
        <v>44019</v>
      </c>
    </row>
    <row r="17" spans="1:11" s="37" customFormat="1" ht="36.75" customHeight="1" hidden="1">
      <c r="A17" s="146" t="s">
        <v>168</v>
      </c>
      <c r="B17" s="38"/>
      <c r="C17" s="73">
        <f t="shared" si="4"/>
        <v>43991</v>
      </c>
      <c r="D17" s="70" t="s">
        <v>197</v>
      </c>
      <c r="E17" s="70" t="s">
        <v>198</v>
      </c>
      <c r="F17" s="70" t="s">
        <v>351</v>
      </c>
      <c r="G17" s="70" t="s">
        <v>352</v>
      </c>
      <c r="H17" s="70">
        <f t="shared" si="5"/>
        <v>44017</v>
      </c>
      <c r="I17" s="70">
        <f t="shared" si="6"/>
        <v>44020</v>
      </c>
      <c r="J17" s="71">
        <f t="shared" si="7"/>
        <v>44023</v>
      </c>
      <c r="K17" s="71">
        <f t="shared" si="8"/>
        <v>44026</v>
      </c>
    </row>
    <row r="18" spans="1:11" s="37" customFormat="1" ht="36.75" customHeight="1" hidden="1">
      <c r="A18" s="126" t="s">
        <v>277</v>
      </c>
      <c r="B18" s="38" t="s">
        <v>413</v>
      </c>
      <c r="C18" s="73">
        <f t="shared" si="4"/>
        <v>43998</v>
      </c>
      <c r="D18" s="70" t="s">
        <v>197</v>
      </c>
      <c r="E18" s="70" t="s">
        <v>198</v>
      </c>
      <c r="F18" s="70" t="s">
        <v>351</v>
      </c>
      <c r="G18" s="70" t="s">
        <v>352</v>
      </c>
      <c r="H18" s="70">
        <f t="shared" si="5"/>
        <v>44024</v>
      </c>
      <c r="I18" s="70">
        <f t="shared" si="6"/>
        <v>44027</v>
      </c>
      <c r="J18" s="71">
        <f t="shared" si="7"/>
        <v>44030</v>
      </c>
      <c r="K18" s="71">
        <f t="shared" si="8"/>
        <v>44033</v>
      </c>
    </row>
    <row r="19" spans="1:11" s="37" customFormat="1" ht="36.75" customHeight="1" hidden="1">
      <c r="A19" s="126" t="s">
        <v>156</v>
      </c>
      <c r="B19" s="38" t="s">
        <v>43</v>
      </c>
      <c r="C19" s="73">
        <f t="shared" si="4"/>
        <v>44005</v>
      </c>
      <c r="D19" s="70" t="s">
        <v>197</v>
      </c>
      <c r="E19" s="70" t="s">
        <v>198</v>
      </c>
      <c r="F19" s="70" t="s">
        <v>351</v>
      </c>
      <c r="G19" s="70" t="s">
        <v>352</v>
      </c>
      <c r="H19" s="70">
        <f t="shared" si="5"/>
        <v>44031</v>
      </c>
      <c r="I19" s="70">
        <f t="shared" si="6"/>
        <v>44034</v>
      </c>
      <c r="J19" s="71">
        <f t="shared" si="7"/>
        <v>44037</v>
      </c>
      <c r="K19" s="71">
        <f t="shared" si="8"/>
        <v>44040</v>
      </c>
    </row>
    <row r="20" spans="1:11" s="37" customFormat="1" ht="36.75" customHeight="1" hidden="1">
      <c r="A20" s="126" t="s">
        <v>362</v>
      </c>
      <c r="B20" s="38" t="s">
        <v>387</v>
      </c>
      <c r="C20" s="73">
        <f t="shared" si="4"/>
        <v>44012</v>
      </c>
      <c r="D20" s="70" t="s">
        <v>197</v>
      </c>
      <c r="E20" s="70" t="s">
        <v>198</v>
      </c>
      <c r="F20" s="70" t="s">
        <v>351</v>
      </c>
      <c r="G20" s="70" t="s">
        <v>352</v>
      </c>
      <c r="H20" s="70">
        <f t="shared" si="5"/>
        <v>44038</v>
      </c>
      <c r="I20" s="70">
        <f t="shared" si="6"/>
        <v>44041</v>
      </c>
      <c r="J20" s="71">
        <f t="shared" si="7"/>
        <v>44044</v>
      </c>
      <c r="K20" s="71">
        <f t="shared" si="8"/>
        <v>44047</v>
      </c>
    </row>
    <row r="21" spans="1:11" s="37" customFormat="1" ht="36.75" customHeight="1" hidden="1">
      <c r="A21" s="126" t="s">
        <v>424</v>
      </c>
      <c r="B21" s="38" t="s">
        <v>425</v>
      </c>
      <c r="C21" s="73">
        <f t="shared" si="4"/>
        <v>44019</v>
      </c>
      <c r="D21" s="70" t="s">
        <v>197</v>
      </c>
      <c r="E21" s="70" t="s">
        <v>198</v>
      </c>
      <c r="F21" s="70" t="s">
        <v>351</v>
      </c>
      <c r="G21" s="70" t="s">
        <v>352</v>
      </c>
      <c r="H21" s="70">
        <f aca="true" t="shared" si="9" ref="H21:H26">C21+26</f>
        <v>44045</v>
      </c>
      <c r="I21" s="70">
        <f aca="true" t="shared" si="10" ref="I21:I26">C21+29</f>
        <v>44048</v>
      </c>
      <c r="J21" s="71">
        <f aca="true" t="shared" si="11" ref="J21:J26">C21+32</f>
        <v>44051</v>
      </c>
      <c r="K21" s="71">
        <f aca="true" t="shared" si="12" ref="K21:K26">C21+35</f>
        <v>44054</v>
      </c>
    </row>
    <row r="22" spans="1:11" s="37" customFormat="1" ht="36.75" customHeight="1" hidden="1">
      <c r="A22" s="126" t="s">
        <v>267</v>
      </c>
      <c r="B22" s="38" t="s">
        <v>339</v>
      </c>
      <c r="C22" s="73">
        <f t="shared" si="4"/>
        <v>44026</v>
      </c>
      <c r="D22" s="70" t="s">
        <v>197</v>
      </c>
      <c r="E22" s="70" t="s">
        <v>198</v>
      </c>
      <c r="F22" s="70" t="s">
        <v>351</v>
      </c>
      <c r="G22" s="70" t="s">
        <v>352</v>
      </c>
      <c r="H22" s="70">
        <f t="shared" si="9"/>
        <v>44052</v>
      </c>
      <c r="I22" s="70">
        <f t="shared" si="10"/>
        <v>44055</v>
      </c>
      <c r="J22" s="71">
        <f t="shared" si="11"/>
        <v>44058</v>
      </c>
      <c r="K22" s="71">
        <f t="shared" si="12"/>
        <v>44061</v>
      </c>
    </row>
    <row r="23" spans="1:11" s="37" customFormat="1" ht="36.75" customHeight="1" hidden="1">
      <c r="A23" s="126" t="s">
        <v>343</v>
      </c>
      <c r="B23" s="38" t="s">
        <v>34</v>
      </c>
      <c r="C23" s="73">
        <f t="shared" si="4"/>
        <v>44033</v>
      </c>
      <c r="D23" s="70" t="s">
        <v>197</v>
      </c>
      <c r="E23" s="70" t="s">
        <v>198</v>
      </c>
      <c r="F23" s="70" t="s">
        <v>351</v>
      </c>
      <c r="G23" s="70" t="s">
        <v>352</v>
      </c>
      <c r="H23" s="70">
        <f t="shared" si="9"/>
        <v>44059</v>
      </c>
      <c r="I23" s="70">
        <f t="shared" si="10"/>
        <v>44062</v>
      </c>
      <c r="J23" s="71">
        <f t="shared" si="11"/>
        <v>44065</v>
      </c>
      <c r="K23" s="71">
        <f t="shared" si="12"/>
        <v>44068</v>
      </c>
    </row>
    <row r="24" spans="1:11" s="37" customFormat="1" ht="36.75" customHeight="1" hidden="1">
      <c r="A24" s="126" t="s">
        <v>368</v>
      </c>
      <c r="B24" s="38" t="s">
        <v>426</v>
      </c>
      <c r="C24" s="73">
        <f t="shared" si="4"/>
        <v>44040</v>
      </c>
      <c r="D24" s="70" t="s">
        <v>197</v>
      </c>
      <c r="E24" s="70" t="s">
        <v>198</v>
      </c>
      <c r="F24" s="70" t="s">
        <v>351</v>
      </c>
      <c r="G24" s="70" t="s">
        <v>352</v>
      </c>
      <c r="H24" s="70">
        <f t="shared" si="9"/>
        <v>44066</v>
      </c>
      <c r="I24" s="70">
        <f t="shared" si="10"/>
        <v>44069</v>
      </c>
      <c r="J24" s="71">
        <f t="shared" si="11"/>
        <v>44072</v>
      </c>
      <c r="K24" s="71">
        <f t="shared" si="12"/>
        <v>44075</v>
      </c>
    </row>
    <row r="25" spans="1:11" s="37" customFormat="1" ht="36.75" customHeight="1" hidden="1">
      <c r="A25" s="126" t="s">
        <v>162</v>
      </c>
      <c r="B25" s="38" t="s">
        <v>201</v>
      </c>
      <c r="C25" s="73">
        <f t="shared" si="4"/>
        <v>44047</v>
      </c>
      <c r="D25" s="70" t="s">
        <v>197</v>
      </c>
      <c r="E25" s="70" t="s">
        <v>198</v>
      </c>
      <c r="F25" s="70" t="s">
        <v>351</v>
      </c>
      <c r="G25" s="70" t="s">
        <v>352</v>
      </c>
      <c r="H25" s="70">
        <f t="shared" si="9"/>
        <v>44073</v>
      </c>
      <c r="I25" s="70">
        <f t="shared" si="10"/>
        <v>44076</v>
      </c>
      <c r="J25" s="71">
        <f t="shared" si="11"/>
        <v>44079</v>
      </c>
      <c r="K25" s="71">
        <f t="shared" si="12"/>
        <v>44082</v>
      </c>
    </row>
    <row r="26" spans="1:11" s="37" customFormat="1" ht="36.75" customHeight="1" hidden="1">
      <c r="A26" s="126" t="s">
        <v>209</v>
      </c>
      <c r="B26" s="38" t="s">
        <v>425</v>
      </c>
      <c r="C26" s="73">
        <f t="shared" si="4"/>
        <v>44054</v>
      </c>
      <c r="D26" s="70" t="s">
        <v>197</v>
      </c>
      <c r="E26" s="70" t="s">
        <v>198</v>
      </c>
      <c r="F26" s="70" t="s">
        <v>351</v>
      </c>
      <c r="G26" s="70" t="s">
        <v>352</v>
      </c>
      <c r="H26" s="70">
        <f t="shared" si="9"/>
        <v>44080</v>
      </c>
      <c r="I26" s="70">
        <f t="shared" si="10"/>
        <v>44083</v>
      </c>
      <c r="J26" s="71">
        <f t="shared" si="11"/>
        <v>44086</v>
      </c>
      <c r="K26" s="71">
        <f t="shared" si="12"/>
        <v>44089</v>
      </c>
    </row>
    <row r="27" spans="1:11" s="37" customFormat="1" ht="36.75" customHeight="1" hidden="1">
      <c r="A27" s="126" t="s">
        <v>353</v>
      </c>
      <c r="B27" s="38" t="s">
        <v>44</v>
      </c>
      <c r="C27" s="73">
        <f t="shared" si="4"/>
        <v>44061</v>
      </c>
      <c r="D27" s="70" t="s">
        <v>197</v>
      </c>
      <c r="E27" s="70" t="s">
        <v>198</v>
      </c>
      <c r="F27" s="70" t="s">
        <v>351</v>
      </c>
      <c r="G27" s="70" t="s">
        <v>352</v>
      </c>
      <c r="H27" s="70">
        <f>C27+26</f>
        <v>44087</v>
      </c>
      <c r="I27" s="70">
        <f>C27+29</f>
        <v>44090</v>
      </c>
      <c r="J27" s="71">
        <f>C27+32</f>
        <v>44093</v>
      </c>
      <c r="K27" s="71">
        <f>C27+35</f>
        <v>44096</v>
      </c>
    </row>
    <row r="28" spans="1:11" s="37" customFormat="1" ht="36.75" customHeight="1" hidden="1">
      <c r="A28" s="126" t="s">
        <v>360</v>
      </c>
      <c r="B28" s="38" t="s">
        <v>450</v>
      </c>
      <c r="C28" s="73">
        <f t="shared" si="4"/>
        <v>44068</v>
      </c>
      <c r="D28" s="70" t="s">
        <v>197</v>
      </c>
      <c r="E28" s="70" t="s">
        <v>198</v>
      </c>
      <c r="F28" s="70" t="s">
        <v>351</v>
      </c>
      <c r="G28" s="70" t="s">
        <v>352</v>
      </c>
      <c r="H28" s="70">
        <f>C28+26</f>
        <v>44094</v>
      </c>
      <c r="I28" s="70">
        <f>C28+29</f>
        <v>44097</v>
      </c>
      <c r="J28" s="71">
        <f>C28+32</f>
        <v>44100</v>
      </c>
      <c r="K28" s="71">
        <f>C28+35</f>
        <v>44103</v>
      </c>
    </row>
    <row r="29" spans="1:11" s="37" customFormat="1" ht="36.75" customHeight="1" hidden="1">
      <c r="A29" s="126" t="s">
        <v>220</v>
      </c>
      <c r="B29" s="38" t="s">
        <v>34</v>
      </c>
      <c r="C29" s="73">
        <v>44075</v>
      </c>
      <c r="D29" s="70" t="s">
        <v>197</v>
      </c>
      <c r="E29" s="70" t="s">
        <v>198</v>
      </c>
      <c r="F29" s="70" t="s">
        <v>351</v>
      </c>
      <c r="G29" s="70" t="s">
        <v>352</v>
      </c>
      <c r="H29" s="70">
        <f>C29+26</f>
        <v>44101</v>
      </c>
      <c r="I29" s="70">
        <f>C29+29</f>
        <v>44104</v>
      </c>
      <c r="J29" s="71">
        <f>C29+32</f>
        <v>44107</v>
      </c>
      <c r="K29" s="71">
        <f>C29+35</f>
        <v>44110</v>
      </c>
    </row>
    <row r="30" spans="1:11" s="37" customFormat="1" ht="36.75" customHeight="1" hidden="1">
      <c r="A30" s="126" t="s">
        <v>451</v>
      </c>
      <c r="B30" s="38" t="s">
        <v>413</v>
      </c>
      <c r="C30" s="73">
        <v>44082</v>
      </c>
      <c r="D30" s="70" t="s">
        <v>197</v>
      </c>
      <c r="E30" s="70" t="s">
        <v>198</v>
      </c>
      <c r="F30" s="70" t="s">
        <v>351</v>
      </c>
      <c r="G30" s="70" t="s">
        <v>352</v>
      </c>
      <c r="H30" s="70">
        <f>C30+26</f>
        <v>44108</v>
      </c>
      <c r="I30" s="70">
        <f>C30+29</f>
        <v>44111</v>
      </c>
      <c r="J30" s="71">
        <f>C30+32</f>
        <v>44114</v>
      </c>
      <c r="K30" s="71">
        <f>C30+35</f>
        <v>44117</v>
      </c>
    </row>
    <row r="31" spans="1:11" s="37" customFormat="1" ht="36.75" customHeight="1" hidden="1">
      <c r="A31" s="126" t="s">
        <v>160</v>
      </c>
      <c r="B31" s="38" t="s">
        <v>43</v>
      </c>
      <c r="C31" s="73">
        <v>44089</v>
      </c>
      <c r="D31" s="70" t="s">
        <v>197</v>
      </c>
      <c r="E31" s="70" t="s">
        <v>198</v>
      </c>
      <c r="F31" s="70" t="s">
        <v>351</v>
      </c>
      <c r="G31" s="70" t="s">
        <v>352</v>
      </c>
      <c r="H31" s="70">
        <f aca="true" t="shared" si="13" ref="H31:H36">C31+26</f>
        <v>44115</v>
      </c>
      <c r="I31" s="70">
        <f aca="true" t="shared" si="14" ref="I31:I36">C31+29</f>
        <v>44118</v>
      </c>
      <c r="J31" s="71">
        <f aca="true" t="shared" si="15" ref="J31:J36">C31+32</f>
        <v>44121</v>
      </c>
      <c r="K31" s="71">
        <f aca="true" t="shared" si="16" ref="K31:K36">C31+35</f>
        <v>44124</v>
      </c>
    </row>
    <row r="32" spans="1:11" s="37" customFormat="1" ht="36.75" customHeight="1" hidden="1">
      <c r="A32" s="126" t="s">
        <v>364</v>
      </c>
      <c r="B32" s="38" t="s">
        <v>339</v>
      </c>
      <c r="C32" s="73">
        <v>44096</v>
      </c>
      <c r="D32" s="70" t="s">
        <v>197</v>
      </c>
      <c r="E32" s="70" t="s">
        <v>198</v>
      </c>
      <c r="F32" s="70" t="s">
        <v>351</v>
      </c>
      <c r="G32" s="70" t="s">
        <v>352</v>
      </c>
      <c r="H32" s="70">
        <f t="shared" si="13"/>
        <v>44122</v>
      </c>
      <c r="I32" s="70">
        <f t="shared" si="14"/>
        <v>44125</v>
      </c>
      <c r="J32" s="71">
        <f t="shared" si="15"/>
        <v>44128</v>
      </c>
      <c r="K32" s="71">
        <f t="shared" si="16"/>
        <v>44131</v>
      </c>
    </row>
    <row r="33" spans="1:11" s="37" customFormat="1" ht="36.75" customHeight="1" hidden="1">
      <c r="A33" s="126" t="s">
        <v>216</v>
      </c>
      <c r="B33" s="38" t="s">
        <v>225</v>
      </c>
      <c r="C33" s="73">
        <v>44103</v>
      </c>
      <c r="D33" s="70" t="s">
        <v>197</v>
      </c>
      <c r="E33" s="70" t="s">
        <v>198</v>
      </c>
      <c r="F33" s="70" t="s">
        <v>351</v>
      </c>
      <c r="G33" s="70" t="s">
        <v>352</v>
      </c>
      <c r="H33" s="70">
        <f t="shared" si="13"/>
        <v>44129</v>
      </c>
      <c r="I33" s="70">
        <f t="shared" si="14"/>
        <v>44132</v>
      </c>
      <c r="J33" s="71">
        <f t="shared" si="15"/>
        <v>44135</v>
      </c>
      <c r="K33" s="71">
        <f t="shared" si="16"/>
        <v>44138</v>
      </c>
    </row>
    <row r="34" spans="1:11" s="37" customFormat="1" ht="36.75" customHeight="1" hidden="1">
      <c r="A34" s="126" t="s">
        <v>344</v>
      </c>
      <c r="B34" s="38" t="s">
        <v>43</v>
      </c>
      <c r="C34" s="73">
        <v>44110</v>
      </c>
      <c r="D34" s="70" t="s">
        <v>197</v>
      </c>
      <c r="E34" s="70" t="s">
        <v>198</v>
      </c>
      <c r="F34" s="70" t="s">
        <v>351</v>
      </c>
      <c r="G34" s="70" t="s">
        <v>352</v>
      </c>
      <c r="H34" s="70">
        <f t="shared" si="13"/>
        <v>44136</v>
      </c>
      <c r="I34" s="70">
        <f t="shared" si="14"/>
        <v>44139</v>
      </c>
      <c r="J34" s="71">
        <f t="shared" si="15"/>
        <v>44142</v>
      </c>
      <c r="K34" s="71">
        <f t="shared" si="16"/>
        <v>44145</v>
      </c>
    </row>
    <row r="35" spans="1:11" s="37" customFormat="1" ht="36.75" customHeight="1" hidden="1">
      <c r="A35" s="126" t="s">
        <v>147</v>
      </c>
      <c r="B35" s="38" t="s">
        <v>44</v>
      </c>
      <c r="C35" s="73">
        <v>44117</v>
      </c>
      <c r="D35" s="70" t="s">
        <v>197</v>
      </c>
      <c r="E35" s="70" t="s">
        <v>198</v>
      </c>
      <c r="F35" s="70" t="s">
        <v>351</v>
      </c>
      <c r="G35" s="70" t="s">
        <v>352</v>
      </c>
      <c r="H35" s="70">
        <f t="shared" si="13"/>
        <v>44143</v>
      </c>
      <c r="I35" s="70">
        <f t="shared" si="14"/>
        <v>44146</v>
      </c>
      <c r="J35" s="71">
        <f t="shared" si="15"/>
        <v>44149</v>
      </c>
      <c r="K35" s="71">
        <f t="shared" si="16"/>
        <v>44152</v>
      </c>
    </row>
    <row r="36" spans="1:11" s="37" customFormat="1" ht="36.75" customHeight="1" hidden="1">
      <c r="A36" s="126" t="s">
        <v>277</v>
      </c>
      <c r="B36" s="38" t="s">
        <v>454</v>
      </c>
      <c r="C36" s="73">
        <v>44124</v>
      </c>
      <c r="D36" s="70" t="s">
        <v>197</v>
      </c>
      <c r="E36" s="70" t="s">
        <v>198</v>
      </c>
      <c r="F36" s="70" t="s">
        <v>351</v>
      </c>
      <c r="G36" s="70" t="s">
        <v>352</v>
      </c>
      <c r="H36" s="70">
        <f t="shared" si="13"/>
        <v>44150</v>
      </c>
      <c r="I36" s="70">
        <f t="shared" si="14"/>
        <v>44153</v>
      </c>
      <c r="J36" s="71">
        <f t="shared" si="15"/>
        <v>44156</v>
      </c>
      <c r="K36" s="71">
        <f t="shared" si="16"/>
        <v>44159</v>
      </c>
    </row>
    <row r="37" spans="1:11" s="37" customFormat="1" ht="36.75" customHeight="1" hidden="1">
      <c r="A37" s="126" t="s">
        <v>468</v>
      </c>
      <c r="B37" s="38" t="s">
        <v>469</v>
      </c>
      <c r="C37" s="73">
        <v>44131</v>
      </c>
      <c r="D37" s="70" t="s">
        <v>197</v>
      </c>
      <c r="E37" s="70" t="s">
        <v>198</v>
      </c>
      <c r="F37" s="70" t="s">
        <v>351</v>
      </c>
      <c r="G37" s="70" t="s">
        <v>352</v>
      </c>
      <c r="H37" s="70">
        <f aca="true" t="shared" si="17" ref="H37:H46">C37+26</f>
        <v>44157</v>
      </c>
      <c r="I37" s="70">
        <f aca="true" t="shared" si="18" ref="I37:I46">C37+29</f>
        <v>44160</v>
      </c>
      <c r="J37" s="71">
        <f aca="true" t="shared" si="19" ref="J37:J46">C37+32</f>
        <v>44163</v>
      </c>
      <c r="K37" s="71">
        <f aca="true" t="shared" si="20" ref="K37:K46">C37+35</f>
        <v>44166</v>
      </c>
    </row>
    <row r="38" spans="1:11" s="37" customFormat="1" ht="36.75" customHeight="1" hidden="1">
      <c r="A38" s="126" t="s">
        <v>156</v>
      </c>
      <c r="B38" s="38" t="s">
        <v>42</v>
      </c>
      <c r="C38" s="73">
        <v>44138</v>
      </c>
      <c r="D38" s="70" t="s">
        <v>197</v>
      </c>
      <c r="E38" s="70" t="s">
        <v>198</v>
      </c>
      <c r="F38" s="70" t="s">
        <v>351</v>
      </c>
      <c r="G38" s="70" t="s">
        <v>352</v>
      </c>
      <c r="H38" s="70">
        <f t="shared" si="17"/>
        <v>44164</v>
      </c>
      <c r="I38" s="70">
        <f t="shared" si="18"/>
        <v>44167</v>
      </c>
      <c r="J38" s="71">
        <f t="shared" si="19"/>
        <v>44170</v>
      </c>
      <c r="K38" s="71">
        <f t="shared" si="20"/>
        <v>44173</v>
      </c>
    </row>
    <row r="39" spans="1:11" s="37" customFormat="1" ht="36.75" customHeight="1" hidden="1">
      <c r="A39" s="126" t="s">
        <v>362</v>
      </c>
      <c r="B39" s="38" t="s">
        <v>386</v>
      </c>
      <c r="C39" s="73">
        <v>44145</v>
      </c>
      <c r="D39" s="70" t="s">
        <v>197</v>
      </c>
      <c r="E39" s="70" t="s">
        <v>198</v>
      </c>
      <c r="F39" s="70" t="s">
        <v>351</v>
      </c>
      <c r="G39" s="70" t="s">
        <v>352</v>
      </c>
      <c r="H39" s="70">
        <f t="shared" si="17"/>
        <v>44171</v>
      </c>
      <c r="I39" s="70">
        <f t="shared" si="18"/>
        <v>44174</v>
      </c>
      <c r="J39" s="71">
        <f t="shared" si="19"/>
        <v>44177</v>
      </c>
      <c r="K39" s="71">
        <f t="shared" si="20"/>
        <v>44180</v>
      </c>
    </row>
    <row r="40" spans="1:11" s="37" customFormat="1" ht="36.75" customHeight="1" hidden="1">
      <c r="A40" s="126" t="s">
        <v>485</v>
      </c>
      <c r="B40" s="38"/>
      <c r="C40" s="73">
        <v>44152</v>
      </c>
      <c r="D40" s="70" t="s">
        <v>197</v>
      </c>
      <c r="E40" s="70" t="s">
        <v>198</v>
      </c>
      <c r="F40" s="70" t="s">
        <v>351</v>
      </c>
      <c r="G40" s="70" t="s">
        <v>352</v>
      </c>
      <c r="H40" s="70">
        <f t="shared" si="17"/>
        <v>44178</v>
      </c>
      <c r="I40" s="70">
        <f t="shared" si="18"/>
        <v>44181</v>
      </c>
      <c r="J40" s="71">
        <f t="shared" si="19"/>
        <v>44184</v>
      </c>
      <c r="K40" s="71">
        <f t="shared" si="20"/>
        <v>44187</v>
      </c>
    </row>
    <row r="41" spans="1:11" s="37" customFormat="1" ht="36.75" customHeight="1">
      <c r="A41" s="126" t="s">
        <v>424</v>
      </c>
      <c r="B41" s="38" t="s">
        <v>388</v>
      </c>
      <c r="C41" s="73">
        <v>44159</v>
      </c>
      <c r="D41" s="70" t="s">
        <v>197</v>
      </c>
      <c r="E41" s="70" t="s">
        <v>198</v>
      </c>
      <c r="F41" s="70" t="s">
        <v>351</v>
      </c>
      <c r="G41" s="70" t="s">
        <v>352</v>
      </c>
      <c r="H41" s="70">
        <f t="shared" si="17"/>
        <v>44185</v>
      </c>
      <c r="I41" s="70">
        <f t="shared" si="18"/>
        <v>44188</v>
      </c>
      <c r="J41" s="71">
        <f t="shared" si="19"/>
        <v>44191</v>
      </c>
      <c r="K41" s="71">
        <f t="shared" si="20"/>
        <v>44194</v>
      </c>
    </row>
    <row r="42" spans="1:11" s="37" customFormat="1" ht="36.75" customHeight="1">
      <c r="A42" s="126" t="s">
        <v>368</v>
      </c>
      <c r="B42" s="38" t="s">
        <v>469</v>
      </c>
      <c r="C42" s="73">
        <v>44166</v>
      </c>
      <c r="D42" s="70" t="s">
        <v>197</v>
      </c>
      <c r="E42" s="70" t="s">
        <v>198</v>
      </c>
      <c r="F42" s="70" t="s">
        <v>351</v>
      </c>
      <c r="G42" s="70" t="s">
        <v>352</v>
      </c>
      <c r="H42" s="70">
        <f t="shared" si="17"/>
        <v>44192</v>
      </c>
      <c r="I42" s="70">
        <f t="shared" si="18"/>
        <v>44195</v>
      </c>
      <c r="J42" s="71">
        <f t="shared" si="19"/>
        <v>44198</v>
      </c>
      <c r="K42" s="71">
        <f t="shared" si="20"/>
        <v>44201</v>
      </c>
    </row>
    <row r="43" spans="1:11" s="37" customFormat="1" ht="36.75" customHeight="1">
      <c r="A43" s="146" t="s">
        <v>168</v>
      </c>
      <c r="B43" s="38"/>
      <c r="C43" s="73">
        <v>44173</v>
      </c>
      <c r="D43" s="70" t="s">
        <v>197</v>
      </c>
      <c r="E43" s="70" t="s">
        <v>198</v>
      </c>
      <c r="F43" s="70" t="s">
        <v>351</v>
      </c>
      <c r="G43" s="70" t="s">
        <v>352</v>
      </c>
      <c r="H43" s="70">
        <f t="shared" si="17"/>
        <v>44199</v>
      </c>
      <c r="I43" s="70">
        <f t="shared" si="18"/>
        <v>44202</v>
      </c>
      <c r="J43" s="71">
        <f t="shared" si="19"/>
        <v>44205</v>
      </c>
      <c r="K43" s="71">
        <f t="shared" si="20"/>
        <v>44208</v>
      </c>
    </row>
    <row r="44" spans="1:11" s="37" customFormat="1" ht="36.75" customHeight="1">
      <c r="A44" s="126" t="s">
        <v>209</v>
      </c>
      <c r="B44" s="38" t="s">
        <v>388</v>
      </c>
      <c r="C44" s="73">
        <v>44180</v>
      </c>
      <c r="D44" s="70" t="s">
        <v>197</v>
      </c>
      <c r="E44" s="70" t="s">
        <v>198</v>
      </c>
      <c r="F44" s="70" t="s">
        <v>351</v>
      </c>
      <c r="G44" s="70" t="s">
        <v>352</v>
      </c>
      <c r="H44" s="70">
        <f t="shared" si="17"/>
        <v>44206</v>
      </c>
      <c r="I44" s="70">
        <f t="shared" si="18"/>
        <v>44209</v>
      </c>
      <c r="J44" s="71">
        <f t="shared" si="19"/>
        <v>44212</v>
      </c>
      <c r="K44" s="71">
        <f t="shared" si="20"/>
        <v>44215</v>
      </c>
    </row>
    <row r="45" spans="1:11" s="37" customFormat="1" ht="36.75" customHeight="1">
      <c r="A45" s="126" t="s">
        <v>162</v>
      </c>
      <c r="B45" s="38" t="s">
        <v>225</v>
      </c>
      <c r="C45" s="73">
        <v>44187</v>
      </c>
      <c r="D45" s="70" t="s">
        <v>197</v>
      </c>
      <c r="E45" s="70" t="s">
        <v>198</v>
      </c>
      <c r="F45" s="70" t="s">
        <v>351</v>
      </c>
      <c r="G45" s="70" t="s">
        <v>352</v>
      </c>
      <c r="H45" s="70">
        <f t="shared" si="17"/>
        <v>44213</v>
      </c>
      <c r="I45" s="70">
        <f t="shared" si="18"/>
        <v>44216</v>
      </c>
      <c r="J45" s="71">
        <f t="shared" si="19"/>
        <v>44219</v>
      </c>
      <c r="K45" s="71">
        <f t="shared" si="20"/>
        <v>44222</v>
      </c>
    </row>
    <row r="46" spans="1:11" s="37" customFormat="1" ht="36.75" customHeight="1">
      <c r="A46" s="126" t="s">
        <v>353</v>
      </c>
      <c r="B46" s="38" t="s">
        <v>201</v>
      </c>
      <c r="C46" s="73">
        <v>44194</v>
      </c>
      <c r="D46" s="70" t="s">
        <v>197</v>
      </c>
      <c r="E46" s="70" t="s">
        <v>198</v>
      </c>
      <c r="F46" s="70" t="s">
        <v>351</v>
      </c>
      <c r="G46" s="70" t="s">
        <v>352</v>
      </c>
      <c r="H46" s="70">
        <f t="shared" si="17"/>
        <v>44220</v>
      </c>
      <c r="I46" s="70">
        <f t="shared" si="18"/>
        <v>44223</v>
      </c>
      <c r="J46" s="71">
        <f t="shared" si="19"/>
        <v>44226</v>
      </c>
      <c r="K46" s="71">
        <f t="shared" si="20"/>
        <v>44229</v>
      </c>
    </row>
    <row r="47" spans="1:11" s="37" customFormat="1" ht="36.75" customHeight="1">
      <c r="A47" s="126" t="s">
        <v>360</v>
      </c>
      <c r="B47" s="38" t="s">
        <v>387</v>
      </c>
      <c r="C47" s="73">
        <v>44201</v>
      </c>
      <c r="D47" s="70" t="s">
        <v>197</v>
      </c>
      <c r="E47" s="70" t="s">
        <v>198</v>
      </c>
      <c r="F47" s="70" t="s">
        <v>351</v>
      </c>
      <c r="G47" s="70" t="s">
        <v>352</v>
      </c>
      <c r="H47" s="70">
        <f aca="true" t="shared" si="21" ref="H47:H52">C47+26</f>
        <v>44227</v>
      </c>
      <c r="I47" s="70">
        <f aca="true" t="shared" si="22" ref="I47:I52">C47+29</f>
        <v>44230</v>
      </c>
      <c r="J47" s="71">
        <f aca="true" t="shared" si="23" ref="J47:J52">C47+32</f>
        <v>44233</v>
      </c>
      <c r="K47" s="71">
        <f aca="true" t="shared" si="24" ref="K47:K52">C47+35</f>
        <v>44236</v>
      </c>
    </row>
    <row r="48" spans="1:11" s="37" customFormat="1" ht="36.75" customHeight="1">
      <c r="A48" s="126" t="s">
        <v>220</v>
      </c>
      <c r="B48" s="38" t="s">
        <v>41</v>
      </c>
      <c r="C48" s="73">
        <v>44208</v>
      </c>
      <c r="D48" s="70" t="s">
        <v>197</v>
      </c>
      <c r="E48" s="70" t="s">
        <v>198</v>
      </c>
      <c r="F48" s="70" t="s">
        <v>351</v>
      </c>
      <c r="G48" s="70" t="s">
        <v>352</v>
      </c>
      <c r="H48" s="70">
        <f t="shared" si="21"/>
        <v>44234</v>
      </c>
      <c r="I48" s="70">
        <f t="shared" si="22"/>
        <v>44237</v>
      </c>
      <c r="J48" s="71">
        <f t="shared" si="23"/>
        <v>44240</v>
      </c>
      <c r="K48" s="71">
        <f t="shared" si="24"/>
        <v>44243</v>
      </c>
    </row>
    <row r="49" spans="1:11" s="37" customFormat="1" ht="36.75" customHeight="1">
      <c r="A49" s="126" t="s">
        <v>451</v>
      </c>
      <c r="B49" s="38" t="s">
        <v>454</v>
      </c>
      <c r="C49" s="73">
        <v>44215</v>
      </c>
      <c r="D49" s="70" t="s">
        <v>197</v>
      </c>
      <c r="E49" s="70" t="s">
        <v>198</v>
      </c>
      <c r="F49" s="70" t="s">
        <v>351</v>
      </c>
      <c r="G49" s="70" t="s">
        <v>352</v>
      </c>
      <c r="H49" s="70">
        <f t="shared" si="21"/>
        <v>44241</v>
      </c>
      <c r="I49" s="70">
        <f t="shared" si="22"/>
        <v>44244</v>
      </c>
      <c r="J49" s="71">
        <f t="shared" si="23"/>
        <v>44247</v>
      </c>
      <c r="K49" s="71">
        <f t="shared" si="24"/>
        <v>44250</v>
      </c>
    </row>
    <row r="50" spans="1:11" s="37" customFormat="1" ht="36.75" customHeight="1">
      <c r="A50" s="126" t="s">
        <v>160</v>
      </c>
      <c r="B50" s="38" t="s">
        <v>42</v>
      </c>
      <c r="C50" s="73">
        <v>44222</v>
      </c>
      <c r="D50" s="70" t="s">
        <v>197</v>
      </c>
      <c r="E50" s="70" t="s">
        <v>198</v>
      </c>
      <c r="F50" s="70" t="s">
        <v>351</v>
      </c>
      <c r="G50" s="70" t="s">
        <v>352</v>
      </c>
      <c r="H50" s="70">
        <f t="shared" si="21"/>
        <v>44248</v>
      </c>
      <c r="I50" s="70">
        <f t="shared" si="22"/>
        <v>44251</v>
      </c>
      <c r="J50" s="71">
        <f t="shared" si="23"/>
        <v>44254</v>
      </c>
      <c r="K50" s="71">
        <f t="shared" si="24"/>
        <v>44257</v>
      </c>
    </row>
    <row r="51" spans="1:11" s="37" customFormat="1" ht="36.75" customHeight="1">
      <c r="A51" s="126" t="s">
        <v>486</v>
      </c>
      <c r="B51" s="38" t="s">
        <v>454</v>
      </c>
      <c r="C51" s="73">
        <v>44229</v>
      </c>
      <c r="D51" s="70" t="s">
        <v>197</v>
      </c>
      <c r="E51" s="70" t="s">
        <v>198</v>
      </c>
      <c r="F51" s="70" t="s">
        <v>351</v>
      </c>
      <c r="G51" s="70" t="s">
        <v>352</v>
      </c>
      <c r="H51" s="70">
        <f t="shared" si="21"/>
        <v>44255</v>
      </c>
      <c r="I51" s="70">
        <f t="shared" si="22"/>
        <v>44258</v>
      </c>
      <c r="J51" s="71">
        <f t="shared" si="23"/>
        <v>44261</v>
      </c>
      <c r="K51" s="71">
        <f t="shared" si="24"/>
        <v>44264</v>
      </c>
    </row>
    <row r="52" spans="1:11" s="37" customFormat="1" ht="36.75" customHeight="1">
      <c r="A52" s="126" t="s">
        <v>487</v>
      </c>
      <c r="B52" s="38" t="s">
        <v>469</v>
      </c>
      <c r="C52" s="73">
        <v>44236</v>
      </c>
      <c r="D52" s="70" t="s">
        <v>197</v>
      </c>
      <c r="E52" s="70" t="s">
        <v>198</v>
      </c>
      <c r="F52" s="70" t="s">
        <v>351</v>
      </c>
      <c r="G52" s="70" t="s">
        <v>352</v>
      </c>
      <c r="H52" s="70">
        <f t="shared" si="21"/>
        <v>44262</v>
      </c>
      <c r="I52" s="70">
        <f t="shared" si="22"/>
        <v>44265</v>
      </c>
      <c r="J52" s="71">
        <f t="shared" si="23"/>
        <v>44268</v>
      </c>
      <c r="K52" s="71">
        <f t="shared" si="24"/>
        <v>44271</v>
      </c>
    </row>
    <row r="53" spans="1:11" ht="17.25" customHeight="1">
      <c r="A53" s="11"/>
      <c r="B53" s="11"/>
      <c r="C53" s="18"/>
      <c r="D53" s="18"/>
      <c r="E53" s="18"/>
      <c r="F53" s="18"/>
      <c r="G53" s="18"/>
      <c r="H53" s="19"/>
      <c r="I53" s="20"/>
      <c r="J53" s="19"/>
      <c r="K53" s="21"/>
    </row>
    <row r="54" spans="1:11" ht="17.25" customHeight="1">
      <c r="A54" s="8" t="s">
        <v>0</v>
      </c>
      <c r="B54" s="8"/>
      <c r="C54" s="81"/>
      <c r="D54" s="81"/>
      <c r="E54" s="81"/>
      <c r="F54" s="81"/>
      <c r="G54" s="82"/>
      <c r="H54" s="29" t="s">
        <v>1</v>
      </c>
      <c r="I54" s="83" t="s">
        <v>79</v>
      </c>
      <c r="J54" s="82"/>
      <c r="K54" s="84"/>
    </row>
    <row r="55" spans="1:11" ht="17.25" customHeight="1">
      <c r="A55" s="82"/>
      <c r="B55" s="82"/>
      <c r="C55" s="82"/>
      <c r="D55" s="82"/>
      <c r="E55" s="82"/>
      <c r="F55" s="82"/>
      <c r="G55" s="82"/>
      <c r="H55" s="85" t="s">
        <v>2</v>
      </c>
      <c r="I55" s="82"/>
      <c r="J55" s="82"/>
      <c r="K55" s="82"/>
    </row>
    <row r="56" spans="1:11" ht="17.25" customHeight="1">
      <c r="A56" s="148" t="s">
        <v>39</v>
      </c>
      <c r="B56" s="36"/>
      <c r="C56" s="81"/>
      <c r="D56" s="81"/>
      <c r="E56" s="81"/>
      <c r="F56" s="81"/>
      <c r="G56" s="82"/>
      <c r="H56" s="86" t="s">
        <v>234</v>
      </c>
      <c r="I56" s="82"/>
      <c r="J56" s="82"/>
      <c r="K56" s="82"/>
    </row>
    <row r="57" spans="1:11" ht="17.25" customHeight="1">
      <c r="A57" s="149" t="s">
        <v>384</v>
      </c>
      <c r="B57" s="12"/>
      <c r="C57" s="13"/>
      <c r="D57" s="13"/>
      <c r="E57" s="13"/>
      <c r="F57" s="13"/>
      <c r="G57" s="82"/>
      <c r="H57" s="87" t="s">
        <v>235</v>
      </c>
      <c r="I57" s="82"/>
      <c r="J57" s="82"/>
      <c r="K57" s="82"/>
    </row>
    <row r="58" spans="1:11" ht="17.25" customHeight="1">
      <c r="A58" s="149" t="s">
        <v>385</v>
      </c>
      <c r="B58" s="12"/>
      <c r="C58" s="14"/>
      <c r="D58" s="14"/>
      <c r="E58" s="14"/>
      <c r="F58" s="14"/>
      <c r="G58" s="82"/>
      <c r="H58" s="82"/>
      <c r="I58" s="82"/>
      <c r="J58" s="82"/>
      <c r="K58" s="82"/>
    </row>
    <row r="59" spans="1:11" ht="17.25" customHeight="1">
      <c r="A59" s="149"/>
      <c r="B59" s="12"/>
      <c r="C59" s="14"/>
      <c r="D59" s="14"/>
      <c r="E59" s="14"/>
      <c r="F59" s="14"/>
      <c r="G59" s="82"/>
      <c r="H59" s="82"/>
      <c r="I59" s="82"/>
      <c r="J59" s="82"/>
      <c r="K59" s="82"/>
    </row>
    <row r="60" spans="1:11" ht="17.25" customHeight="1">
      <c r="A60" s="148" t="s">
        <v>419</v>
      </c>
      <c r="B60" s="82"/>
      <c r="C60" s="10"/>
      <c r="D60" s="10"/>
      <c r="E60" s="10"/>
      <c r="F60" s="10"/>
      <c r="G60" s="88" t="s">
        <v>7</v>
      </c>
      <c r="H60" s="25" t="s">
        <v>45</v>
      </c>
      <c r="I60" s="82"/>
      <c r="J60" s="82"/>
      <c r="K60" s="10"/>
    </row>
    <row r="61" spans="1:11" ht="17.25" customHeight="1">
      <c r="A61" s="148"/>
      <c r="B61" s="82"/>
      <c r="C61" s="10"/>
      <c r="D61" s="10"/>
      <c r="E61" s="10"/>
      <c r="F61" s="10"/>
      <c r="G61" s="88"/>
      <c r="H61" s="25"/>
      <c r="I61" s="82"/>
      <c r="J61" s="82"/>
      <c r="K61" s="10"/>
    </row>
    <row r="62" spans="1:11" ht="17.25" customHeight="1">
      <c r="A62" s="148" t="s">
        <v>420</v>
      </c>
      <c r="B62" s="82"/>
      <c r="C62" s="10"/>
      <c r="D62" s="10"/>
      <c r="E62" s="10"/>
      <c r="F62" s="10"/>
      <c r="G62" s="88"/>
      <c r="H62" s="25"/>
      <c r="I62" s="82"/>
      <c r="J62" s="82"/>
      <c r="K62" s="10"/>
    </row>
    <row r="63" spans="1:11" ht="17.25" customHeight="1">
      <c r="A63" s="124" t="s">
        <v>416</v>
      </c>
      <c r="B63" s="82"/>
      <c r="C63" s="10"/>
      <c r="D63" s="10"/>
      <c r="E63" s="10"/>
      <c r="F63" s="10"/>
      <c r="G63" s="88"/>
      <c r="H63" s="25"/>
      <c r="I63" s="82"/>
      <c r="J63" s="82"/>
      <c r="K63" s="10"/>
    </row>
    <row r="64" spans="1:11" ht="17.25" customHeight="1">
      <c r="A64" s="124" t="s">
        <v>417</v>
      </c>
      <c r="B64" s="82"/>
      <c r="C64" s="10"/>
      <c r="D64" s="10"/>
      <c r="E64" s="10"/>
      <c r="F64" s="10"/>
      <c r="G64" s="88" t="s">
        <v>7</v>
      </c>
      <c r="H64" s="26" t="s">
        <v>46</v>
      </c>
      <c r="I64" s="82"/>
      <c r="J64" s="82"/>
      <c r="K64" s="10"/>
    </row>
    <row r="65" spans="1:11" ht="17.25" customHeight="1">
      <c r="A65" s="124"/>
      <c r="B65" s="82"/>
      <c r="C65" s="10"/>
      <c r="D65" s="10"/>
      <c r="E65" s="10"/>
      <c r="F65" s="10"/>
      <c r="G65" s="88" t="s">
        <v>7</v>
      </c>
      <c r="H65" s="27" t="s">
        <v>9</v>
      </c>
      <c r="I65" s="82"/>
      <c r="J65" s="82"/>
      <c r="K65" s="10"/>
    </row>
    <row r="66" spans="1:11" ht="17.25" customHeight="1">
      <c r="A66" s="124" t="s">
        <v>231</v>
      </c>
      <c r="B66" s="89"/>
      <c r="C66" s="16"/>
      <c r="D66" s="16"/>
      <c r="E66" s="16"/>
      <c r="F66" s="16"/>
      <c r="G66" s="88" t="s">
        <v>7</v>
      </c>
      <c r="H66" s="27" t="s">
        <v>10</v>
      </c>
      <c r="I66" s="82"/>
      <c r="J66" s="82"/>
      <c r="K66" s="87"/>
    </row>
    <row r="67" spans="1:11" ht="17.25" customHeight="1">
      <c r="A67" s="124" t="s">
        <v>401</v>
      </c>
      <c r="B67" s="89"/>
      <c r="C67" s="17"/>
      <c r="D67" s="17"/>
      <c r="E67" s="17"/>
      <c r="F67" s="17"/>
      <c r="G67" s="88" t="s">
        <v>7</v>
      </c>
      <c r="H67" s="27" t="s">
        <v>232</v>
      </c>
      <c r="I67" s="82"/>
      <c r="J67" s="82"/>
      <c r="K67" s="10"/>
    </row>
    <row r="68" spans="1:11" ht="17.25" customHeight="1">
      <c r="A68" s="124" t="s">
        <v>402</v>
      </c>
      <c r="B68" s="124"/>
      <c r="C68" s="12"/>
      <c r="D68" s="12"/>
      <c r="E68" s="12"/>
      <c r="F68" s="12"/>
      <c r="G68" s="88" t="s">
        <v>7</v>
      </c>
      <c r="H68" s="27" t="s">
        <v>233</v>
      </c>
      <c r="I68" s="82"/>
      <c r="J68" s="82"/>
      <c r="K68" s="10"/>
    </row>
    <row r="69" spans="1:11" ht="17.25" customHeight="1">
      <c r="A69" s="147"/>
      <c r="B69" s="124"/>
      <c r="C69" s="12"/>
      <c r="D69" s="12"/>
      <c r="E69" s="12"/>
      <c r="F69" s="12"/>
      <c r="G69" s="22"/>
      <c r="H69" s="82"/>
      <c r="I69" s="82"/>
      <c r="J69" s="82"/>
      <c r="K69" s="10"/>
    </row>
    <row r="70" spans="1:11" ht="17.25" customHeight="1">
      <c r="A70" s="8" t="s">
        <v>418</v>
      </c>
      <c r="B70" s="90"/>
      <c r="C70" s="12"/>
      <c r="D70" s="12"/>
      <c r="E70" s="12"/>
      <c r="F70" s="12"/>
      <c r="G70" s="22"/>
      <c r="H70" s="82"/>
      <c r="I70" s="82"/>
      <c r="J70" s="82"/>
      <c r="K70" s="10"/>
    </row>
    <row r="71" spans="1:11" ht="17.25" customHeight="1">
      <c r="A71" s="22" t="s">
        <v>4</v>
      </c>
      <c r="B71" s="22" t="s">
        <v>5</v>
      </c>
      <c r="C71" s="12"/>
      <c r="D71" s="12"/>
      <c r="E71" s="12"/>
      <c r="F71" s="12"/>
      <c r="G71" s="82"/>
      <c r="H71" s="82"/>
      <c r="I71" s="91"/>
      <c r="J71" s="82"/>
      <c r="K71" s="91"/>
    </row>
    <row r="72" spans="1:11" ht="17.25" customHeight="1">
      <c r="A72" s="22" t="s">
        <v>3</v>
      </c>
      <c r="B72" s="22" t="s">
        <v>6</v>
      </c>
      <c r="C72" s="22"/>
      <c r="D72" s="15"/>
      <c r="E72" s="22"/>
      <c r="F72" s="22"/>
      <c r="G72" s="82"/>
      <c r="H72" s="82"/>
      <c r="I72" s="82"/>
      <c r="J72" s="82"/>
      <c r="K72" s="82"/>
    </row>
    <row r="73" spans="1:11" ht="17.25" customHeight="1">
      <c r="A73" s="22" t="s">
        <v>74</v>
      </c>
      <c r="B73" s="22" t="s">
        <v>73</v>
      </c>
      <c r="C73" s="150"/>
      <c r="E73" s="82"/>
      <c r="F73" s="82"/>
      <c r="I73" s="82"/>
      <c r="J73" s="82"/>
      <c r="K73" s="82"/>
    </row>
    <row r="74" spans="1:11" ht="17.25" customHeight="1">
      <c r="A74" s="22" t="s">
        <v>76</v>
      </c>
      <c r="B74" s="22" t="s">
        <v>75</v>
      </c>
      <c r="E74" s="82"/>
      <c r="F74" s="82"/>
      <c r="G74" s="97"/>
      <c r="H74" s="97"/>
      <c r="I74" s="82"/>
      <c r="J74" s="82"/>
      <c r="K74" s="82"/>
    </row>
    <row r="75" spans="1:11" ht="17.25" customHeight="1">
      <c r="A75" s="22" t="s">
        <v>78</v>
      </c>
      <c r="B75" s="22" t="s">
        <v>77</v>
      </c>
      <c r="E75" s="82"/>
      <c r="F75" s="82"/>
      <c r="G75" s="97"/>
      <c r="H75" s="97"/>
      <c r="I75" s="82"/>
      <c r="J75" s="82"/>
      <c r="K75" s="82"/>
    </row>
    <row r="76" ht="17.25" customHeight="1">
      <c r="B76" s="22"/>
    </row>
    <row r="77" spans="6:10" ht="15.75">
      <c r="F77" s="97"/>
      <c r="I77" s="97"/>
      <c r="J77" s="97"/>
    </row>
    <row r="78" spans="6:10" ht="15.75">
      <c r="F78" s="97"/>
      <c r="I78" s="97"/>
      <c r="J78" s="97"/>
    </row>
  </sheetData>
  <sheetProtection/>
  <mergeCells count="10">
    <mergeCell ref="B6:B7"/>
    <mergeCell ref="H6:H7"/>
    <mergeCell ref="I6:I7"/>
    <mergeCell ref="J6:J7"/>
    <mergeCell ref="K6:K7"/>
    <mergeCell ref="A6:A7"/>
    <mergeCell ref="D6:D7"/>
    <mergeCell ref="E6:E7"/>
    <mergeCell ref="F6:F7"/>
    <mergeCell ref="G6:G7"/>
  </mergeCells>
  <hyperlinks>
    <hyperlink ref="H66" r:id="rId1" display="mailto:vn.sgn.exdoc@one-line.com"/>
    <hyperlink ref="H65" r:id="rId2" display="mailto:vn.sgn.ofs.si@one-line.com"/>
    <hyperlink ref="I54" r:id="rId3" display="http://www.vn.one-line.com/"/>
    <hyperlink ref="B71" r:id="rId4" display="https://www.one-line.com/en/vessels "/>
    <hyperlink ref="B72" r:id="rId5" display="https://ecomm.one-line.com/ecom/CUP_HOM_3005.do?sessLocale=en"/>
    <hyperlink ref="B74" r:id="rId6" display="https://vn.one-line.com/standard-page/demurrage-and-detention-free-time-and-charges"/>
    <hyperlink ref="B75" r:id="rId7" display="https://vn.one-line.com/standard-page/local-charges-and-tariff"/>
  </hyperlinks>
  <printOptions horizontalCentered="1"/>
  <pageMargins left="0" right="0" top="0" bottom="0" header="0" footer="0"/>
  <pageSetup fitToHeight="1" fitToWidth="1" horizontalDpi="600" verticalDpi="600" orientation="landscape" scale="55" r:id="rId9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N232"/>
  <sheetViews>
    <sheetView showGridLines="0" view="pageBreakPreview" zoomScale="50" zoomScaleNormal="55" zoomScaleSheetLayoutView="50" zoomScalePageLayoutView="0" workbookViewId="0" topLeftCell="A1">
      <pane ySplit="7" topLeftCell="A203" activePane="bottomLeft" state="frozen"/>
      <selection pane="topLeft" activeCell="A1" sqref="A1"/>
      <selection pane="bottomLeft" activeCell="I218" sqref="I218"/>
    </sheetView>
  </sheetViews>
  <sheetFormatPr defaultColWidth="9.140625" defaultRowHeight="12.75"/>
  <cols>
    <col min="1" max="1" width="39.8515625" style="23" customWidth="1"/>
    <col min="2" max="2" width="14.7109375" style="23" bestFit="1" customWidth="1"/>
    <col min="3" max="3" width="17.8515625" style="23" customWidth="1"/>
    <col min="4" max="4" width="20.57421875" style="23" bestFit="1" customWidth="1"/>
    <col min="5" max="5" width="21.421875" style="23" customWidth="1"/>
    <col min="6" max="6" width="19.57421875" style="23" customWidth="1"/>
    <col min="7" max="7" width="21.57421875" style="23" customWidth="1"/>
    <col min="8" max="8" width="15.28125" style="23" customWidth="1"/>
    <col min="9" max="9" width="41.00390625" style="23" customWidth="1"/>
    <col min="10" max="11" width="17.421875" style="23" customWidth="1"/>
    <col min="12" max="12" width="27.140625" style="23" customWidth="1"/>
    <col min="13" max="13" width="29.140625" style="23" bestFit="1" customWidth="1"/>
    <col min="14" max="14" width="24.421875" style="23" bestFit="1" customWidth="1"/>
    <col min="15" max="16384" width="9.140625" style="23" customWidth="1"/>
  </cols>
  <sheetData>
    <row r="2" ht="15.75">
      <c r="J2" s="123" t="s">
        <v>488</v>
      </c>
    </row>
    <row r="3" spans="1:8" ht="45" customHeight="1">
      <c r="A3" s="1"/>
      <c r="B3" s="1"/>
      <c r="D3" s="40" t="s">
        <v>169</v>
      </c>
      <c r="E3" s="6"/>
      <c r="F3" s="6"/>
      <c r="G3" s="6"/>
      <c r="H3" s="6"/>
    </row>
    <row r="4" spans="1:14" ht="24.75" customHeight="1">
      <c r="A4" s="1"/>
      <c r="B4" s="1"/>
      <c r="C4" s="4"/>
      <c r="D4" s="4"/>
      <c r="E4" s="4"/>
      <c r="F4" s="4"/>
      <c r="G4" s="4"/>
      <c r="H4" s="4"/>
      <c r="K4" s="4"/>
      <c r="L4" s="3"/>
      <c r="M4" s="3"/>
      <c r="N4" s="3"/>
    </row>
    <row r="5" spans="1:14" ht="12.75" customHeight="1" thickBot="1">
      <c r="A5" s="1"/>
      <c r="B5" s="1"/>
      <c r="C5" s="4"/>
      <c r="D5" s="34"/>
      <c r="E5" s="34"/>
      <c r="F5" s="34"/>
      <c r="G5" s="34"/>
      <c r="H5" s="34"/>
      <c r="I5" s="34"/>
      <c r="J5" s="34"/>
      <c r="K5" s="34"/>
      <c r="L5" s="3"/>
      <c r="M5" s="5"/>
      <c r="N5" s="5"/>
    </row>
    <row r="6" spans="1:14" s="94" customFormat="1" ht="20.25" customHeight="1">
      <c r="A6" s="180" t="s">
        <v>47</v>
      </c>
      <c r="B6" s="182" t="s">
        <v>12</v>
      </c>
      <c r="C6" s="183" t="s">
        <v>32</v>
      </c>
      <c r="D6" s="184" t="s">
        <v>29</v>
      </c>
      <c r="E6" s="184" t="s">
        <v>30</v>
      </c>
      <c r="F6" s="184" t="s">
        <v>17</v>
      </c>
      <c r="G6" s="184" t="s">
        <v>31</v>
      </c>
      <c r="H6" s="184" t="s">
        <v>40</v>
      </c>
      <c r="I6" s="186" t="s">
        <v>13</v>
      </c>
      <c r="J6" s="184" t="s">
        <v>14</v>
      </c>
      <c r="K6" s="188" t="s">
        <v>237</v>
      </c>
      <c r="L6" s="183" t="s">
        <v>108</v>
      </c>
      <c r="M6" s="176" t="s">
        <v>109</v>
      </c>
      <c r="N6" s="178" t="s">
        <v>170</v>
      </c>
    </row>
    <row r="7" spans="1:14" s="94" customFormat="1" ht="45.75" customHeight="1" thickBot="1">
      <c r="A7" s="181"/>
      <c r="B7" s="157"/>
      <c r="C7" s="160"/>
      <c r="D7" s="185"/>
      <c r="E7" s="185"/>
      <c r="F7" s="185"/>
      <c r="G7" s="185"/>
      <c r="H7" s="185"/>
      <c r="I7" s="187"/>
      <c r="J7" s="185"/>
      <c r="K7" s="189"/>
      <c r="L7" s="190"/>
      <c r="M7" s="177"/>
      <c r="N7" s="179"/>
    </row>
    <row r="8" spans="1:14" s="31" customFormat="1" ht="25.5" customHeight="1" hidden="1">
      <c r="A8" s="65" t="s">
        <v>217</v>
      </c>
      <c r="B8" s="66" t="s">
        <v>200</v>
      </c>
      <c r="C8" s="67">
        <v>43728</v>
      </c>
      <c r="D8" s="68" t="s">
        <v>205</v>
      </c>
      <c r="E8" s="68" t="s">
        <v>206</v>
      </c>
      <c r="F8" s="68" t="s">
        <v>143</v>
      </c>
      <c r="G8" s="68" t="s">
        <v>27</v>
      </c>
      <c r="H8" s="68">
        <v>43730</v>
      </c>
      <c r="I8" s="165" t="s">
        <v>221</v>
      </c>
      <c r="J8" s="168" t="s">
        <v>204</v>
      </c>
      <c r="K8" s="170">
        <v>43737</v>
      </c>
      <c r="L8" s="173">
        <f>K8+20</f>
        <v>43757</v>
      </c>
      <c r="M8" s="173">
        <f>K8+22</f>
        <v>43759</v>
      </c>
      <c r="N8" s="173">
        <f>K8+26</f>
        <v>43763</v>
      </c>
    </row>
    <row r="9" spans="1:14" s="31" customFormat="1" ht="25.5" customHeight="1" hidden="1">
      <c r="A9" s="122" t="s">
        <v>194</v>
      </c>
      <c r="B9" s="58" t="s">
        <v>212</v>
      </c>
      <c r="C9" s="59">
        <v>43729</v>
      </c>
      <c r="D9" s="60" t="s">
        <v>149</v>
      </c>
      <c r="E9" s="60" t="s">
        <v>150</v>
      </c>
      <c r="F9" s="60" t="s">
        <v>27</v>
      </c>
      <c r="G9" s="60" t="s">
        <v>151</v>
      </c>
      <c r="H9" s="60">
        <v>43731</v>
      </c>
      <c r="I9" s="166"/>
      <c r="J9" s="168"/>
      <c r="K9" s="171"/>
      <c r="L9" s="174"/>
      <c r="M9" s="174"/>
      <c r="N9" s="174"/>
    </row>
    <row r="10" spans="1:14" s="31" customFormat="1" ht="25.5" customHeight="1" hidden="1" thickBot="1">
      <c r="A10" s="120" t="s">
        <v>106</v>
      </c>
      <c r="B10" s="121" t="s">
        <v>202</v>
      </c>
      <c r="C10" s="119">
        <v>43731</v>
      </c>
      <c r="D10" s="74" t="s">
        <v>197</v>
      </c>
      <c r="E10" s="74" t="s">
        <v>198</v>
      </c>
      <c r="F10" s="74" t="s">
        <v>27</v>
      </c>
      <c r="G10" s="74" t="s">
        <v>28</v>
      </c>
      <c r="H10" s="74">
        <v>43733</v>
      </c>
      <c r="I10" s="167"/>
      <c r="J10" s="169"/>
      <c r="K10" s="172"/>
      <c r="L10" s="175"/>
      <c r="M10" s="175"/>
      <c r="N10" s="175"/>
    </row>
    <row r="11" spans="1:14" s="31" customFormat="1" ht="25.5" customHeight="1" hidden="1">
      <c r="A11" s="65" t="s">
        <v>156</v>
      </c>
      <c r="B11" s="66" t="s">
        <v>19</v>
      </c>
      <c r="C11" s="67">
        <v>43735</v>
      </c>
      <c r="D11" s="68" t="s">
        <v>205</v>
      </c>
      <c r="E11" s="68" t="s">
        <v>206</v>
      </c>
      <c r="F11" s="68" t="s">
        <v>143</v>
      </c>
      <c r="G11" s="68" t="s">
        <v>27</v>
      </c>
      <c r="H11" s="68">
        <v>43737</v>
      </c>
      <c r="I11" s="165" t="s">
        <v>238</v>
      </c>
      <c r="J11" s="168" t="s">
        <v>239</v>
      </c>
      <c r="K11" s="170">
        <f>K8+7</f>
        <v>43744</v>
      </c>
      <c r="L11" s="173">
        <f>K11+20</f>
        <v>43764</v>
      </c>
      <c r="M11" s="173">
        <f>K11+22</f>
        <v>43766</v>
      </c>
      <c r="N11" s="173">
        <f>K11+26</f>
        <v>43770</v>
      </c>
    </row>
    <row r="12" spans="1:14" s="31" customFormat="1" ht="25.5" customHeight="1" hidden="1">
      <c r="A12" s="122" t="s">
        <v>209</v>
      </c>
      <c r="B12" s="58" t="s">
        <v>246</v>
      </c>
      <c r="C12" s="59">
        <v>43736</v>
      </c>
      <c r="D12" s="60" t="s">
        <v>149</v>
      </c>
      <c r="E12" s="60" t="s">
        <v>150</v>
      </c>
      <c r="F12" s="60" t="s">
        <v>27</v>
      </c>
      <c r="G12" s="60" t="s">
        <v>151</v>
      </c>
      <c r="H12" s="60">
        <v>43738</v>
      </c>
      <c r="I12" s="166"/>
      <c r="J12" s="168"/>
      <c r="K12" s="171"/>
      <c r="L12" s="174"/>
      <c r="M12" s="174"/>
      <c r="N12" s="174"/>
    </row>
    <row r="13" spans="1:14" s="31" customFormat="1" ht="25.5" customHeight="1" hidden="1" thickBot="1">
      <c r="A13" s="120" t="s">
        <v>103</v>
      </c>
      <c r="B13" s="121" t="s">
        <v>213</v>
      </c>
      <c r="C13" s="119">
        <v>43738</v>
      </c>
      <c r="D13" s="74" t="s">
        <v>197</v>
      </c>
      <c r="E13" s="74" t="s">
        <v>198</v>
      </c>
      <c r="F13" s="74" t="s">
        <v>27</v>
      </c>
      <c r="G13" s="74" t="s">
        <v>28</v>
      </c>
      <c r="H13" s="74">
        <v>43740</v>
      </c>
      <c r="I13" s="167"/>
      <c r="J13" s="169"/>
      <c r="K13" s="172"/>
      <c r="L13" s="175"/>
      <c r="M13" s="175"/>
      <c r="N13" s="175"/>
    </row>
    <row r="14" spans="1:14" s="31" customFormat="1" ht="25.5" customHeight="1" hidden="1">
      <c r="A14" s="65" t="s">
        <v>83</v>
      </c>
      <c r="B14" s="66" t="s">
        <v>43</v>
      </c>
      <c r="C14" s="67">
        <v>43742</v>
      </c>
      <c r="D14" s="68" t="s">
        <v>205</v>
      </c>
      <c r="E14" s="68" t="s">
        <v>206</v>
      </c>
      <c r="F14" s="68" t="s">
        <v>143</v>
      </c>
      <c r="G14" s="68" t="s">
        <v>27</v>
      </c>
      <c r="H14" s="68">
        <v>43744</v>
      </c>
      <c r="I14" s="165" t="s">
        <v>51</v>
      </c>
      <c r="J14" s="168" t="s">
        <v>52</v>
      </c>
      <c r="K14" s="170">
        <f>K11+7</f>
        <v>43751</v>
      </c>
      <c r="L14" s="173">
        <f>K14+20</f>
        <v>43771</v>
      </c>
      <c r="M14" s="173">
        <f>K14+22</f>
        <v>43773</v>
      </c>
      <c r="N14" s="173">
        <f>K14+26</f>
        <v>43777</v>
      </c>
    </row>
    <row r="15" spans="1:14" s="31" customFormat="1" ht="25.5" customHeight="1" hidden="1">
      <c r="A15" s="122" t="s">
        <v>49</v>
      </c>
      <c r="B15" s="58" t="s">
        <v>210</v>
      </c>
      <c r="C15" s="59">
        <v>43743</v>
      </c>
      <c r="D15" s="60" t="s">
        <v>149</v>
      </c>
      <c r="E15" s="60" t="s">
        <v>150</v>
      </c>
      <c r="F15" s="60" t="s">
        <v>27</v>
      </c>
      <c r="G15" s="60" t="s">
        <v>151</v>
      </c>
      <c r="H15" s="60">
        <v>43745</v>
      </c>
      <c r="I15" s="166"/>
      <c r="J15" s="168"/>
      <c r="K15" s="171"/>
      <c r="L15" s="174"/>
      <c r="M15" s="174"/>
      <c r="N15" s="174"/>
    </row>
    <row r="16" spans="1:14" s="31" customFormat="1" ht="25.5" customHeight="1" hidden="1" thickBot="1">
      <c r="A16" s="120" t="s">
        <v>18</v>
      </c>
      <c r="B16" s="121" t="s">
        <v>226</v>
      </c>
      <c r="C16" s="119">
        <v>43745</v>
      </c>
      <c r="D16" s="74" t="s">
        <v>197</v>
      </c>
      <c r="E16" s="74" t="s">
        <v>198</v>
      </c>
      <c r="F16" s="74" t="s">
        <v>27</v>
      </c>
      <c r="G16" s="74" t="s">
        <v>28</v>
      </c>
      <c r="H16" s="74">
        <v>43747</v>
      </c>
      <c r="I16" s="167"/>
      <c r="J16" s="169"/>
      <c r="K16" s="172"/>
      <c r="L16" s="175"/>
      <c r="M16" s="175"/>
      <c r="N16" s="175"/>
    </row>
    <row r="17" spans="1:14" s="31" customFormat="1" ht="25.5" customHeight="1" hidden="1">
      <c r="A17" s="65" t="s">
        <v>160</v>
      </c>
      <c r="B17" s="66" t="s">
        <v>19</v>
      </c>
      <c r="C17" s="67">
        <v>43749</v>
      </c>
      <c r="D17" s="68" t="s">
        <v>205</v>
      </c>
      <c r="E17" s="68" t="s">
        <v>206</v>
      </c>
      <c r="F17" s="68" t="s">
        <v>143</v>
      </c>
      <c r="G17" s="68" t="s">
        <v>27</v>
      </c>
      <c r="H17" s="68">
        <v>43751</v>
      </c>
      <c r="I17" s="165" t="s">
        <v>26</v>
      </c>
      <c r="J17" s="168" t="s">
        <v>223</v>
      </c>
      <c r="K17" s="170">
        <f>K14+7</f>
        <v>43758</v>
      </c>
      <c r="L17" s="173">
        <f>K17+20</f>
        <v>43778</v>
      </c>
      <c r="M17" s="173">
        <f>K17+22</f>
        <v>43780</v>
      </c>
      <c r="N17" s="173">
        <f>K17+26</f>
        <v>43784</v>
      </c>
    </row>
    <row r="18" spans="1:14" s="31" customFormat="1" ht="25.5" customHeight="1" hidden="1">
      <c r="A18" s="122" t="s">
        <v>199</v>
      </c>
      <c r="B18" s="58" t="s">
        <v>212</v>
      </c>
      <c r="C18" s="59">
        <v>43750</v>
      </c>
      <c r="D18" s="60" t="s">
        <v>149</v>
      </c>
      <c r="E18" s="60" t="s">
        <v>150</v>
      </c>
      <c r="F18" s="60" t="s">
        <v>27</v>
      </c>
      <c r="G18" s="60" t="s">
        <v>151</v>
      </c>
      <c r="H18" s="60">
        <v>43752</v>
      </c>
      <c r="I18" s="166"/>
      <c r="J18" s="168"/>
      <c r="K18" s="171"/>
      <c r="L18" s="174"/>
      <c r="M18" s="174"/>
      <c r="N18" s="174"/>
    </row>
    <row r="19" spans="1:14" s="31" customFormat="1" ht="25.5" customHeight="1" hidden="1" thickBot="1">
      <c r="A19" s="120" t="s">
        <v>168</v>
      </c>
      <c r="B19" s="121"/>
      <c r="C19" s="119">
        <v>43752</v>
      </c>
      <c r="D19" s="74" t="s">
        <v>197</v>
      </c>
      <c r="E19" s="74" t="s">
        <v>198</v>
      </c>
      <c r="F19" s="74" t="s">
        <v>27</v>
      </c>
      <c r="G19" s="74" t="s">
        <v>28</v>
      </c>
      <c r="H19" s="74">
        <v>43754</v>
      </c>
      <c r="I19" s="167"/>
      <c r="J19" s="169"/>
      <c r="K19" s="172"/>
      <c r="L19" s="175"/>
      <c r="M19" s="175"/>
      <c r="N19" s="175"/>
    </row>
    <row r="20" spans="1:14" s="31" customFormat="1" ht="25.5" customHeight="1" hidden="1">
      <c r="A20" s="65" t="s">
        <v>216</v>
      </c>
      <c r="B20" s="66" t="s">
        <v>43</v>
      </c>
      <c r="C20" s="67">
        <v>43756</v>
      </c>
      <c r="D20" s="68" t="s">
        <v>205</v>
      </c>
      <c r="E20" s="68" t="s">
        <v>206</v>
      </c>
      <c r="F20" s="68" t="s">
        <v>143</v>
      </c>
      <c r="G20" s="68" t="s">
        <v>27</v>
      </c>
      <c r="H20" s="68">
        <v>43758</v>
      </c>
      <c r="I20" s="165" t="s">
        <v>22</v>
      </c>
      <c r="J20" s="168" t="s">
        <v>224</v>
      </c>
      <c r="K20" s="170">
        <f>K17+7</f>
        <v>43765</v>
      </c>
      <c r="L20" s="173">
        <f>K20+20</f>
        <v>43785</v>
      </c>
      <c r="M20" s="173">
        <f>K20+22</f>
        <v>43787</v>
      </c>
      <c r="N20" s="173">
        <f>K20+26</f>
        <v>43791</v>
      </c>
    </row>
    <row r="21" spans="1:14" s="31" customFormat="1" ht="25.5" customHeight="1" hidden="1">
      <c r="A21" s="122" t="s">
        <v>251</v>
      </c>
      <c r="B21" s="58" t="s">
        <v>252</v>
      </c>
      <c r="C21" s="59">
        <v>43757</v>
      </c>
      <c r="D21" s="60" t="s">
        <v>149</v>
      </c>
      <c r="E21" s="60" t="s">
        <v>150</v>
      </c>
      <c r="F21" s="60" t="s">
        <v>27</v>
      </c>
      <c r="G21" s="60" t="s">
        <v>151</v>
      </c>
      <c r="H21" s="60">
        <v>43759</v>
      </c>
      <c r="I21" s="166"/>
      <c r="J21" s="168"/>
      <c r="K21" s="171"/>
      <c r="L21" s="174"/>
      <c r="M21" s="174"/>
      <c r="N21" s="174"/>
    </row>
    <row r="22" spans="1:14" s="31" customFormat="1" ht="25.5" customHeight="1" hidden="1" thickBot="1">
      <c r="A22" s="120" t="s">
        <v>50</v>
      </c>
      <c r="B22" s="121" t="s">
        <v>229</v>
      </c>
      <c r="C22" s="119">
        <v>43759</v>
      </c>
      <c r="D22" s="74" t="s">
        <v>197</v>
      </c>
      <c r="E22" s="74" t="s">
        <v>198</v>
      </c>
      <c r="F22" s="74" t="s">
        <v>27</v>
      </c>
      <c r="G22" s="74" t="s">
        <v>28</v>
      </c>
      <c r="H22" s="74">
        <v>43761</v>
      </c>
      <c r="I22" s="167"/>
      <c r="J22" s="169"/>
      <c r="K22" s="172"/>
      <c r="L22" s="175"/>
      <c r="M22" s="175"/>
      <c r="N22" s="175"/>
    </row>
    <row r="23" spans="1:14" s="31" customFormat="1" ht="25.5" customHeight="1" hidden="1">
      <c r="A23" s="65" t="s">
        <v>155</v>
      </c>
      <c r="B23" s="66" t="s">
        <v>207</v>
      </c>
      <c r="C23" s="67">
        <v>43763</v>
      </c>
      <c r="D23" s="68" t="s">
        <v>205</v>
      </c>
      <c r="E23" s="68" t="s">
        <v>206</v>
      </c>
      <c r="F23" s="68" t="s">
        <v>143</v>
      </c>
      <c r="G23" s="68" t="s">
        <v>27</v>
      </c>
      <c r="H23" s="68">
        <v>43765</v>
      </c>
      <c r="I23" s="165" t="s">
        <v>240</v>
      </c>
      <c r="J23" s="168" t="s">
        <v>222</v>
      </c>
      <c r="K23" s="170">
        <f>K20+7</f>
        <v>43772</v>
      </c>
      <c r="L23" s="173">
        <f>K23+20</f>
        <v>43792</v>
      </c>
      <c r="M23" s="173">
        <f>K23+22</f>
        <v>43794</v>
      </c>
      <c r="N23" s="173">
        <f>K23+26</f>
        <v>43798</v>
      </c>
    </row>
    <row r="24" spans="1:14" s="31" customFormat="1" ht="25.5" customHeight="1" hidden="1">
      <c r="A24" s="122" t="s">
        <v>248</v>
      </c>
      <c r="B24" s="58" t="s">
        <v>249</v>
      </c>
      <c r="C24" s="59">
        <v>43764</v>
      </c>
      <c r="D24" s="60" t="s">
        <v>149</v>
      </c>
      <c r="E24" s="60" t="s">
        <v>150</v>
      </c>
      <c r="F24" s="60" t="s">
        <v>27</v>
      </c>
      <c r="G24" s="60" t="s">
        <v>151</v>
      </c>
      <c r="H24" s="60">
        <v>43766</v>
      </c>
      <c r="I24" s="166"/>
      <c r="J24" s="168"/>
      <c r="K24" s="171"/>
      <c r="L24" s="174"/>
      <c r="M24" s="174"/>
      <c r="N24" s="174"/>
    </row>
    <row r="25" spans="1:14" s="31" customFormat="1" ht="25.5" customHeight="1" hidden="1" thickBot="1">
      <c r="A25" s="120" t="s">
        <v>166</v>
      </c>
      <c r="B25" s="121" t="s">
        <v>230</v>
      </c>
      <c r="C25" s="119">
        <v>43766</v>
      </c>
      <c r="D25" s="74" t="s">
        <v>197</v>
      </c>
      <c r="E25" s="74" t="s">
        <v>198</v>
      </c>
      <c r="F25" s="74" t="s">
        <v>27</v>
      </c>
      <c r="G25" s="74" t="s">
        <v>28</v>
      </c>
      <c r="H25" s="74">
        <v>43768</v>
      </c>
      <c r="I25" s="167"/>
      <c r="J25" s="169"/>
      <c r="K25" s="172"/>
      <c r="L25" s="175"/>
      <c r="M25" s="175"/>
      <c r="N25" s="175"/>
    </row>
    <row r="26" spans="1:14" s="31" customFormat="1" ht="25.5" customHeight="1" hidden="1">
      <c r="A26" s="65" t="s">
        <v>153</v>
      </c>
      <c r="B26" s="66" t="s">
        <v>236</v>
      </c>
      <c r="C26" s="67">
        <v>43770</v>
      </c>
      <c r="D26" s="68" t="s">
        <v>205</v>
      </c>
      <c r="E26" s="68" t="s">
        <v>206</v>
      </c>
      <c r="F26" s="68" t="s">
        <v>143</v>
      </c>
      <c r="G26" s="68" t="s">
        <v>27</v>
      </c>
      <c r="H26" s="68">
        <v>43772</v>
      </c>
      <c r="I26" s="165" t="s">
        <v>203</v>
      </c>
      <c r="J26" s="168" t="s">
        <v>241</v>
      </c>
      <c r="K26" s="170">
        <f>K23+7</f>
        <v>43779</v>
      </c>
      <c r="L26" s="173">
        <f>K26+20</f>
        <v>43799</v>
      </c>
      <c r="M26" s="173">
        <f>K26+22</f>
        <v>43801</v>
      </c>
      <c r="N26" s="173">
        <f>K26+26</f>
        <v>43805</v>
      </c>
    </row>
    <row r="27" spans="1:14" s="31" customFormat="1" ht="25.5" customHeight="1" hidden="1">
      <c r="A27" s="122" t="s">
        <v>253</v>
      </c>
      <c r="B27" s="58" t="s">
        <v>254</v>
      </c>
      <c r="C27" s="59">
        <v>43771</v>
      </c>
      <c r="D27" s="60" t="s">
        <v>149</v>
      </c>
      <c r="E27" s="60" t="s">
        <v>150</v>
      </c>
      <c r="F27" s="60" t="s">
        <v>27</v>
      </c>
      <c r="G27" s="60" t="s">
        <v>151</v>
      </c>
      <c r="H27" s="60">
        <v>43773</v>
      </c>
      <c r="I27" s="166"/>
      <c r="J27" s="168"/>
      <c r="K27" s="171"/>
      <c r="L27" s="174"/>
      <c r="M27" s="174"/>
      <c r="N27" s="174"/>
    </row>
    <row r="28" spans="1:14" s="31" customFormat="1" ht="25.5" customHeight="1" hidden="1" thickBot="1">
      <c r="A28" s="120" t="s">
        <v>145</v>
      </c>
      <c r="B28" s="121" t="s">
        <v>211</v>
      </c>
      <c r="C28" s="119">
        <v>43773</v>
      </c>
      <c r="D28" s="74" t="s">
        <v>197</v>
      </c>
      <c r="E28" s="74" t="s">
        <v>198</v>
      </c>
      <c r="F28" s="74" t="s">
        <v>27</v>
      </c>
      <c r="G28" s="74" t="s">
        <v>28</v>
      </c>
      <c r="H28" s="74">
        <v>43775</v>
      </c>
      <c r="I28" s="167"/>
      <c r="J28" s="169"/>
      <c r="K28" s="172"/>
      <c r="L28" s="175"/>
      <c r="M28" s="175"/>
      <c r="N28" s="175"/>
    </row>
    <row r="29" spans="1:14" s="31" customFormat="1" ht="25.5" customHeight="1" hidden="1">
      <c r="A29" s="65" t="s">
        <v>162</v>
      </c>
      <c r="B29" s="66" t="s">
        <v>43</v>
      </c>
      <c r="C29" s="67">
        <v>43777</v>
      </c>
      <c r="D29" s="68" t="s">
        <v>205</v>
      </c>
      <c r="E29" s="68" t="s">
        <v>206</v>
      </c>
      <c r="F29" s="68" t="s">
        <v>143</v>
      </c>
      <c r="G29" s="68" t="s">
        <v>27</v>
      </c>
      <c r="H29" s="68">
        <v>43779</v>
      </c>
      <c r="I29" s="165" t="s">
        <v>208</v>
      </c>
      <c r="J29" s="168" t="s">
        <v>242</v>
      </c>
      <c r="K29" s="170">
        <f>K26+7</f>
        <v>43786</v>
      </c>
      <c r="L29" s="173">
        <f>K29+20</f>
        <v>43806</v>
      </c>
      <c r="M29" s="173">
        <f>K29+22</f>
        <v>43808</v>
      </c>
      <c r="N29" s="173">
        <f>K29+26</f>
        <v>43812</v>
      </c>
    </row>
    <row r="30" spans="1:14" s="31" customFormat="1" ht="25.5" customHeight="1" hidden="1">
      <c r="A30" s="122" t="s">
        <v>85</v>
      </c>
      <c r="B30" s="58" t="s">
        <v>258</v>
      </c>
      <c r="C30" s="59">
        <v>43778</v>
      </c>
      <c r="D30" s="60" t="s">
        <v>149</v>
      </c>
      <c r="E30" s="60" t="s">
        <v>150</v>
      </c>
      <c r="F30" s="60" t="s">
        <v>27</v>
      </c>
      <c r="G30" s="60" t="s">
        <v>151</v>
      </c>
      <c r="H30" s="60">
        <v>43780</v>
      </c>
      <c r="I30" s="166"/>
      <c r="J30" s="168"/>
      <c r="K30" s="171"/>
      <c r="L30" s="174"/>
      <c r="M30" s="174"/>
      <c r="N30" s="174"/>
    </row>
    <row r="31" spans="1:14" s="31" customFormat="1" ht="25.5" customHeight="1" hidden="1" thickBot="1">
      <c r="A31" s="120" t="s">
        <v>84</v>
      </c>
      <c r="B31" s="121" t="s">
        <v>247</v>
      </c>
      <c r="C31" s="119">
        <v>43780</v>
      </c>
      <c r="D31" s="74" t="s">
        <v>197</v>
      </c>
      <c r="E31" s="74" t="s">
        <v>198</v>
      </c>
      <c r="F31" s="74" t="s">
        <v>27</v>
      </c>
      <c r="G31" s="74" t="s">
        <v>28</v>
      </c>
      <c r="H31" s="74">
        <v>43782</v>
      </c>
      <c r="I31" s="167"/>
      <c r="J31" s="169"/>
      <c r="K31" s="172"/>
      <c r="L31" s="175"/>
      <c r="M31" s="175"/>
      <c r="N31" s="175"/>
    </row>
    <row r="32" spans="1:14" s="31" customFormat="1" ht="25.5" customHeight="1" hidden="1">
      <c r="A32" s="65" t="s">
        <v>147</v>
      </c>
      <c r="B32" s="66" t="s">
        <v>41</v>
      </c>
      <c r="C32" s="67">
        <v>43784</v>
      </c>
      <c r="D32" s="68" t="s">
        <v>205</v>
      </c>
      <c r="E32" s="68" t="s">
        <v>206</v>
      </c>
      <c r="F32" s="68" t="s">
        <v>143</v>
      </c>
      <c r="G32" s="68" t="s">
        <v>27</v>
      </c>
      <c r="H32" s="68">
        <v>43786</v>
      </c>
      <c r="I32" s="165" t="s">
        <v>23</v>
      </c>
      <c r="J32" s="168" t="s">
        <v>243</v>
      </c>
      <c r="K32" s="170">
        <f>K29+7</f>
        <v>43793</v>
      </c>
      <c r="L32" s="173">
        <f>K32+20</f>
        <v>43813</v>
      </c>
      <c r="M32" s="173">
        <f>K32+22</f>
        <v>43815</v>
      </c>
      <c r="N32" s="173">
        <f>K32+26</f>
        <v>43819</v>
      </c>
    </row>
    <row r="33" spans="1:14" s="31" customFormat="1" ht="25.5" customHeight="1" hidden="1">
      <c r="A33" s="122" t="s">
        <v>220</v>
      </c>
      <c r="B33" s="58" t="s">
        <v>228</v>
      </c>
      <c r="C33" s="59">
        <v>43785</v>
      </c>
      <c r="D33" s="60" t="s">
        <v>149</v>
      </c>
      <c r="E33" s="60" t="s">
        <v>150</v>
      </c>
      <c r="F33" s="60" t="s">
        <v>27</v>
      </c>
      <c r="G33" s="60" t="s">
        <v>151</v>
      </c>
      <c r="H33" s="60">
        <v>43787</v>
      </c>
      <c r="I33" s="166"/>
      <c r="J33" s="168"/>
      <c r="K33" s="171"/>
      <c r="L33" s="174"/>
      <c r="M33" s="174"/>
      <c r="N33" s="174"/>
    </row>
    <row r="34" spans="1:14" s="31" customFormat="1" ht="25.5" customHeight="1" hidden="1" thickBot="1">
      <c r="A34" s="120" t="s">
        <v>168</v>
      </c>
      <c r="B34" s="121"/>
      <c r="C34" s="119">
        <v>43787</v>
      </c>
      <c r="D34" s="74" t="s">
        <v>197</v>
      </c>
      <c r="E34" s="74" t="s">
        <v>198</v>
      </c>
      <c r="F34" s="74" t="s">
        <v>27</v>
      </c>
      <c r="G34" s="74" t="s">
        <v>28</v>
      </c>
      <c r="H34" s="74">
        <v>43789</v>
      </c>
      <c r="I34" s="167"/>
      <c r="J34" s="169"/>
      <c r="K34" s="172"/>
      <c r="L34" s="175"/>
      <c r="M34" s="175"/>
      <c r="N34" s="175"/>
    </row>
    <row r="35" spans="1:14" s="31" customFormat="1" ht="25.5" customHeight="1" hidden="1">
      <c r="A35" s="65" t="s">
        <v>277</v>
      </c>
      <c r="B35" s="66" t="s">
        <v>278</v>
      </c>
      <c r="C35" s="67">
        <v>43791</v>
      </c>
      <c r="D35" s="68" t="s">
        <v>205</v>
      </c>
      <c r="E35" s="68" t="s">
        <v>206</v>
      </c>
      <c r="F35" s="68" t="s">
        <v>143</v>
      </c>
      <c r="G35" s="68" t="s">
        <v>27</v>
      </c>
      <c r="H35" s="68">
        <v>43793</v>
      </c>
      <c r="I35" s="165" t="s">
        <v>159</v>
      </c>
      <c r="J35" s="168" t="s">
        <v>244</v>
      </c>
      <c r="K35" s="170">
        <f>K32+7</f>
        <v>43800</v>
      </c>
      <c r="L35" s="173">
        <f>K35+20</f>
        <v>43820</v>
      </c>
      <c r="M35" s="173">
        <f>K35+22</f>
        <v>43822</v>
      </c>
      <c r="N35" s="173">
        <f>K35+26</f>
        <v>43826</v>
      </c>
    </row>
    <row r="36" spans="1:14" s="31" customFormat="1" ht="25.5" customHeight="1" hidden="1">
      <c r="A36" s="122" t="s">
        <v>163</v>
      </c>
      <c r="B36" s="58" t="s">
        <v>255</v>
      </c>
      <c r="C36" s="59">
        <v>43792</v>
      </c>
      <c r="D36" s="60" t="s">
        <v>149</v>
      </c>
      <c r="E36" s="60" t="s">
        <v>150</v>
      </c>
      <c r="F36" s="60" t="s">
        <v>27</v>
      </c>
      <c r="G36" s="60" t="s">
        <v>151</v>
      </c>
      <c r="H36" s="60">
        <v>43794</v>
      </c>
      <c r="I36" s="166"/>
      <c r="J36" s="168"/>
      <c r="K36" s="171"/>
      <c r="L36" s="174"/>
      <c r="M36" s="174"/>
      <c r="N36" s="174"/>
    </row>
    <row r="37" spans="1:14" s="31" customFormat="1" ht="25.5" customHeight="1" hidden="1" thickBot="1">
      <c r="A37" s="120" t="s">
        <v>265</v>
      </c>
      <c r="B37" s="121" t="s">
        <v>266</v>
      </c>
      <c r="C37" s="119">
        <v>43794</v>
      </c>
      <c r="D37" s="74" t="s">
        <v>197</v>
      </c>
      <c r="E37" s="74" t="s">
        <v>198</v>
      </c>
      <c r="F37" s="74" t="s">
        <v>27</v>
      </c>
      <c r="G37" s="74" t="s">
        <v>28</v>
      </c>
      <c r="H37" s="74">
        <v>43796</v>
      </c>
      <c r="I37" s="167"/>
      <c r="J37" s="169"/>
      <c r="K37" s="172"/>
      <c r="L37" s="175"/>
      <c r="M37" s="175"/>
      <c r="N37" s="175"/>
    </row>
    <row r="38" spans="1:14" s="31" customFormat="1" ht="25.5" customHeight="1" hidden="1">
      <c r="A38" s="65" t="s">
        <v>217</v>
      </c>
      <c r="B38" s="66" t="s">
        <v>19</v>
      </c>
      <c r="C38" s="67">
        <v>43798</v>
      </c>
      <c r="D38" s="68" t="s">
        <v>205</v>
      </c>
      <c r="E38" s="68" t="s">
        <v>206</v>
      </c>
      <c r="F38" s="68" t="s">
        <v>143</v>
      </c>
      <c r="G38" s="68" t="s">
        <v>27</v>
      </c>
      <c r="H38" s="68">
        <v>43800</v>
      </c>
      <c r="I38" s="165" t="s">
        <v>257</v>
      </c>
      <c r="J38" s="168" t="s">
        <v>204</v>
      </c>
      <c r="K38" s="170">
        <f>K35+7</f>
        <v>43807</v>
      </c>
      <c r="L38" s="173">
        <f>K38+20</f>
        <v>43827</v>
      </c>
      <c r="M38" s="173">
        <f>K38+22</f>
        <v>43829</v>
      </c>
      <c r="N38" s="173">
        <f>K38+26</f>
        <v>43833</v>
      </c>
    </row>
    <row r="39" spans="1:14" s="31" customFormat="1" ht="25.5" customHeight="1" hidden="1">
      <c r="A39" s="122" t="s">
        <v>267</v>
      </c>
      <c r="B39" s="58" t="s">
        <v>268</v>
      </c>
      <c r="C39" s="59">
        <v>43799</v>
      </c>
      <c r="D39" s="60" t="s">
        <v>149</v>
      </c>
      <c r="E39" s="60" t="s">
        <v>150</v>
      </c>
      <c r="F39" s="60" t="s">
        <v>27</v>
      </c>
      <c r="G39" s="60" t="s">
        <v>151</v>
      </c>
      <c r="H39" s="60">
        <v>43801</v>
      </c>
      <c r="I39" s="166"/>
      <c r="J39" s="168"/>
      <c r="K39" s="171"/>
      <c r="L39" s="174"/>
      <c r="M39" s="174"/>
      <c r="N39" s="174"/>
    </row>
    <row r="40" spans="1:14" s="31" customFormat="1" ht="25.5" customHeight="1" hidden="1" thickBot="1">
      <c r="A40" s="120" t="s">
        <v>148</v>
      </c>
      <c r="B40" s="121" t="s">
        <v>259</v>
      </c>
      <c r="C40" s="119">
        <v>43801</v>
      </c>
      <c r="D40" s="74" t="s">
        <v>197</v>
      </c>
      <c r="E40" s="74" t="s">
        <v>198</v>
      </c>
      <c r="F40" s="74" t="s">
        <v>27</v>
      </c>
      <c r="G40" s="74" t="s">
        <v>28</v>
      </c>
      <c r="H40" s="74">
        <v>43803</v>
      </c>
      <c r="I40" s="167"/>
      <c r="J40" s="169"/>
      <c r="K40" s="172"/>
      <c r="L40" s="175"/>
      <c r="M40" s="175"/>
      <c r="N40" s="175"/>
    </row>
    <row r="41" spans="1:14" s="31" customFormat="1" ht="25.5" customHeight="1" hidden="1">
      <c r="A41" s="65" t="s">
        <v>156</v>
      </c>
      <c r="B41" s="66" t="s">
        <v>34</v>
      </c>
      <c r="C41" s="67">
        <v>43805</v>
      </c>
      <c r="D41" s="68" t="s">
        <v>205</v>
      </c>
      <c r="E41" s="68" t="s">
        <v>206</v>
      </c>
      <c r="F41" s="68" t="s">
        <v>143</v>
      </c>
      <c r="G41" s="68" t="s">
        <v>27</v>
      </c>
      <c r="H41" s="68">
        <v>43807</v>
      </c>
      <c r="I41" s="165" t="s">
        <v>280</v>
      </c>
      <c r="J41" s="168" t="s">
        <v>281</v>
      </c>
      <c r="K41" s="170">
        <f>K38+7</f>
        <v>43814</v>
      </c>
      <c r="L41" s="173">
        <f>K41+20</f>
        <v>43834</v>
      </c>
      <c r="M41" s="173">
        <f>K41+22</f>
        <v>43836</v>
      </c>
      <c r="N41" s="173">
        <f>K41+26</f>
        <v>43840</v>
      </c>
    </row>
    <row r="42" spans="1:14" s="31" customFormat="1" ht="25.5" customHeight="1" hidden="1">
      <c r="A42" s="122" t="s">
        <v>100</v>
      </c>
      <c r="B42" s="58" t="s">
        <v>210</v>
      </c>
      <c r="C42" s="59">
        <v>43806</v>
      </c>
      <c r="D42" s="60" t="s">
        <v>149</v>
      </c>
      <c r="E42" s="60" t="s">
        <v>150</v>
      </c>
      <c r="F42" s="60" t="s">
        <v>27</v>
      </c>
      <c r="G42" s="60" t="s">
        <v>151</v>
      </c>
      <c r="H42" s="60">
        <v>43808</v>
      </c>
      <c r="I42" s="166"/>
      <c r="J42" s="168"/>
      <c r="K42" s="171"/>
      <c r="L42" s="174"/>
      <c r="M42" s="174"/>
      <c r="N42" s="174"/>
    </row>
    <row r="43" spans="1:14" s="31" customFormat="1" ht="25.5" customHeight="1" hidden="1" thickBot="1">
      <c r="A43" s="120" t="s">
        <v>106</v>
      </c>
      <c r="B43" s="121" t="s">
        <v>269</v>
      </c>
      <c r="C43" s="119">
        <v>43808</v>
      </c>
      <c r="D43" s="74" t="s">
        <v>197</v>
      </c>
      <c r="E43" s="74" t="s">
        <v>198</v>
      </c>
      <c r="F43" s="74" t="s">
        <v>27</v>
      </c>
      <c r="G43" s="74" t="s">
        <v>28</v>
      </c>
      <c r="H43" s="74">
        <v>43810</v>
      </c>
      <c r="I43" s="167"/>
      <c r="J43" s="169"/>
      <c r="K43" s="172"/>
      <c r="L43" s="175"/>
      <c r="M43" s="175"/>
      <c r="N43" s="175"/>
    </row>
    <row r="44" spans="1:14" s="31" customFormat="1" ht="25.5" customHeight="1" hidden="1">
      <c r="A44" s="65" t="s">
        <v>83</v>
      </c>
      <c r="B44" s="66" t="s">
        <v>42</v>
      </c>
      <c r="C44" s="67">
        <v>43812</v>
      </c>
      <c r="D44" s="68" t="s">
        <v>205</v>
      </c>
      <c r="E44" s="68" t="s">
        <v>206</v>
      </c>
      <c r="F44" s="68" t="s">
        <v>143</v>
      </c>
      <c r="G44" s="68" t="s">
        <v>27</v>
      </c>
      <c r="H44" s="68">
        <v>43814</v>
      </c>
      <c r="I44" s="165" t="s">
        <v>256</v>
      </c>
      <c r="J44" s="168" t="s">
        <v>276</v>
      </c>
      <c r="K44" s="170">
        <f>K41+7</f>
        <v>43821</v>
      </c>
      <c r="L44" s="173">
        <f>K44+20</f>
        <v>43841</v>
      </c>
      <c r="M44" s="173">
        <f>K44+22</f>
        <v>43843</v>
      </c>
      <c r="N44" s="173">
        <f>K44+26</f>
        <v>43847</v>
      </c>
    </row>
    <row r="45" spans="1:14" s="31" customFormat="1" ht="25.5" customHeight="1" hidden="1">
      <c r="A45" s="122" t="s">
        <v>194</v>
      </c>
      <c r="B45" s="58" t="s">
        <v>270</v>
      </c>
      <c r="C45" s="59">
        <v>43813</v>
      </c>
      <c r="D45" s="60" t="s">
        <v>149</v>
      </c>
      <c r="E45" s="60" t="s">
        <v>150</v>
      </c>
      <c r="F45" s="60" t="s">
        <v>27</v>
      </c>
      <c r="G45" s="60" t="s">
        <v>151</v>
      </c>
      <c r="H45" s="60">
        <v>43815</v>
      </c>
      <c r="I45" s="166"/>
      <c r="J45" s="168"/>
      <c r="K45" s="171"/>
      <c r="L45" s="174"/>
      <c r="M45" s="174"/>
      <c r="N45" s="174"/>
    </row>
    <row r="46" spans="1:14" s="31" customFormat="1" ht="25.5" customHeight="1" hidden="1" thickBot="1">
      <c r="A46" s="120" t="s">
        <v>282</v>
      </c>
      <c r="B46" s="121" t="s">
        <v>283</v>
      </c>
      <c r="C46" s="119">
        <v>43815</v>
      </c>
      <c r="D46" s="74" t="s">
        <v>197</v>
      </c>
      <c r="E46" s="74" t="s">
        <v>198</v>
      </c>
      <c r="F46" s="74" t="s">
        <v>27</v>
      </c>
      <c r="G46" s="74" t="s">
        <v>28</v>
      </c>
      <c r="H46" s="74">
        <v>43817</v>
      </c>
      <c r="I46" s="167"/>
      <c r="J46" s="169"/>
      <c r="K46" s="172"/>
      <c r="L46" s="175"/>
      <c r="M46" s="175"/>
      <c r="N46" s="175"/>
    </row>
    <row r="47" spans="1:14" s="31" customFormat="1" ht="25.5" customHeight="1" hidden="1">
      <c r="A47" s="65" t="s">
        <v>160</v>
      </c>
      <c r="B47" s="66" t="s">
        <v>34</v>
      </c>
      <c r="C47" s="67">
        <v>43819</v>
      </c>
      <c r="D47" s="68" t="s">
        <v>205</v>
      </c>
      <c r="E47" s="68" t="s">
        <v>206</v>
      </c>
      <c r="F47" s="68" t="s">
        <v>143</v>
      </c>
      <c r="G47" s="68" t="s">
        <v>27</v>
      </c>
      <c r="H47" s="68">
        <v>43821</v>
      </c>
      <c r="I47" s="165" t="s">
        <v>24</v>
      </c>
      <c r="J47" s="168" t="s">
        <v>224</v>
      </c>
      <c r="K47" s="170">
        <f>K44+7</f>
        <v>43828</v>
      </c>
      <c r="L47" s="173">
        <f>K47+20</f>
        <v>43848</v>
      </c>
      <c r="M47" s="173">
        <f>K47+22</f>
        <v>43850</v>
      </c>
      <c r="N47" s="173">
        <f>K47+26</f>
        <v>43854</v>
      </c>
    </row>
    <row r="48" spans="1:14" s="31" customFormat="1" ht="25.5" customHeight="1" hidden="1">
      <c r="A48" s="122" t="s">
        <v>209</v>
      </c>
      <c r="B48" s="58" t="s">
        <v>272</v>
      </c>
      <c r="C48" s="59">
        <v>43820</v>
      </c>
      <c r="D48" s="60" t="s">
        <v>149</v>
      </c>
      <c r="E48" s="60" t="s">
        <v>150</v>
      </c>
      <c r="F48" s="60" t="s">
        <v>27</v>
      </c>
      <c r="G48" s="60" t="s">
        <v>151</v>
      </c>
      <c r="H48" s="60">
        <v>43822</v>
      </c>
      <c r="I48" s="166"/>
      <c r="J48" s="168"/>
      <c r="K48" s="171"/>
      <c r="L48" s="174"/>
      <c r="M48" s="174"/>
      <c r="N48" s="174"/>
    </row>
    <row r="49" spans="1:14" s="31" customFormat="1" ht="25.5" customHeight="1" hidden="1" thickBot="1">
      <c r="A49" s="120" t="s">
        <v>103</v>
      </c>
      <c r="B49" s="121" t="s">
        <v>271</v>
      </c>
      <c r="C49" s="119">
        <v>43822</v>
      </c>
      <c r="D49" s="74" t="s">
        <v>197</v>
      </c>
      <c r="E49" s="74" t="s">
        <v>198</v>
      </c>
      <c r="F49" s="74" t="s">
        <v>27</v>
      </c>
      <c r="G49" s="74" t="s">
        <v>28</v>
      </c>
      <c r="H49" s="74">
        <v>43824</v>
      </c>
      <c r="I49" s="167"/>
      <c r="J49" s="169"/>
      <c r="K49" s="172"/>
      <c r="L49" s="175"/>
      <c r="M49" s="175"/>
      <c r="N49" s="175"/>
    </row>
    <row r="50" spans="1:14" s="31" customFormat="1" ht="25.5" customHeight="1" hidden="1">
      <c r="A50" s="65" t="s">
        <v>216</v>
      </c>
      <c r="B50" s="66" t="s">
        <v>42</v>
      </c>
      <c r="C50" s="67">
        <v>43826</v>
      </c>
      <c r="D50" s="68" t="s">
        <v>205</v>
      </c>
      <c r="E50" s="68" t="s">
        <v>206</v>
      </c>
      <c r="F50" s="68" t="s">
        <v>143</v>
      </c>
      <c r="G50" s="68" t="s">
        <v>27</v>
      </c>
      <c r="H50" s="68">
        <v>43828</v>
      </c>
      <c r="I50" s="165" t="s">
        <v>25</v>
      </c>
      <c r="J50" s="168" t="s">
        <v>204</v>
      </c>
      <c r="K50" s="170">
        <f>K47+7</f>
        <v>43835</v>
      </c>
      <c r="L50" s="173">
        <f>K50+20</f>
        <v>43855</v>
      </c>
      <c r="M50" s="173">
        <f>K50+22</f>
        <v>43857</v>
      </c>
      <c r="N50" s="173">
        <f>K50+26</f>
        <v>43861</v>
      </c>
    </row>
    <row r="51" spans="1:14" s="31" customFormat="1" ht="25.5" customHeight="1" hidden="1">
      <c r="A51" s="122" t="s">
        <v>291</v>
      </c>
      <c r="B51" s="58" t="s">
        <v>305</v>
      </c>
      <c r="C51" s="59">
        <v>43827</v>
      </c>
      <c r="D51" s="60" t="s">
        <v>149</v>
      </c>
      <c r="E51" s="60" t="s">
        <v>150</v>
      </c>
      <c r="F51" s="60" t="s">
        <v>27</v>
      </c>
      <c r="G51" s="60" t="s">
        <v>151</v>
      </c>
      <c r="H51" s="60">
        <v>43829</v>
      </c>
      <c r="I51" s="166"/>
      <c r="J51" s="168"/>
      <c r="K51" s="171"/>
      <c r="L51" s="174"/>
      <c r="M51" s="174"/>
      <c r="N51" s="174"/>
    </row>
    <row r="52" spans="1:14" s="31" customFormat="1" ht="25.5" customHeight="1" hidden="1" thickBot="1">
      <c r="A52" s="120" t="s">
        <v>325</v>
      </c>
      <c r="B52" s="121" t="s">
        <v>308</v>
      </c>
      <c r="C52" s="119">
        <v>43829</v>
      </c>
      <c r="D52" s="74" t="s">
        <v>197</v>
      </c>
      <c r="E52" s="74" t="s">
        <v>198</v>
      </c>
      <c r="F52" s="74" t="s">
        <v>27</v>
      </c>
      <c r="G52" s="74" t="s">
        <v>28</v>
      </c>
      <c r="H52" s="74">
        <v>43831</v>
      </c>
      <c r="I52" s="167"/>
      <c r="J52" s="169"/>
      <c r="K52" s="172"/>
      <c r="L52" s="175"/>
      <c r="M52" s="175"/>
      <c r="N52" s="175"/>
    </row>
    <row r="53" spans="1:14" s="31" customFormat="1" ht="25.5" customHeight="1" hidden="1">
      <c r="A53" s="65" t="s">
        <v>155</v>
      </c>
      <c r="B53" s="66" t="s">
        <v>43</v>
      </c>
      <c r="C53" s="67">
        <v>43833</v>
      </c>
      <c r="D53" s="68" t="s">
        <v>205</v>
      </c>
      <c r="E53" s="68" t="s">
        <v>206</v>
      </c>
      <c r="F53" s="68" t="s">
        <v>143</v>
      </c>
      <c r="G53" s="68" t="s">
        <v>27</v>
      </c>
      <c r="H53" s="68">
        <v>43835</v>
      </c>
      <c r="I53" s="165" t="s">
        <v>168</v>
      </c>
      <c r="J53" s="168"/>
      <c r="K53" s="170">
        <f>K50+7</f>
        <v>43842</v>
      </c>
      <c r="L53" s="173">
        <f>K53+20</f>
        <v>43862</v>
      </c>
      <c r="M53" s="173">
        <f>K53+22</f>
        <v>43864</v>
      </c>
      <c r="N53" s="173">
        <f>K53+26</f>
        <v>43868</v>
      </c>
    </row>
    <row r="54" spans="1:14" s="31" customFormat="1" ht="25.5" customHeight="1" hidden="1">
      <c r="A54" s="122" t="s">
        <v>49</v>
      </c>
      <c r="B54" s="58" t="s">
        <v>275</v>
      </c>
      <c r="C54" s="59">
        <v>43834</v>
      </c>
      <c r="D54" s="60" t="s">
        <v>149</v>
      </c>
      <c r="E54" s="60" t="s">
        <v>150</v>
      </c>
      <c r="F54" s="60" t="s">
        <v>27</v>
      </c>
      <c r="G54" s="60" t="s">
        <v>151</v>
      </c>
      <c r="H54" s="60">
        <v>43836</v>
      </c>
      <c r="I54" s="166"/>
      <c r="J54" s="168"/>
      <c r="K54" s="171"/>
      <c r="L54" s="174"/>
      <c r="M54" s="174"/>
      <c r="N54" s="174"/>
    </row>
    <row r="55" spans="1:14" s="31" customFormat="1" ht="25.5" customHeight="1" hidden="1" thickBot="1">
      <c r="A55" s="120" t="s">
        <v>273</v>
      </c>
      <c r="B55" s="121" t="s">
        <v>274</v>
      </c>
      <c r="C55" s="119">
        <v>43836</v>
      </c>
      <c r="D55" s="74" t="s">
        <v>197</v>
      </c>
      <c r="E55" s="74" t="s">
        <v>198</v>
      </c>
      <c r="F55" s="74" t="s">
        <v>27</v>
      </c>
      <c r="G55" s="74" t="s">
        <v>28</v>
      </c>
      <c r="H55" s="74">
        <v>43838</v>
      </c>
      <c r="I55" s="167"/>
      <c r="J55" s="169"/>
      <c r="K55" s="172"/>
      <c r="L55" s="175"/>
      <c r="M55" s="175"/>
      <c r="N55" s="175"/>
    </row>
    <row r="56" spans="1:14" s="31" customFormat="1" ht="25.5" customHeight="1" hidden="1">
      <c r="A56" s="65" t="s">
        <v>153</v>
      </c>
      <c r="B56" s="66" t="s">
        <v>279</v>
      </c>
      <c r="C56" s="67">
        <v>43840</v>
      </c>
      <c r="D56" s="68" t="s">
        <v>205</v>
      </c>
      <c r="E56" s="68" t="s">
        <v>206</v>
      </c>
      <c r="F56" s="68" t="s">
        <v>143</v>
      </c>
      <c r="G56" s="68" t="s">
        <v>27</v>
      </c>
      <c r="H56" s="68">
        <v>43842</v>
      </c>
      <c r="I56" s="165" t="s">
        <v>238</v>
      </c>
      <c r="J56" s="168" t="s">
        <v>301</v>
      </c>
      <c r="K56" s="170">
        <f>K53+7</f>
        <v>43849</v>
      </c>
      <c r="L56" s="173">
        <f>K56+20</f>
        <v>43869</v>
      </c>
      <c r="M56" s="173">
        <f>K56+22</f>
        <v>43871</v>
      </c>
      <c r="N56" s="173">
        <f>K56+26</f>
        <v>43875</v>
      </c>
    </row>
    <row r="57" spans="1:14" s="31" customFormat="1" ht="25.5" customHeight="1" hidden="1">
      <c r="A57" s="122" t="s">
        <v>332</v>
      </c>
      <c r="B57" s="58" t="s">
        <v>305</v>
      </c>
      <c r="C57" s="59">
        <v>43841</v>
      </c>
      <c r="D57" s="60" t="s">
        <v>149</v>
      </c>
      <c r="E57" s="60" t="s">
        <v>150</v>
      </c>
      <c r="F57" s="60" t="s">
        <v>27</v>
      </c>
      <c r="G57" s="60" t="s">
        <v>151</v>
      </c>
      <c r="H57" s="60">
        <v>43843</v>
      </c>
      <c r="I57" s="166"/>
      <c r="J57" s="168"/>
      <c r="K57" s="171"/>
      <c r="L57" s="174"/>
      <c r="M57" s="174"/>
      <c r="N57" s="174"/>
    </row>
    <row r="58" spans="1:14" s="31" customFormat="1" ht="25.5" customHeight="1" hidden="1" thickBot="1">
      <c r="A58" s="120" t="s">
        <v>295</v>
      </c>
      <c r="B58" s="121" t="s">
        <v>306</v>
      </c>
      <c r="C58" s="119">
        <v>43843</v>
      </c>
      <c r="D58" s="74" t="s">
        <v>197</v>
      </c>
      <c r="E58" s="74" t="s">
        <v>198</v>
      </c>
      <c r="F58" s="74" t="s">
        <v>27</v>
      </c>
      <c r="G58" s="74" t="s">
        <v>28</v>
      </c>
      <c r="H58" s="74">
        <v>43845</v>
      </c>
      <c r="I58" s="167"/>
      <c r="J58" s="169"/>
      <c r="K58" s="172"/>
      <c r="L58" s="175"/>
      <c r="M58" s="175"/>
      <c r="N58" s="175"/>
    </row>
    <row r="59" spans="1:14" s="31" customFormat="1" ht="25.5" customHeight="1" hidden="1">
      <c r="A59" s="65" t="s">
        <v>162</v>
      </c>
      <c r="B59" s="66" t="s">
        <v>42</v>
      </c>
      <c r="C59" s="67">
        <v>43847</v>
      </c>
      <c r="D59" s="68" t="s">
        <v>205</v>
      </c>
      <c r="E59" s="68" t="s">
        <v>206</v>
      </c>
      <c r="F59" s="68" t="s">
        <v>143</v>
      </c>
      <c r="G59" s="68" t="s">
        <v>27</v>
      </c>
      <c r="H59" s="68">
        <v>43849</v>
      </c>
      <c r="I59" s="165" t="s">
        <v>51</v>
      </c>
      <c r="J59" s="168" t="s">
        <v>244</v>
      </c>
      <c r="K59" s="170">
        <f>K56+7</f>
        <v>43856</v>
      </c>
      <c r="L59" s="173">
        <f>K59+20</f>
        <v>43876</v>
      </c>
      <c r="M59" s="173">
        <f>K59+22</f>
        <v>43878</v>
      </c>
      <c r="N59" s="173">
        <f>K59+26</f>
        <v>43882</v>
      </c>
    </row>
    <row r="60" spans="1:14" s="31" customFormat="1" ht="25.5" customHeight="1" hidden="1">
      <c r="A60" s="122" t="s">
        <v>248</v>
      </c>
      <c r="B60" s="58" t="s">
        <v>307</v>
      </c>
      <c r="C60" s="59">
        <v>43848</v>
      </c>
      <c r="D60" s="60" t="s">
        <v>149</v>
      </c>
      <c r="E60" s="60" t="s">
        <v>150</v>
      </c>
      <c r="F60" s="60" t="s">
        <v>27</v>
      </c>
      <c r="G60" s="60" t="s">
        <v>151</v>
      </c>
      <c r="H60" s="60">
        <v>43850</v>
      </c>
      <c r="I60" s="166"/>
      <c r="J60" s="168"/>
      <c r="K60" s="171"/>
      <c r="L60" s="174"/>
      <c r="M60" s="174"/>
      <c r="N60" s="174"/>
    </row>
    <row r="61" spans="1:14" s="31" customFormat="1" ht="25.5" customHeight="1" hidden="1" thickBot="1">
      <c r="A61" s="120" t="s">
        <v>298</v>
      </c>
      <c r="B61" s="121" t="s">
        <v>308</v>
      </c>
      <c r="C61" s="119">
        <v>43850</v>
      </c>
      <c r="D61" s="74" t="s">
        <v>197</v>
      </c>
      <c r="E61" s="74" t="s">
        <v>198</v>
      </c>
      <c r="F61" s="74" t="s">
        <v>27</v>
      </c>
      <c r="G61" s="74" t="s">
        <v>28</v>
      </c>
      <c r="H61" s="74">
        <v>43852</v>
      </c>
      <c r="I61" s="167"/>
      <c r="J61" s="169"/>
      <c r="K61" s="172"/>
      <c r="L61" s="175"/>
      <c r="M61" s="175"/>
      <c r="N61" s="175"/>
    </row>
    <row r="62" spans="1:14" s="31" customFormat="1" ht="25.5" customHeight="1" hidden="1">
      <c r="A62" s="65" t="s">
        <v>147</v>
      </c>
      <c r="B62" s="66" t="s">
        <v>43</v>
      </c>
      <c r="C62" s="67">
        <v>43854</v>
      </c>
      <c r="D62" s="68" t="s">
        <v>205</v>
      </c>
      <c r="E62" s="68" t="s">
        <v>206</v>
      </c>
      <c r="F62" s="68" t="s">
        <v>143</v>
      </c>
      <c r="G62" s="68" t="s">
        <v>27</v>
      </c>
      <c r="H62" s="68">
        <v>43856</v>
      </c>
      <c r="I62" s="165" t="s">
        <v>26</v>
      </c>
      <c r="J62" s="168" t="s">
        <v>302</v>
      </c>
      <c r="K62" s="170">
        <f>K59+7</f>
        <v>43863</v>
      </c>
      <c r="L62" s="173">
        <f>K62+20</f>
        <v>43883</v>
      </c>
      <c r="M62" s="173">
        <f>K62+22</f>
        <v>43885</v>
      </c>
      <c r="N62" s="173">
        <f>K62+26</f>
        <v>43889</v>
      </c>
    </row>
    <row r="63" spans="1:14" s="31" customFormat="1" ht="25.5" customHeight="1" hidden="1">
      <c r="A63" s="122" t="s">
        <v>85</v>
      </c>
      <c r="B63" s="58" t="s">
        <v>333</v>
      </c>
      <c r="C63" s="59">
        <v>43855</v>
      </c>
      <c r="D63" s="60" t="s">
        <v>149</v>
      </c>
      <c r="E63" s="60" t="s">
        <v>150</v>
      </c>
      <c r="F63" s="60" t="s">
        <v>27</v>
      </c>
      <c r="G63" s="60" t="s">
        <v>151</v>
      </c>
      <c r="H63" s="60">
        <v>43857</v>
      </c>
      <c r="I63" s="166"/>
      <c r="J63" s="168"/>
      <c r="K63" s="171"/>
      <c r="L63" s="174"/>
      <c r="M63" s="174"/>
      <c r="N63" s="174"/>
    </row>
    <row r="64" spans="1:14" s="31" customFormat="1" ht="25.5" customHeight="1" hidden="1" thickBot="1">
      <c r="A64" s="120" t="s">
        <v>84</v>
      </c>
      <c r="B64" s="121" t="s">
        <v>334</v>
      </c>
      <c r="C64" s="119">
        <v>43857</v>
      </c>
      <c r="D64" s="74" t="s">
        <v>197</v>
      </c>
      <c r="E64" s="74" t="s">
        <v>198</v>
      </c>
      <c r="F64" s="74" t="s">
        <v>27</v>
      </c>
      <c r="G64" s="74" t="s">
        <v>28</v>
      </c>
      <c r="H64" s="74">
        <v>43859</v>
      </c>
      <c r="I64" s="167"/>
      <c r="J64" s="169"/>
      <c r="K64" s="172"/>
      <c r="L64" s="175"/>
      <c r="M64" s="175"/>
      <c r="N64" s="175"/>
    </row>
    <row r="65" spans="1:14" s="31" customFormat="1" ht="25.5" customHeight="1" hidden="1">
      <c r="A65" s="65" t="s">
        <v>277</v>
      </c>
      <c r="B65" s="66" t="s">
        <v>286</v>
      </c>
      <c r="C65" s="67">
        <v>43861</v>
      </c>
      <c r="D65" s="68" t="s">
        <v>205</v>
      </c>
      <c r="E65" s="68" t="s">
        <v>206</v>
      </c>
      <c r="F65" s="68" t="s">
        <v>143</v>
      </c>
      <c r="G65" s="68" t="s">
        <v>27</v>
      </c>
      <c r="H65" s="68">
        <v>43863</v>
      </c>
      <c r="I65" s="165" t="s">
        <v>22</v>
      </c>
      <c r="J65" s="168" t="s">
        <v>239</v>
      </c>
      <c r="K65" s="170">
        <f>K62+7</f>
        <v>43870</v>
      </c>
      <c r="L65" s="173">
        <f>K65+20</f>
        <v>43890</v>
      </c>
      <c r="M65" s="173">
        <f>K65+22</f>
        <v>43892</v>
      </c>
      <c r="N65" s="173">
        <f>K65+26</f>
        <v>43896</v>
      </c>
    </row>
    <row r="66" spans="1:14" s="31" customFormat="1" ht="25.5" customHeight="1" hidden="1">
      <c r="A66" s="122" t="s">
        <v>327</v>
      </c>
      <c r="B66" s="58" t="s">
        <v>272</v>
      </c>
      <c r="C66" s="59">
        <v>43862</v>
      </c>
      <c r="D66" s="60" t="s">
        <v>149</v>
      </c>
      <c r="E66" s="60" t="s">
        <v>150</v>
      </c>
      <c r="F66" s="60" t="s">
        <v>27</v>
      </c>
      <c r="G66" s="60" t="s">
        <v>151</v>
      </c>
      <c r="H66" s="60">
        <v>43864</v>
      </c>
      <c r="I66" s="166"/>
      <c r="J66" s="168"/>
      <c r="K66" s="171"/>
      <c r="L66" s="174"/>
      <c r="M66" s="174"/>
      <c r="N66" s="174"/>
    </row>
    <row r="67" spans="1:14" s="31" customFormat="1" ht="25.5" customHeight="1" hidden="1" thickBot="1">
      <c r="A67" s="120" t="s">
        <v>166</v>
      </c>
      <c r="B67" s="121" t="s">
        <v>329</v>
      </c>
      <c r="C67" s="119">
        <v>43864</v>
      </c>
      <c r="D67" s="74" t="s">
        <v>197</v>
      </c>
      <c r="E67" s="74" t="s">
        <v>198</v>
      </c>
      <c r="F67" s="74" t="s">
        <v>27</v>
      </c>
      <c r="G67" s="74" t="s">
        <v>28</v>
      </c>
      <c r="H67" s="74">
        <v>43866</v>
      </c>
      <c r="I67" s="167"/>
      <c r="J67" s="169"/>
      <c r="K67" s="172"/>
      <c r="L67" s="175"/>
      <c r="M67" s="175"/>
      <c r="N67" s="175"/>
    </row>
    <row r="68" spans="1:14" s="31" customFormat="1" ht="25.5" customHeight="1" hidden="1">
      <c r="A68" s="65" t="s">
        <v>168</v>
      </c>
      <c r="B68" s="66"/>
      <c r="C68" s="67">
        <v>43868</v>
      </c>
      <c r="D68" s="68" t="s">
        <v>205</v>
      </c>
      <c r="E68" s="68" t="s">
        <v>206</v>
      </c>
      <c r="F68" s="68" t="s">
        <v>143</v>
      </c>
      <c r="G68" s="68" t="s">
        <v>27</v>
      </c>
      <c r="H68" s="68">
        <v>43870</v>
      </c>
      <c r="I68" s="165" t="s">
        <v>240</v>
      </c>
      <c r="J68" s="168" t="s">
        <v>303</v>
      </c>
      <c r="K68" s="170">
        <f>K65+7</f>
        <v>43877</v>
      </c>
      <c r="L68" s="173">
        <f>K68+20</f>
        <v>43897</v>
      </c>
      <c r="M68" s="173">
        <f>K68+22</f>
        <v>43899</v>
      </c>
      <c r="N68" s="173">
        <f>K68+26</f>
        <v>43903</v>
      </c>
    </row>
    <row r="69" spans="1:14" s="31" customFormat="1" ht="25.5" customHeight="1" hidden="1">
      <c r="A69" s="122" t="s">
        <v>168</v>
      </c>
      <c r="B69" s="58"/>
      <c r="C69" s="59">
        <v>43869</v>
      </c>
      <c r="D69" s="60" t="s">
        <v>149</v>
      </c>
      <c r="E69" s="60" t="s">
        <v>150</v>
      </c>
      <c r="F69" s="60" t="s">
        <v>27</v>
      </c>
      <c r="G69" s="60" t="s">
        <v>151</v>
      </c>
      <c r="H69" s="60">
        <v>43871</v>
      </c>
      <c r="I69" s="166"/>
      <c r="J69" s="168"/>
      <c r="K69" s="171"/>
      <c r="L69" s="174"/>
      <c r="M69" s="174"/>
      <c r="N69" s="174"/>
    </row>
    <row r="70" spans="1:14" s="31" customFormat="1" ht="25.5" customHeight="1" hidden="1" thickBot="1">
      <c r="A70" s="120" t="s">
        <v>48</v>
      </c>
      <c r="B70" s="121" t="s">
        <v>310</v>
      </c>
      <c r="C70" s="119">
        <v>43871</v>
      </c>
      <c r="D70" s="74" t="s">
        <v>197</v>
      </c>
      <c r="E70" s="74" t="s">
        <v>198</v>
      </c>
      <c r="F70" s="74" t="s">
        <v>27</v>
      </c>
      <c r="G70" s="74" t="s">
        <v>28</v>
      </c>
      <c r="H70" s="74">
        <v>43873</v>
      </c>
      <c r="I70" s="167"/>
      <c r="J70" s="169"/>
      <c r="K70" s="172"/>
      <c r="L70" s="175"/>
      <c r="M70" s="175"/>
      <c r="N70" s="175"/>
    </row>
    <row r="71" spans="1:14" s="31" customFormat="1" ht="25.5" customHeight="1" hidden="1">
      <c r="A71" s="65" t="s">
        <v>156</v>
      </c>
      <c r="B71" s="66" t="s">
        <v>41</v>
      </c>
      <c r="C71" s="67">
        <v>43875</v>
      </c>
      <c r="D71" s="68" t="s">
        <v>205</v>
      </c>
      <c r="E71" s="68" t="s">
        <v>206</v>
      </c>
      <c r="F71" s="68" t="s">
        <v>143</v>
      </c>
      <c r="G71" s="68" t="s">
        <v>27</v>
      </c>
      <c r="H71" s="68">
        <v>43877</v>
      </c>
      <c r="I71" s="165" t="s">
        <v>203</v>
      </c>
      <c r="J71" s="168" t="s">
        <v>304</v>
      </c>
      <c r="K71" s="170">
        <v>43914</v>
      </c>
      <c r="L71" s="173">
        <f>K71+20</f>
        <v>43934</v>
      </c>
      <c r="M71" s="173">
        <f>K71+22</f>
        <v>43936</v>
      </c>
      <c r="N71" s="173">
        <f>K71+26</f>
        <v>43940</v>
      </c>
    </row>
    <row r="72" spans="1:14" s="31" customFormat="1" ht="25.5" customHeight="1" hidden="1">
      <c r="A72" s="122" t="s">
        <v>253</v>
      </c>
      <c r="B72" s="58" t="s">
        <v>328</v>
      </c>
      <c r="C72" s="59">
        <v>43876</v>
      </c>
      <c r="D72" s="60" t="s">
        <v>149</v>
      </c>
      <c r="E72" s="60" t="s">
        <v>150</v>
      </c>
      <c r="F72" s="60" t="s">
        <v>27</v>
      </c>
      <c r="G72" s="60" t="s">
        <v>151</v>
      </c>
      <c r="H72" s="60">
        <v>43878</v>
      </c>
      <c r="I72" s="166"/>
      <c r="J72" s="168"/>
      <c r="K72" s="171"/>
      <c r="L72" s="174"/>
      <c r="M72" s="174"/>
      <c r="N72" s="174"/>
    </row>
    <row r="73" spans="1:14" s="31" customFormat="1" ht="25.5" customHeight="1" hidden="1" thickBot="1">
      <c r="A73" s="120" t="s">
        <v>265</v>
      </c>
      <c r="B73" s="121" t="s">
        <v>308</v>
      </c>
      <c r="C73" s="119">
        <v>43878</v>
      </c>
      <c r="D73" s="74" t="s">
        <v>197</v>
      </c>
      <c r="E73" s="74" t="s">
        <v>198</v>
      </c>
      <c r="F73" s="74" t="s">
        <v>27</v>
      </c>
      <c r="G73" s="74" t="s">
        <v>28</v>
      </c>
      <c r="H73" s="74">
        <v>43880</v>
      </c>
      <c r="I73" s="167"/>
      <c r="J73" s="169"/>
      <c r="K73" s="172"/>
      <c r="L73" s="175"/>
      <c r="M73" s="175"/>
      <c r="N73" s="175"/>
    </row>
    <row r="74" spans="1:14" s="31" customFormat="1" ht="25.5" customHeight="1" hidden="1">
      <c r="A74" s="65" t="s">
        <v>168</v>
      </c>
      <c r="B74" s="66"/>
      <c r="C74" s="67">
        <v>43882</v>
      </c>
      <c r="D74" s="68" t="s">
        <v>205</v>
      </c>
      <c r="E74" s="68" t="s">
        <v>206</v>
      </c>
      <c r="F74" s="68" t="s">
        <v>143</v>
      </c>
      <c r="G74" s="68" t="s">
        <v>27</v>
      </c>
      <c r="H74" s="68">
        <v>43884</v>
      </c>
      <c r="I74" s="165" t="s">
        <v>208</v>
      </c>
      <c r="J74" s="168" t="s">
        <v>326</v>
      </c>
      <c r="K74" s="170">
        <v>43893</v>
      </c>
      <c r="L74" s="173">
        <f>K74+20</f>
        <v>43913</v>
      </c>
      <c r="M74" s="173">
        <f>K74+22</f>
        <v>43915</v>
      </c>
      <c r="N74" s="173">
        <f>K74+26</f>
        <v>43919</v>
      </c>
    </row>
    <row r="75" spans="1:14" s="31" customFormat="1" ht="25.5" customHeight="1" hidden="1">
      <c r="A75" s="122" t="s">
        <v>168</v>
      </c>
      <c r="B75" s="58" t="s">
        <v>330</v>
      </c>
      <c r="C75" s="59">
        <v>43885</v>
      </c>
      <c r="D75" s="60" t="s">
        <v>197</v>
      </c>
      <c r="E75" s="60" t="s">
        <v>198</v>
      </c>
      <c r="F75" s="60" t="s">
        <v>27</v>
      </c>
      <c r="G75" s="60" t="s">
        <v>28</v>
      </c>
      <c r="H75" s="60">
        <v>43887</v>
      </c>
      <c r="I75" s="166"/>
      <c r="J75" s="168"/>
      <c r="K75" s="171"/>
      <c r="L75" s="174"/>
      <c r="M75" s="174"/>
      <c r="N75" s="174"/>
    </row>
    <row r="76" spans="1:14" s="31" customFormat="1" ht="25.5" customHeight="1" hidden="1" thickBot="1">
      <c r="A76" s="120" t="s">
        <v>251</v>
      </c>
      <c r="B76" s="121" t="s">
        <v>305</v>
      </c>
      <c r="C76" s="119">
        <v>43887</v>
      </c>
      <c r="D76" s="74" t="s">
        <v>149</v>
      </c>
      <c r="E76" s="74" t="s">
        <v>150</v>
      </c>
      <c r="F76" s="74" t="s">
        <v>27</v>
      </c>
      <c r="G76" s="74" t="s">
        <v>151</v>
      </c>
      <c r="H76" s="74">
        <v>43889</v>
      </c>
      <c r="I76" s="167"/>
      <c r="J76" s="169"/>
      <c r="K76" s="172"/>
      <c r="L76" s="175"/>
      <c r="M76" s="175"/>
      <c r="N76" s="175"/>
    </row>
    <row r="77" spans="1:14" s="31" customFormat="1" ht="25.5" customHeight="1" hidden="1">
      <c r="A77" s="65" t="s">
        <v>160</v>
      </c>
      <c r="B77" s="66" t="s">
        <v>41</v>
      </c>
      <c r="C77" s="67">
        <v>43889</v>
      </c>
      <c r="D77" s="68" t="s">
        <v>205</v>
      </c>
      <c r="E77" s="68" t="s">
        <v>206</v>
      </c>
      <c r="F77" s="68" t="s">
        <v>143</v>
      </c>
      <c r="G77" s="68" t="s">
        <v>27</v>
      </c>
      <c r="H77" s="68">
        <v>43891</v>
      </c>
      <c r="I77" s="165" t="s">
        <v>23</v>
      </c>
      <c r="J77" s="168" t="s">
        <v>241</v>
      </c>
      <c r="K77" s="170">
        <f>K74+7</f>
        <v>43900</v>
      </c>
      <c r="L77" s="173">
        <f>K77+20</f>
        <v>43920</v>
      </c>
      <c r="M77" s="173">
        <f>K77+22</f>
        <v>43922</v>
      </c>
      <c r="N77" s="173">
        <f>K77+26</f>
        <v>43926</v>
      </c>
    </row>
    <row r="78" spans="1:14" s="31" customFormat="1" ht="25.5" customHeight="1" hidden="1">
      <c r="A78" s="122" t="s">
        <v>267</v>
      </c>
      <c r="B78" s="58" t="s">
        <v>212</v>
      </c>
      <c r="C78" s="59">
        <v>43890</v>
      </c>
      <c r="D78" s="60" t="s">
        <v>149</v>
      </c>
      <c r="E78" s="60" t="s">
        <v>150</v>
      </c>
      <c r="F78" s="60" t="s">
        <v>27</v>
      </c>
      <c r="G78" s="60" t="s">
        <v>151</v>
      </c>
      <c r="H78" s="60">
        <v>43892</v>
      </c>
      <c r="I78" s="166"/>
      <c r="J78" s="168"/>
      <c r="K78" s="171"/>
      <c r="L78" s="174"/>
      <c r="M78" s="174"/>
      <c r="N78" s="174"/>
    </row>
    <row r="79" spans="1:14" s="31" customFormat="1" ht="25.5" customHeight="1" hidden="1" thickBot="1">
      <c r="A79" s="120" t="s">
        <v>282</v>
      </c>
      <c r="B79" s="121" t="s">
        <v>335</v>
      </c>
      <c r="C79" s="119">
        <v>43892</v>
      </c>
      <c r="D79" s="74" t="s">
        <v>197</v>
      </c>
      <c r="E79" s="74" t="s">
        <v>198</v>
      </c>
      <c r="F79" s="74" t="s">
        <v>27</v>
      </c>
      <c r="G79" s="74" t="s">
        <v>28</v>
      </c>
      <c r="H79" s="74">
        <v>43894</v>
      </c>
      <c r="I79" s="167"/>
      <c r="J79" s="169"/>
      <c r="K79" s="172"/>
      <c r="L79" s="175"/>
      <c r="M79" s="175"/>
      <c r="N79" s="175"/>
    </row>
    <row r="80" spans="1:14" s="31" customFormat="1" ht="25.5" customHeight="1" hidden="1">
      <c r="A80" s="65" t="s">
        <v>216</v>
      </c>
      <c r="B80" s="66" t="s">
        <v>44</v>
      </c>
      <c r="C80" s="67">
        <v>43896</v>
      </c>
      <c r="D80" s="68" t="s">
        <v>205</v>
      </c>
      <c r="E80" s="68" t="s">
        <v>206</v>
      </c>
      <c r="F80" s="68" t="s">
        <v>143</v>
      </c>
      <c r="G80" s="68" t="s">
        <v>27</v>
      </c>
      <c r="H80" s="68">
        <v>43898</v>
      </c>
      <c r="I80" s="165" t="s">
        <v>159</v>
      </c>
      <c r="J80" s="168" t="s">
        <v>331</v>
      </c>
      <c r="K80" s="170">
        <v>43905</v>
      </c>
      <c r="L80" s="173">
        <f>K80+20</f>
        <v>43925</v>
      </c>
      <c r="M80" s="173">
        <f>K80+22</f>
        <v>43927</v>
      </c>
      <c r="N80" s="173">
        <f>K80+26</f>
        <v>43931</v>
      </c>
    </row>
    <row r="81" spans="1:14" s="31" customFormat="1" ht="25.5" customHeight="1" hidden="1">
      <c r="A81" s="122" t="s">
        <v>100</v>
      </c>
      <c r="B81" s="58" t="s">
        <v>275</v>
      </c>
      <c r="C81" s="59">
        <v>43897</v>
      </c>
      <c r="D81" s="60" t="s">
        <v>149</v>
      </c>
      <c r="E81" s="60" t="s">
        <v>150</v>
      </c>
      <c r="F81" s="60" t="s">
        <v>27</v>
      </c>
      <c r="G81" s="60" t="s">
        <v>151</v>
      </c>
      <c r="H81" s="60">
        <v>43899</v>
      </c>
      <c r="I81" s="166"/>
      <c r="J81" s="168"/>
      <c r="K81" s="171"/>
      <c r="L81" s="174"/>
      <c r="M81" s="174"/>
      <c r="N81" s="174"/>
    </row>
    <row r="82" spans="1:14" s="31" customFormat="1" ht="25.5" customHeight="1" hidden="1" thickBot="1">
      <c r="A82" s="120" t="s">
        <v>103</v>
      </c>
      <c r="B82" s="121" t="s">
        <v>336</v>
      </c>
      <c r="C82" s="119">
        <v>43899</v>
      </c>
      <c r="D82" s="74" t="s">
        <v>197</v>
      </c>
      <c r="E82" s="74" t="s">
        <v>198</v>
      </c>
      <c r="F82" s="74" t="s">
        <v>27</v>
      </c>
      <c r="G82" s="74" t="s">
        <v>28</v>
      </c>
      <c r="H82" s="74">
        <v>43901</v>
      </c>
      <c r="I82" s="167"/>
      <c r="J82" s="169"/>
      <c r="K82" s="172"/>
      <c r="L82" s="175"/>
      <c r="M82" s="175"/>
      <c r="N82" s="175"/>
    </row>
    <row r="83" spans="1:14" s="31" customFormat="1" ht="25.5" customHeight="1" hidden="1">
      <c r="A83" s="65" t="s">
        <v>343</v>
      </c>
      <c r="B83" s="66" t="s">
        <v>19</v>
      </c>
      <c r="C83" s="67">
        <v>43903</v>
      </c>
      <c r="D83" s="68" t="s">
        <v>205</v>
      </c>
      <c r="E83" s="68" t="s">
        <v>206</v>
      </c>
      <c r="F83" s="68" t="s">
        <v>143</v>
      </c>
      <c r="G83" s="68" t="s">
        <v>27</v>
      </c>
      <c r="H83" s="68">
        <v>43905</v>
      </c>
      <c r="I83" s="165" t="s">
        <v>257</v>
      </c>
      <c r="J83" s="168" t="s">
        <v>223</v>
      </c>
      <c r="K83" s="170">
        <f>K80+7</f>
        <v>43912</v>
      </c>
      <c r="L83" s="173">
        <f>K83+20</f>
        <v>43932</v>
      </c>
      <c r="M83" s="173">
        <f>K83+22</f>
        <v>43934</v>
      </c>
      <c r="N83" s="173">
        <f>K83+26</f>
        <v>43938</v>
      </c>
    </row>
    <row r="84" spans="1:14" s="31" customFormat="1" ht="25.5" customHeight="1" hidden="1">
      <c r="A84" s="122" t="s">
        <v>194</v>
      </c>
      <c r="B84" s="58" t="s">
        <v>252</v>
      </c>
      <c r="C84" s="59">
        <v>43904</v>
      </c>
      <c r="D84" s="60" t="s">
        <v>149</v>
      </c>
      <c r="E84" s="60" t="s">
        <v>150</v>
      </c>
      <c r="F84" s="60" t="s">
        <v>27</v>
      </c>
      <c r="G84" s="60" t="s">
        <v>151</v>
      </c>
      <c r="H84" s="60">
        <v>43906</v>
      </c>
      <c r="I84" s="166"/>
      <c r="J84" s="168"/>
      <c r="K84" s="171"/>
      <c r="L84" s="174"/>
      <c r="M84" s="174"/>
      <c r="N84" s="174"/>
    </row>
    <row r="85" spans="1:14" s="31" customFormat="1" ht="25.5" customHeight="1" hidden="1" thickBot="1">
      <c r="A85" s="120" t="s">
        <v>325</v>
      </c>
      <c r="B85" s="121" t="s">
        <v>309</v>
      </c>
      <c r="C85" s="119">
        <v>43906</v>
      </c>
      <c r="D85" s="74" t="s">
        <v>197</v>
      </c>
      <c r="E85" s="74" t="s">
        <v>198</v>
      </c>
      <c r="F85" s="74" t="s">
        <v>27</v>
      </c>
      <c r="G85" s="74" t="s">
        <v>28</v>
      </c>
      <c r="H85" s="74">
        <v>43908</v>
      </c>
      <c r="I85" s="167"/>
      <c r="J85" s="169"/>
      <c r="K85" s="172"/>
      <c r="L85" s="175"/>
      <c r="M85" s="175"/>
      <c r="N85" s="175"/>
    </row>
    <row r="86" spans="1:14" s="31" customFormat="1" ht="25.5" customHeight="1" hidden="1">
      <c r="A86" s="65" t="s">
        <v>344</v>
      </c>
      <c r="B86" s="66" t="s">
        <v>34</v>
      </c>
      <c r="C86" s="67">
        <v>43910</v>
      </c>
      <c r="D86" s="68" t="s">
        <v>205</v>
      </c>
      <c r="E86" s="68" t="s">
        <v>206</v>
      </c>
      <c r="F86" s="68" t="s">
        <v>143</v>
      </c>
      <c r="G86" s="68" t="s">
        <v>27</v>
      </c>
      <c r="H86" s="68">
        <v>43912</v>
      </c>
      <c r="I86" s="165" t="s">
        <v>280</v>
      </c>
      <c r="J86" s="168" t="s">
        <v>337</v>
      </c>
      <c r="K86" s="170">
        <v>43920</v>
      </c>
      <c r="L86" s="173">
        <f>K86+20</f>
        <v>43940</v>
      </c>
      <c r="M86" s="173">
        <f>K86+22</f>
        <v>43942</v>
      </c>
      <c r="N86" s="173">
        <f>K86+26</f>
        <v>43946</v>
      </c>
    </row>
    <row r="87" spans="1:14" s="31" customFormat="1" ht="25.5" customHeight="1" hidden="1">
      <c r="A87" s="122" t="s">
        <v>291</v>
      </c>
      <c r="B87" s="58" t="s">
        <v>246</v>
      </c>
      <c r="C87" s="59">
        <v>43911</v>
      </c>
      <c r="D87" s="60" t="s">
        <v>149</v>
      </c>
      <c r="E87" s="60" t="s">
        <v>150</v>
      </c>
      <c r="F87" s="60" t="s">
        <v>27</v>
      </c>
      <c r="G87" s="60" t="s">
        <v>151</v>
      </c>
      <c r="H87" s="60">
        <v>43913</v>
      </c>
      <c r="I87" s="166"/>
      <c r="J87" s="168"/>
      <c r="K87" s="171"/>
      <c r="L87" s="174"/>
      <c r="M87" s="174"/>
      <c r="N87" s="174"/>
    </row>
    <row r="88" spans="1:14" s="31" customFormat="1" ht="25.5" customHeight="1" hidden="1" thickBot="1">
      <c r="A88" s="120" t="s">
        <v>273</v>
      </c>
      <c r="B88" s="121" t="s">
        <v>266</v>
      </c>
      <c r="C88" s="119">
        <v>43913</v>
      </c>
      <c r="D88" s="74" t="s">
        <v>403</v>
      </c>
      <c r="E88" s="74" t="s">
        <v>404</v>
      </c>
      <c r="F88" s="74" t="s">
        <v>27</v>
      </c>
      <c r="G88" s="74" t="s">
        <v>28</v>
      </c>
      <c r="H88" s="74">
        <v>43915</v>
      </c>
      <c r="I88" s="167"/>
      <c r="J88" s="169"/>
      <c r="K88" s="172"/>
      <c r="L88" s="175"/>
      <c r="M88" s="175"/>
      <c r="N88" s="175"/>
    </row>
    <row r="89" spans="1:14" s="31" customFormat="1" ht="25.5" customHeight="1" hidden="1">
      <c r="A89" s="65" t="s">
        <v>168</v>
      </c>
      <c r="B89" s="66"/>
      <c r="C89" s="67">
        <v>43917</v>
      </c>
      <c r="D89" s="68" t="s">
        <v>205</v>
      </c>
      <c r="E89" s="68" t="s">
        <v>206</v>
      </c>
      <c r="F89" s="68" t="s">
        <v>143</v>
      </c>
      <c r="G89" s="68" t="s">
        <v>27</v>
      </c>
      <c r="H89" s="68">
        <v>43919</v>
      </c>
      <c r="I89" s="165" t="s">
        <v>256</v>
      </c>
      <c r="J89" s="168" t="s">
        <v>342</v>
      </c>
      <c r="K89" s="170">
        <f>K86+7</f>
        <v>43927</v>
      </c>
      <c r="L89" s="173">
        <f>K89+20</f>
        <v>43947</v>
      </c>
      <c r="M89" s="173">
        <f>K89+22</f>
        <v>43949</v>
      </c>
      <c r="N89" s="173">
        <f>K89+26</f>
        <v>43953</v>
      </c>
    </row>
    <row r="90" spans="1:14" s="31" customFormat="1" ht="25.5" customHeight="1" hidden="1">
      <c r="A90" s="122" t="s">
        <v>49</v>
      </c>
      <c r="B90" s="58" t="s">
        <v>338</v>
      </c>
      <c r="C90" s="59">
        <v>43918</v>
      </c>
      <c r="D90" s="60" t="s">
        <v>149</v>
      </c>
      <c r="E90" s="60" t="s">
        <v>150</v>
      </c>
      <c r="F90" s="60" t="s">
        <v>27</v>
      </c>
      <c r="G90" s="60" t="s">
        <v>151</v>
      </c>
      <c r="H90" s="60">
        <v>43920</v>
      </c>
      <c r="I90" s="166"/>
      <c r="J90" s="168"/>
      <c r="K90" s="171"/>
      <c r="L90" s="174"/>
      <c r="M90" s="174"/>
      <c r="N90" s="174"/>
    </row>
    <row r="91" spans="1:14" s="31" customFormat="1" ht="25.5" customHeight="1" hidden="1" thickBot="1">
      <c r="A91" s="120" t="s">
        <v>392</v>
      </c>
      <c r="B91" s="121" t="s">
        <v>393</v>
      </c>
      <c r="C91" s="119">
        <v>43920</v>
      </c>
      <c r="D91" s="74" t="s">
        <v>403</v>
      </c>
      <c r="E91" s="74" t="s">
        <v>404</v>
      </c>
      <c r="F91" s="74" t="s">
        <v>27</v>
      </c>
      <c r="G91" s="74" t="s">
        <v>28</v>
      </c>
      <c r="H91" s="74">
        <v>43922</v>
      </c>
      <c r="I91" s="167"/>
      <c r="J91" s="169"/>
      <c r="K91" s="172"/>
      <c r="L91" s="175"/>
      <c r="M91" s="175"/>
      <c r="N91" s="175"/>
    </row>
    <row r="92" spans="1:14" s="31" customFormat="1" ht="25.5" customHeight="1" hidden="1">
      <c r="A92" s="65" t="s">
        <v>383</v>
      </c>
      <c r="B92" s="66" t="s">
        <v>272</v>
      </c>
      <c r="C92" s="67">
        <v>43925</v>
      </c>
      <c r="D92" s="68" t="s">
        <v>149</v>
      </c>
      <c r="E92" s="68" t="s">
        <v>150</v>
      </c>
      <c r="F92" s="68" t="s">
        <v>27</v>
      </c>
      <c r="G92" s="68" t="s">
        <v>151</v>
      </c>
      <c r="H92" s="68">
        <f>C92+2</f>
        <v>43927</v>
      </c>
      <c r="I92" s="165" t="s">
        <v>24</v>
      </c>
      <c r="J92" s="168" t="s">
        <v>239</v>
      </c>
      <c r="K92" s="170">
        <f>K89+7</f>
        <v>43934</v>
      </c>
      <c r="L92" s="173">
        <f>K92+20</f>
        <v>43954</v>
      </c>
      <c r="M92" s="173">
        <f>K92+22</f>
        <v>43956</v>
      </c>
      <c r="N92" s="173">
        <f>K92+26</f>
        <v>43960</v>
      </c>
    </row>
    <row r="93" spans="1:14" s="31" customFormat="1" ht="25.5" customHeight="1" hidden="1">
      <c r="A93" s="122" t="s">
        <v>295</v>
      </c>
      <c r="B93" s="58" t="s">
        <v>340</v>
      </c>
      <c r="C93" s="59">
        <v>43927</v>
      </c>
      <c r="D93" s="60" t="s">
        <v>403</v>
      </c>
      <c r="E93" s="60" t="s">
        <v>404</v>
      </c>
      <c r="F93" s="60" t="s">
        <v>27</v>
      </c>
      <c r="G93" s="60" t="s">
        <v>28</v>
      </c>
      <c r="H93" s="60">
        <f>C93+2</f>
        <v>43929</v>
      </c>
      <c r="I93" s="166"/>
      <c r="J93" s="168"/>
      <c r="K93" s="171"/>
      <c r="L93" s="174"/>
      <c r="M93" s="174"/>
      <c r="N93" s="174"/>
    </row>
    <row r="94" spans="1:14" s="31" customFormat="1" ht="25.5" customHeight="1" hidden="1" thickBot="1">
      <c r="A94" s="120" t="s">
        <v>209</v>
      </c>
      <c r="B94" s="121" t="s">
        <v>386</v>
      </c>
      <c r="C94" s="119">
        <v>43928</v>
      </c>
      <c r="D94" s="74" t="s">
        <v>197</v>
      </c>
      <c r="E94" s="74" t="s">
        <v>198</v>
      </c>
      <c r="F94" s="74" t="s">
        <v>28</v>
      </c>
      <c r="G94" s="74" t="s">
        <v>394</v>
      </c>
      <c r="H94" s="74">
        <f>C94+2</f>
        <v>43930</v>
      </c>
      <c r="I94" s="167"/>
      <c r="J94" s="169"/>
      <c r="K94" s="172"/>
      <c r="L94" s="175"/>
      <c r="M94" s="175"/>
      <c r="N94" s="175"/>
    </row>
    <row r="95" spans="1:14" s="31" customFormat="1" ht="25.5" customHeight="1" hidden="1">
      <c r="A95" s="65" t="s">
        <v>332</v>
      </c>
      <c r="B95" s="66" t="s">
        <v>246</v>
      </c>
      <c r="C95" s="67">
        <v>43932</v>
      </c>
      <c r="D95" s="68" t="s">
        <v>405</v>
      </c>
      <c r="E95" s="68" t="s">
        <v>414</v>
      </c>
      <c r="F95" s="68" t="s">
        <v>27</v>
      </c>
      <c r="G95" s="68" t="s">
        <v>151</v>
      </c>
      <c r="H95" s="68">
        <v>43934</v>
      </c>
      <c r="I95" s="165" t="s">
        <v>25</v>
      </c>
      <c r="J95" s="168" t="s">
        <v>223</v>
      </c>
      <c r="K95" s="170">
        <f>K92+7</f>
        <v>43941</v>
      </c>
      <c r="L95" s="173">
        <f>K95+20</f>
        <v>43961</v>
      </c>
      <c r="M95" s="173">
        <f>K95+22</f>
        <v>43963</v>
      </c>
      <c r="N95" s="173">
        <f>K95+26</f>
        <v>43967</v>
      </c>
    </row>
    <row r="96" spans="1:14" s="31" customFormat="1" ht="25.5" customHeight="1" hidden="1">
      <c r="A96" s="122" t="s">
        <v>298</v>
      </c>
      <c r="B96" s="58" t="s">
        <v>309</v>
      </c>
      <c r="C96" s="59">
        <v>43934</v>
      </c>
      <c r="D96" s="60" t="s">
        <v>403</v>
      </c>
      <c r="E96" s="60" t="s">
        <v>404</v>
      </c>
      <c r="F96" s="60" t="s">
        <v>27</v>
      </c>
      <c r="G96" s="60" t="s">
        <v>28</v>
      </c>
      <c r="H96" s="60">
        <v>43936</v>
      </c>
      <c r="I96" s="166"/>
      <c r="J96" s="168"/>
      <c r="K96" s="171"/>
      <c r="L96" s="174"/>
      <c r="M96" s="174"/>
      <c r="N96" s="174"/>
    </row>
    <row r="97" spans="1:14" s="31" customFormat="1" ht="25.5" customHeight="1" hidden="1" thickBot="1">
      <c r="A97" s="120" t="s">
        <v>353</v>
      </c>
      <c r="B97" s="121" t="s">
        <v>42</v>
      </c>
      <c r="C97" s="119">
        <v>43935</v>
      </c>
      <c r="D97" s="74" t="s">
        <v>197</v>
      </c>
      <c r="E97" s="74" t="s">
        <v>198</v>
      </c>
      <c r="F97" s="74" t="s">
        <v>28</v>
      </c>
      <c r="G97" s="74" t="s">
        <v>394</v>
      </c>
      <c r="H97" s="74">
        <v>43937</v>
      </c>
      <c r="I97" s="167"/>
      <c r="J97" s="169"/>
      <c r="K97" s="172"/>
      <c r="L97" s="175"/>
      <c r="M97" s="175"/>
      <c r="N97" s="175"/>
    </row>
    <row r="98" spans="1:14" s="31" customFormat="1" ht="25.5" customHeight="1" hidden="1">
      <c r="A98" s="65" t="s">
        <v>248</v>
      </c>
      <c r="B98" s="66" t="s">
        <v>341</v>
      </c>
      <c r="C98" s="67">
        <v>43939</v>
      </c>
      <c r="D98" s="68" t="s">
        <v>405</v>
      </c>
      <c r="E98" s="68" t="s">
        <v>414</v>
      </c>
      <c r="F98" s="68" t="s">
        <v>27</v>
      </c>
      <c r="G98" s="68" t="s">
        <v>151</v>
      </c>
      <c r="H98" s="68">
        <v>43941</v>
      </c>
      <c r="I98" s="165" t="s">
        <v>221</v>
      </c>
      <c r="J98" s="168" t="s">
        <v>301</v>
      </c>
      <c r="K98" s="170">
        <f>K95+7</f>
        <v>43948</v>
      </c>
      <c r="L98" s="173">
        <f>K98+20</f>
        <v>43968</v>
      </c>
      <c r="M98" s="173">
        <f>K98+22</f>
        <v>43970</v>
      </c>
      <c r="N98" s="173">
        <f>K98+26</f>
        <v>43974</v>
      </c>
    </row>
    <row r="99" spans="1:14" s="31" customFormat="1" ht="25.5" customHeight="1" hidden="1">
      <c r="A99" s="122" t="s">
        <v>395</v>
      </c>
      <c r="B99" s="58" t="s">
        <v>309</v>
      </c>
      <c r="C99" s="59">
        <v>43941</v>
      </c>
      <c r="D99" s="60" t="s">
        <v>403</v>
      </c>
      <c r="E99" s="60" t="s">
        <v>404</v>
      </c>
      <c r="F99" s="60" t="s">
        <v>27</v>
      </c>
      <c r="G99" s="60" t="s">
        <v>28</v>
      </c>
      <c r="H99" s="60">
        <v>43943</v>
      </c>
      <c r="I99" s="166"/>
      <c r="J99" s="168"/>
      <c r="K99" s="171"/>
      <c r="L99" s="174"/>
      <c r="M99" s="174"/>
      <c r="N99" s="174"/>
    </row>
    <row r="100" spans="1:14" s="31" customFormat="1" ht="25.5" customHeight="1" hidden="1" thickBot="1">
      <c r="A100" s="120" t="s">
        <v>168</v>
      </c>
      <c r="B100" s="121"/>
      <c r="C100" s="119">
        <v>43942</v>
      </c>
      <c r="D100" s="74" t="s">
        <v>197</v>
      </c>
      <c r="E100" s="74" t="s">
        <v>198</v>
      </c>
      <c r="F100" s="74" t="s">
        <v>28</v>
      </c>
      <c r="G100" s="74" t="s">
        <v>394</v>
      </c>
      <c r="H100" s="74">
        <v>43944</v>
      </c>
      <c r="I100" s="167"/>
      <c r="J100" s="169"/>
      <c r="K100" s="172"/>
      <c r="L100" s="175"/>
      <c r="M100" s="175"/>
      <c r="N100" s="175"/>
    </row>
    <row r="101" spans="1:14" s="31" customFormat="1" ht="25.5" customHeight="1" hidden="1">
      <c r="A101" s="65" t="s">
        <v>408</v>
      </c>
      <c r="B101" s="66" t="s">
        <v>275</v>
      </c>
      <c r="C101" s="67">
        <v>43946</v>
      </c>
      <c r="D101" s="68" t="s">
        <v>405</v>
      </c>
      <c r="E101" s="68" t="s">
        <v>414</v>
      </c>
      <c r="F101" s="68" t="s">
        <v>27</v>
      </c>
      <c r="G101" s="68" t="s">
        <v>151</v>
      </c>
      <c r="H101" s="68">
        <v>43948</v>
      </c>
      <c r="I101" s="165" t="s">
        <v>238</v>
      </c>
      <c r="J101" s="168" t="s">
        <v>276</v>
      </c>
      <c r="K101" s="170">
        <f>K98+7</f>
        <v>43955</v>
      </c>
      <c r="L101" s="173">
        <f>K101+20</f>
        <v>43975</v>
      </c>
      <c r="M101" s="173">
        <f>K101+22</f>
        <v>43977</v>
      </c>
      <c r="N101" s="173">
        <f>K101+26</f>
        <v>43981</v>
      </c>
    </row>
    <row r="102" spans="1:14" s="31" customFormat="1" ht="34.5" customHeight="1" hidden="1">
      <c r="A102" s="122" t="s">
        <v>166</v>
      </c>
      <c r="B102" s="58" t="s">
        <v>429</v>
      </c>
      <c r="C102" s="59">
        <v>43948</v>
      </c>
      <c r="D102" s="60" t="s">
        <v>403</v>
      </c>
      <c r="E102" s="60" t="s">
        <v>404</v>
      </c>
      <c r="F102" s="60" t="s">
        <v>27</v>
      </c>
      <c r="G102" s="60" t="s">
        <v>28</v>
      </c>
      <c r="H102" s="60">
        <v>43950</v>
      </c>
      <c r="I102" s="166"/>
      <c r="J102" s="168"/>
      <c r="K102" s="171"/>
      <c r="L102" s="174"/>
      <c r="M102" s="174"/>
      <c r="N102" s="174"/>
    </row>
    <row r="103" spans="1:14" s="31" customFormat="1" ht="25.5" customHeight="1" hidden="1" thickBot="1">
      <c r="A103" s="120" t="s">
        <v>168</v>
      </c>
      <c r="B103" s="121"/>
      <c r="C103" s="119">
        <v>43949</v>
      </c>
      <c r="D103" s="74" t="s">
        <v>403</v>
      </c>
      <c r="E103" s="74" t="s">
        <v>404</v>
      </c>
      <c r="F103" s="74" t="s">
        <v>27</v>
      </c>
      <c r="G103" s="74" t="s">
        <v>28</v>
      </c>
      <c r="H103" s="74">
        <v>43950</v>
      </c>
      <c r="I103" s="167"/>
      <c r="J103" s="169"/>
      <c r="K103" s="172"/>
      <c r="L103" s="175"/>
      <c r="M103" s="175"/>
      <c r="N103" s="175"/>
    </row>
    <row r="104" spans="1:14" s="31" customFormat="1" ht="25.5" customHeight="1" hidden="1">
      <c r="A104" s="65" t="s">
        <v>409</v>
      </c>
      <c r="B104" s="66" t="s">
        <v>410</v>
      </c>
      <c r="C104" s="67">
        <v>43953</v>
      </c>
      <c r="D104" s="68" t="s">
        <v>405</v>
      </c>
      <c r="E104" s="68" t="s">
        <v>414</v>
      </c>
      <c r="F104" s="68" t="s">
        <v>27</v>
      </c>
      <c r="G104" s="68" t="s">
        <v>151</v>
      </c>
      <c r="H104" s="68">
        <v>43955</v>
      </c>
      <c r="I104" s="165" t="s">
        <v>51</v>
      </c>
      <c r="J104" s="168" t="s">
        <v>331</v>
      </c>
      <c r="K104" s="170">
        <f>K101+7</f>
        <v>43962</v>
      </c>
      <c r="L104" s="173">
        <f>K104+20</f>
        <v>43982</v>
      </c>
      <c r="M104" s="173">
        <f>K104+22</f>
        <v>43984</v>
      </c>
      <c r="N104" s="173">
        <f>K104+26</f>
        <v>43988</v>
      </c>
    </row>
    <row r="105" spans="1:14" s="31" customFormat="1" ht="25.5" customHeight="1" hidden="1">
      <c r="A105" s="122" t="s">
        <v>48</v>
      </c>
      <c r="B105" s="58" t="s">
        <v>283</v>
      </c>
      <c r="C105" s="59">
        <v>43955</v>
      </c>
      <c r="D105" s="60" t="s">
        <v>403</v>
      </c>
      <c r="E105" s="60" t="s">
        <v>404</v>
      </c>
      <c r="F105" s="60" t="s">
        <v>27</v>
      </c>
      <c r="G105" s="60" t="s">
        <v>28</v>
      </c>
      <c r="H105" s="60">
        <v>43957</v>
      </c>
      <c r="I105" s="166"/>
      <c r="J105" s="168"/>
      <c r="K105" s="171"/>
      <c r="L105" s="174"/>
      <c r="M105" s="174"/>
      <c r="N105" s="174"/>
    </row>
    <row r="106" spans="1:14" s="31" customFormat="1" ht="25.5" customHeight="1" hidden="1" thickBot="1">
      <c r="A106" s="120" t="s">
        <v>370</v>
      </c>
      <c r="B106" s="121" t="s">
        <v>388</v>
      </c>
      <c r="C106" s="119">
        <v>43956</v>
      </c>
      <c r="D106" s="74" t="s">
        <v>197</v>
      </c>
      <c r="E106" s="74" t="s">
        <v>198</v>
      </c>
      <c r="F106" s="74" t="s">
        <v>28</v>
      </c>
      <c r="G106" s="74" t="s">
        <v>394</v>
      </c>
      <c r="H106" s="74">
        <v>43958</v>
      </c>
      <c r="I106" s="167"/>
      <c r="J106" s="169"/>
      <c r="K106" s="172"/>
      <c r="L106" s="175"/>
      <c r="M106" s="175"/>
      <c r="N106" s="175"/>
    </row>
    <row r="107" spans="1:14" s="31" customFormat="1" ht="25.5" customHeight="1" hidden="1">
      <c r="A107" s="65" t="s">
        <v>430</v>
      </c>
      <c r="B107" s="66" t="s">
        <v>396</v>
      </c>
      <c r="C107" s="67">
        <v>43960</v>
      </c>
      <c r="D107" s="68" t="s">
        <v>405</v>
      </c>
      <c r="E107" s="68" t="s">
        <v>414</v>
      </c>
      <c r="F107" s="68" t="s">
        <v>27</v>
      </c>
      <c r="G107" s="68" t="s">
        <v>151</v>
      </c>
      <c r="H107" s="68">
        <v>43962</v>
      </c>
      <c r="I107" s="165" t="s">
        <v>26</v>
      </c>
      <c r="J107" s="168" t="s">
        <v>224</v>
      </c>
      <c r="K107" s="170">
        <f>K104+7</f>
        <v>43969</v>
      </c>
      <c r="L107" s="173">
        <f>K107+20</f>
        <v>43989</v>
      </c>
      <c r="M107" s="173">
        <f>K107+22</f>
        <v>43991</v>
      </c>
      <c r="N107" s="173">
        <f>K107+26</f>
        <v>43995</v>
      </c>
    </row>
    <row r="108" spans="1:14" s="31" customFormat="1" ht="25.5" customHeight="1" hidden="1">
      <c r="A108" s="122" t="s">
        <v>168</v>
      </c>
      <c r="B108" s="58"/>
      <c r="C108" s="59">
        <v>43962</v>
      </c>
      <c r="D108" s="60" t="s">
        <v>403</v>
      </c>
      <c r="E108" s="60" t="s">
        <v>404</v>
      </c>
      <c r="F108" s="60" t="s">
        <v>27</v>
      </c>
      <c r="G108" s="60" t="s">
        <v>28</v>
      </c>
      <c r="H108" s="60">
        <v>43964</v>
      </c>
      <c r="I108" s="166"/>
      <c r="J108" s="168"/>
      <c r="K108" s="171"/>
      <c r="L108" s="174"/>
      <c r="M108" s="174"/>
      <c r="N108" s="174"/>
    </row>
    <row r="109" spans="1:14" s="31" customFormat="1" ht="25.5" customHeight="1" hidden="1" thickBot="1">
      <c r="A109" s="120" t="s">
        <v>422</v>
      </c>
      <c r="B109" s="121" t="s">
        <v>423</v>
      </c>
      <c r="C109" s="119">
        <v>43963</v>
      </c>
      <c r="D109" s="74" t="s">
        <v>197</v>
      </c>
      <c r="E109" s="74" t="s">
        <v>198</v>
      </c>
      <c r="F109" s="74" t="s">
        <v>28</v>
      </c>
      <c r="G109" s="74" t="s">
        <v>394</v>
      </c>
      <c r="H109" s="74">
        <v>43965</v>
      </c>
      <c r="I109" s="167"/>
      <c r="J109" s="169"/>
      <c r="K109" s="172"/>
      <c r="L109" s="175"/>
      <c r="M109" s="175"/>
      <c r="N109" s="175"/>
    </row>
    <row r="110" spans="1:14" s="31" customFormat="1" ht="25.5" customHeight="1" hidden="1">
      <c r="A110" s="65" t="s">
        <v>377</v>
      </c>
      <c r="B110" s="66" t="s">
        <v>398</v>
      </c>
      <c r="C110" s="67">
        <v>43967</v>
      </c>
      <c r="D110" s="68" t="s">
        <v>438</v>
      </c>
      <c r="E110" s="68" t="s">
        <v>439</v>
      </c>
      <c r="F110" s="68" t="s">
        <v>27</v>
      </c>
      <c r="G110" s="68" t="s">
        <v>151</v>
      </c>
      <c r="H110" s="68">
        <v>43969</v>
      </c>
      <c r="I110" s="165" t="s">
        <v>22</v>
      </c>
      <c r="J110" s="173" t="s">
        <v>301</v>
      </c>
      <c r="K110" s="170">
        <f>K107+7</f>
        <v>43976</v>
      </c>
      <c r="L110" s="173">
        <f>K110+20</f>
        <v>43996</v>
      </c>
      <c r="M110" s="173">
        <f>K110+22</f>
        <v>43998</v>
      </c>
      <c r="N110" s="173">
        <f>K110+26</f>
        <v>44002</v>
      </c>
    </row>
    <row r="111" spans="1:14" s="31" customFormat="1" ht="25.5" customHeight="1" hidden="1">
      <c r="A111" s="122" t="s">
        <v>265</v>
      </c>
      <c r="B111" s="58" t="s">
        <v>309</v>
      </c>
      <c r="C111" s="59">
        <v>43969</v>
      </c>
      <c r="D111" s="60" t="s">
        <v>403</v>
      </c>
      <c r="E111" s="60" t="s">
        <v>404</v>
      </c>
      <c r="F111" s="60" t="s">
        <v>27</v>
      </c>
      <c r="G111" s="60" t="s">
        <v>28</v>
      </c>
      <c r="H111" s="60">
        <v>43971</v>
      </c>
      <c r="I111" s="166"/>
      <c r="J111" s="174"/>
      <c r="K111" s="171"/>
      <c r="L111" s="174"/>
      <c r="M111" s="174"/>
      <c r="N111" s="174"/>
    </row>
    <row r="112" spans="1:14" s="31" customFormat="1" ht="25.5" customHeight="1" hidden="1" thickBot="1">
      <c r="A112" s="120" t="s">
        <v>216</v>
      </c>
      <c r="B112" s="121" t="s">
        <v>201</v>
      </c>
      <c r="C112" s="119">
        <v>43970</v>
      </c>
      <c r="D112" s="74" t="s">
        <v>197</v>
      </c>
      <c r="E112" s="74" t="s">
        <v>198</v>
      </c>
      <c r="F112" s="74" t="s">
        <v>28</v>
      </c>
      <c r="G112" s="74" t="s">
        <v>394</v>
      </c>
      <c r="H112" s="74">
        <v>43972</v>
      </c>
      <c r="I112" s="167"/>
      <c r="J112" s="175"/>
      <c r="K112" s="172"/>
      <c r="L112" s="175"/>
      <c r="M112" s="175"/>
      <c r="N112" s="175"/>
    </row>
    <row r="113" spans="1:14" s="31" customFormat="1" ht="25.5" customHeight="1" hidden="1">
      <c r="A113" s="65" t="s">
        <v>251</v>
      </c>
      <c r="B113" s="66" t="s">
        <v>246</v>
      </c>
      <c r="C113" s="67">
        <v>43974</v>
      </c>
      <c r="D113" s="68" t="s">
        <v>438</v>
      </c>
      <c r="E113" s="68" t="s">
        <v>439</v>
      </c>
      <c r="F113" s="68" t="s">
        <v>27</v>
      </c>
      <c r="G113" s="68" t="s">
        <v>151</v>
      </c>
      <c r="H113" s="68">
        <v>43976</v>
      </c>
      <c r="I113" s="165" t="s">
        <v>240</v>
      </c>
      <c r="J113" s="168" t="s">
        <v>390</v>
      </c>
      <c r="K113" s="170">
        <f>K110+7</f>
        <v>43983</v>
      </c>
      <c r="L113" s="173">
        <f>K113+20</f>
        <v>44003</v>
      </c>
      <c r="M113" s="173">
        <f>K113+22</f>
        <v>44005</v>
      </c>
      <c r="N113" s="173">
        <f>K113+26</f>
        <v>44009</v>
      </c>
    </row>
    <row r="114" spans="1:14" s="31" customFormat="1" ht="25.5" customHeight="1" hidden="1">
      <c r="A114" s="122" t="s">
        <v>282</v>
      </c>
      <c r="B114" s="58" t="s">
        <v>213</v>
      </c>
      <c r="C114" s="59">
        <v>43976</v>
      </c>
      <c r="D114" s="60" t="s">
        <v>403</v>
      </c>
      <c r="E114" s="60" t="s">
        <v>404</v>
      </c>
      <c r="F114" s="60" t="s">
        <v>27</v>
      </c>
      <c r="G114" s="60" t="s">
        <v>28</v>
      </c>
      <c r="H114" s="60">
        <v>43978</v>
      </c>
      <c r="I114" s="166"/>
      <c r="J114" s="168"/>
      <c r="K114" s="171"/>
      <c r="L114" s="174"/>
      <c r="M114" s="174"/>
      <c r="N114" s="174"/>
    </row>
    <row r="115" spans="1:14" s="31" customFormat="1" ht="25.5" customHeight="1" hidden="1" thickBot="1">
      <c r="A115" s="120" t="s">
        <v>168</v>
      </c>
      <c r="B115" s="121"/>
      <c r="C115" s="119">
        <v>43977</v>
      </c>
      <c r="D115" s="74" t="s">
        <v>197</v>
      </c>
      <c r="E115" s="74" t="s">
        <v>198</v>
      </c>
      <c r="F115" s="74" t="s">
        <v>28</v>
      </c>
      <c r="G115" s="74" t="s">
        <v>394</v>
      </c>
      <c r="H115" s="74">
        <v>43979</v>
      </c>
      <c r="I115" s="167"/>
      <c r="J115" s="169"/>
      <c r="K115" s="172"/>
      <c r="L115" s="175"/>
      <c r="M115" s="175"/>
      <c r="N115" s="175"/>
    </row>
    <row r="116" spans="1:14" s="31" customFormat="1" ht="25.5" customHeight="1" hidden="1">
      <c r="A116" s="65" t="s">
        <v>431</v>
      </c>
      <c r="B116" s="66" t="s">
        <v>437</v>
      </c>
      <c r="C116" s="67">
        <v>43981</v>
      </c>
      <c r="D116" s="68" t="s">
        <v>438</v>
      </c>
      <c r="E116" s="68" t="s">
        <v>439</v>
      </c>
      <c r="F116" s="68" t="s">
        <v>27</v>
      </c>
      <c r="G116" s="68" t="s">
        <v>151</v>
      </c>
      <c r="H116" s="68">
        <v>43983</v>
      </c>
      <c r="I116" s="165" t="s">
        <v>203</v>
      </c>
      <c r="J116" s="168" t="s">
        <v>52</v>
      </c>
      <c r="K116" s="170">
        <f>K113+7</f>
        <v>43990</v>
      </c>
      <c r="L116" s="173">
        <f>K116+20</f>
        <v>44010</v>
      </c>
      <c r="M116" s="173">
        <f>K116+22</f>
        <v>44012</v>
      </c>
      <c r="N116" s="173">
        <f>K116+26</f>
        <v>44016</v>
      </c>
    </row>
    <row r="117" spans="1:14" s="31" customFormat="1" ht="25.5" customHeight="1" hidden="1">
      <c r="A117" s="122" t="s">
        <v>18</v>
      </c>
      <c r="B117" s="58" t="s">
        <v>432</v>
      </c>
      <c r="C117" s="59">
        <v>43983</v>
      </c>
      <c r="D117" s="60" t="s">
        <v>403</v>
      </c>
      <c r="E117" s="60" t="s">
        <v>404</v>
      </c>
      <c r="F117" s="60" t="s">
        <v>27</v>
      </c>
      <c r="G117" s="60" t="s">
        <v>28</v>
      </c>
      <c r="H117" s="60">
        <v>43985</v>
      </c>
      <c r="I117" s="166"/>
      <c r="J117" s="168"/>
      <c r="K117" s="171"/>
      <c r="L117" s="174"/>
      <c r="M117" s="174"/>
      <c r="N117" s="174"/>
    </row>
    <row r="118" spans="1:14" s="31" customFormat="1" ht="25.5" customHeight="1" hidden="1" thickBot="1">
      <c r="A118" s="120" t="s">
        <v>344</v>
      </c>
      <c r="B118" s="121" t="s">
        <v>41</v>
      </c>
      <c r="C118" s="119">
        <v>43984</v>
      </c>
      <c r="D118" s="74" t="s">
        <v>197</v>
      </c>
      <c r="E118" s="74" t="s">
        <v>198</v>
      </c>
      <c r="F118" s="74" t="s">
        <v>28</v>
      </c>
      <c r="G118" s="74" t="s">
        <v>394</v>
      </c>
      <c r="H118" s="74">
        <v>43986</v>
      </c>
      <c r="I118" s="167"/>
      <c r="J118" s="169"/>
      <c r="K118" s="172"/>
      <c r="L118" s="175"/>
      <c r="M118" s="175"/>
      <c r="N118" s="175"/>
    </row>
    <row r="119" spans="1:14" s="31" customFormat="1" ht="25.5" customHeight="1" hidden="1">
      <c r="A119" s="65" t="s">
        <v>100</v>
      </c>
      <c r="B119" s="66" t="s">
        <v>338</v>
      </c>
      <c r="C119" s="67">
        <v>43988</v>
      </c>
      <c r="D119" s="68" t="s">
        <v>438</v>
      </c>
      <c r="E119" s="68" t="s">
        <v>439</v>
      </c>
      <c r="F119" s="68" t="s">
        <v>27</v>
      </c>
      <c r="G119" s="68" t="s">
        <v>151</v>
      </c>
      <c r="H119" s="68">
        <v>43990</v>
      </c>
      <c r="I119" s="165" t="s">
        <v>208</v>
      </c>
      <c r="J119" s="168" t="s">
        <v>222</v>
      </c>
      <c r="K119" s="170">
        <f>K116+7</f>
        <v>43997</v>
      </c>
      <c r="L119" s="173">
        <f>K119+20</f>
        <v>44017</v>
      </c>
      <c r="M119" s="173">
        <f>K119+22</f>
        <v>44019</v>
      </c>
      <c r="N119" s="173">
        <f>K119+26</f>
        <v>44023</v>
      </c>
    </row>
    <row r="120" spans="1:14" s="31" customFormat="1" ht="25.5" customHeight="1" hidden="1">
      <c r="A120" s="122" t="s">
        <v>168</v>
      </c>
      <c r="B120" s="58"/>
      <c r="C120" s="59">
        <v>43990</v>
      </c>
      <c r="D120" s="60" t="s">
        <v>403</v>
      </c>
      <c r="E120" s="60" t="s">
        <v>404</v>
      </c>
      <c r="F120" s="60" t="s">
        <v>27</v>
      </c>
      <c r="G120" s="60" t="s">
        <v>28</v>
      </c>
      <c r="H120" s="60">
        <v>43992</v>
      </c>
      <c r="I120" s="166"/>
      <c r="J120" s="168"/>
      <c r="K120" s="171"/>
      <c r="L120" s="174"/>
      <c r="M120" s="174"/>
      <c r="N120" s="174"/>
    </row>
    <row r="121" spans="1:14" s="31" customFormat="1" ht="25.5" customHeight="1" hidden="1" thickBot="1">
      <c r="A121" s="120" t="s">
        <v>440</v>
      </c>
      <c r="B121" s="121" t="s">
        <v>441</v>
      </c>
      <c r="C121" s="119">
        <v>43993</v>
      </c>
      <c r="D121" s="74" t="s">
        <v>442</v>
      </c>
      <c r="E121" s="74" t="s">
        <v>443</v>
      </c>
      <c r="F121" s="74" t="s">
        <v>444</v>
      </c>
      <c r="G121" s="74" t="s">
        <v>143</v>
      </c>
      <c r="H121" s="74">
        <v>43995</v>
      </c>
      <c r="I121" s="167"/>
      <c r="J121" s="169"/>
      <c r="K121" s="172"/>
      <c r="L121" s="175"/>
      <c r="M121" s="175"/>
      <c r="N121" s="175"/>
    </row>
    <row r="122" spans="1:14" s="31" customFormat="1" ht="25.5" customHeight="1" hidden="1">
      <c r="A122" s="65" t="s">
        <v>381</v>
      </c>
      <c r="B122" s="66" t="s">
        <v>396</v>
      </c>
      <c r="C122" s="67">
        <v>43995</v>
      </c>
      <c r="D122" s="68" t="s">
        <v>438</v>
      </c>
      <c r="E122" s="68" t="s">
        <v>439</v>
      </c>
      <c r="F122" s="68" t="s">
        <v>27</v>
      </c>
      <c r="G122" s="68" t="s">
        <v>151</v>
      </c>
      <c r="H122" s="68">
        <v>43997</v>
      </c>
      <c r="I122" s="165" t="s">
        <v>23</v>
      </c>
      <c r="J122" s="168" t="s">
        <v>391</v>
      </c>
      <c r="K122" s="170">
        <f>K119+7</f>
        <v>44004</v>
      </c>
      <c r="L122" s="173">
        <f>K122+20</f>
        <v>44024</v>
      </c>
      <c r="M122" s="173">
        <f>K122+22</f>
        <v>44026</v>
      </c>
      <c r="N122" s="173">
        <f>K122+26</f>
        <v>44030</v>
      </c>
    </row>
    <row r="123" spans="1:14" s="31" customFormat="1" ht="25.5" customHeight="1" hidden="1">
      <c r="A123" s="122" t="s">
        <v>399</v>
      </c>
      <c r="B123" s="58" t="s">
        <v>397</v>
      </c>
      <c r="C123" s="59">
        <v>43997</v>
      </c>
      <c r="D123" s="60" t="s">
        <v>403</v>
      </c>
      <c r="E123" s="60" t="s">
        <v>404</v>
      </c>
      <c r="F123" s="60" t="s">
        <v>27</v>
      </c>
      <c r="G123" s="60" t="s">
        <v>28</v>
      </c>
      <c r="H123" s="60">
        <v>43999</v>
      </c>
      <c r="I123" s="166"/>
      <c r="J123" s="168"/>
      <c r="K123" s="171"/>
      <c r="L123" s="174"/>
      <c r="M123" s="174"/>
      <c r="N123" s="174"/>
    </row>
    <row r="124" spans="1:14" s="31" customFormat="1" ht="25.5" customHeight="1" hidden="1" thickBot="1">
      <c r="A124" s="120" t="s">
        <v>277</v>
      </c>
      <c r="B124" s="121" t="s">
        <v>413</v>
      </c>
      <c r="C124" s="119">
        <v>43998</v>
      </c>
      <c r="D124" s="74" t="s">
        <v>197</v>
      </c>
      <c r="E124" s="74" t="s">
        <v>198</v>
      </c>
      <c r="F124" s="74" t="s">
        <v>28</v>
      </c>
      <c r="G124" s="74" t="s">
        <v>394</v>
      </c>
      <c r="H124" s="74">
        <v>44000</v>
      </c>
      <c r="I124" s="167"/>
      <c r="J124" s="169"/>
      <c r="K124" s="172"/>
      <c r="L124" s="175"/>
      <c r="M124" s="175"/>
      <c r="N124" s="175"/>
    </row>
    <row r="125" spans="1:14" s="31" customFormat="1" ht="25.5" customHeight="1" hidden="1">
      <c r="A125" s="65" t="s">
        <v>291</v>
      </c>
      <c r="B125" s="66" t="s">
        <v>272</v>
      </c>
      <c r="C125" s="67">
        <v>44002</v>
      </c>
      <c r="D125" s="68" t="s">
        <v>438</v>
      </c>
      <c r="E125" s="68" t="s">
        <v>439</v>
      </c>
      <c r="F125" s="68" t="s">
        <v>27</v>
      </c>
      <c r="G125" s="68" t="s">
        <v>151</v>
      </c>
      <c r="H125" s="68">
        <v>44004</v>
      </c>
      <c r="I125" s="165" t="s">
        <v>159</v>
      </c>
      <c r="J125" s="168" t="s">
        <v>204</v>
      </c>
      <c r="K125" s="170">
        <f>K122+7</f>
        <v>44011</v>
      </c>
      <c r="L125" s="173">
        <f>K125+20</f>
        <v>44031</v>
      </c>
      <c r="M125" s="173">
        <f>K125+22</f>
        <v>44033</v>
      </c>
      <c r="N125" s="173">
        <f>K125+26</f>
        <v>44037</v>
      </c>
    </row>
    <row r="126" spans="1:14" s="31" customFormat="1" ht="25.5" customHeight="1" hidden="1">
      <c r="A126" s="122" t="s">
        <v>325</v>
      </c>
      <c r="B126" s="58" t="s">
        <v>400</v>
      </c>
      <c r="C126" s="59">
        <v>44004</v>
      </c>
      <c r="D126" s="60" t="s">
        <v>403</v>
      </c>
      <c r="E126" s="60" t="s">
        <v>404</v>
      </c>
      <c r="F126" s="60" t="s">
        <v>27</v>
      </c>
      <c r="G126" s="60" t="s">
        <v>28</v>
      </c>
      <c r="H126" s="60">
        <v>44006</v>
      </c>
      <c r="I126" s="166"/>
      <c r="J126" s="168"/>
      <c r="K126" s="171"/>
      <c r="L126" s="174"/>
      <c r="M126" s="174"/>
      <c r="N126" s="174"/>
    </row>
    <row r="127" spans="1:14" s="31" customFormat="1" ht="25.5" customHeight="1" hidden="1" thickBot="1">
      <c r="A127" s="120" t="s">
        <v>156</v>
      </c>
      <c r="B127" s="121" t="s">
        <v>43</v>
      </c>
      <c r="C127" s="119">
        <v>44005</v>
      </c>
      <c r="D127" s="74" t="s">
        <v>197</v>
      </c>
      <c r="E127" s="74" t="s">
        <v>198</v>
      </c>
      <c r="F127" s="74" t="s">
        <v>28</v>
      </c>
      <c r="G127" s="74" t="s">
        <v>394</v>
      </c>
      <c r="H127" s="74">
        <v>44007</v>
      </c>
      <c r="I127" s="167"/>
      <c r="J127" s="169"/>
      <c r="K127" s="172"/>
      <c r="L127" s="175"/>
      <c r="M127" s="175"/>
      <c r="N127" s="175"/>
    </row>
    <row r="128" spans="1:14" s="31" customFormat="1" ht="25.5" customHeight="1" hidden="1">
      <c r="A128" s="65" t="s">
        <v>49</v>
      </c>
      <c r="B128" s="66" t="s">
        <v>268</v>
      </c>
      <c r="C128" s="67">
        <v>44009</v>
      </c>
      <c r="D128" s="68" t="s">
        <v>438</v>
      </c>
      <c r="E128" s="68" t="s">
        <v>439</v>
      </c>
      <c r="F128" s="68" t="s">
        <v>27</v>
      </c>
      <c r="G128" s="68" t="s">
        <v>151</v>
      </c>
      <c r="H128" s="68">
        <v>44011</v>
      </c>
      <c r="I128" s="165" t="s">
        <v>257</v>
      </c>
      <c r="J128" s="168" t="s">
        <v>302</v>
      </c>
      <c r="K128" s="170">
        <f>K125+7</f>
        <v>44018</v>
      </c>
      <c r="L128" s="173">
        <f>K128+20</f>
        <v>44038</v>
      </c>
      <c r="M128" s="173">
        <f>K128+22</f>
        <v>44040</v>
      </c>
      <c r="N128" s="173">
        <f>K128+26</f>
        <v>44044</v>
      </c>
    </row>
    <row r="129" spans="1:14" s="31" customFormat="1" ht="25.5" customHeight="1" hidden="1">
      <c r="A129" s="122" t="s">
        <v>298</v>
      </c>
      <c r="B129" s="58" t="s">
        <v>400</v>
      </c>
      <c r="C129" s="59">
        <v>44011</v>
      </c>
      <c r="D129" s="60" t="s">
        <v>403</v>
      </c>
      <c r="E129" s="60" t="s">
        <v>404</v>
      </c>
      <c r="F129" s="60" t="s">
        <v>27</v>
      </c>
      <c r="G129" s="60" t="s">
        <v>28</v>
      </c>
      <c r="H129" s="60">
        <v>44013</v>
      </c>
      <c r="I129" s="166"/>
      <c r="J129" s="168"/>
      <c r="K129" s="171"/>
      <c r="L129" s="174"/>
      <c r="M129" s="174"/>
      <c r="N129" s="174"/>
    </row>
    <row r="130" spans="1:14" s="31" customFormat="1" ht="25.5" customHeight="1" hidden="1" thickBot="1">
      <c r="A130" s="120" t="s">
        <v>362</v>
      </c>
      <c r="B130" s="121" t="s">
        <v>387</v>
      </c>
      <c r="C130" s="119">
        <v>44012</v>
      </c>
      <c r="D130" s="74" t="s">
        <v>197</v>
      </c>
      <c r="E130" s="74" t="s">
        <v>198</v>
      </c>
      <c r="F130" s="74" t="s">
        <v>28</v>
      </c>
      <c r="G130" s="74" t="s">
        <v>394</v>
      </c>
      <c r="H130" s="74">
        <v>44014</v>
      </c>
      <c r="I130" s="167"/>
      <c r="J130" s="169"/>
      <c r="K130" s="172"/>
      <c r="L130" s="175"/>
      <c r="M130" s="175"/>
      <c r="N130" s="175"/>
    </row>
    <row r="131" spans="1:14" s="31" customFormat="1" ht="25.5" customHeight="1" hidden="1">
      <c r="A131" s="65" t="s">
        <v>383</v>
      </c>
      <c r="B131" s="66" t="s">
        <v>452</v>
      </c>
      <c r="C131" s="67">
        <v>44016</v>
      </c>
      <c r="D131" s="68" t="s">
        <v>438</v>
      </c>
      <c r="E131" s="68" t="s">
        <v>439</v>
      </c>
      <c r="F131" s="68" t="s">
        <v>27</v>
      </c>
      <c r="G131" s="68" t="s">
        <v>151</v>
      </c>
      <c r="H131" s="68">
        <v>44018</v>
      </c>
      <c r="I131" s="165" t="s">
        <v>280</v>
      </c>
      <c r="J131" s="168" t="s">
        <v>427</v>
      </c>
      <c r="K131" s="170">
        <f>K128+7</f>
        <v>44025</v>
      </c>
      <c r="L131" s="173">
        <f>K131+20</f>
        <v>44045</v>
      </c>
      <c r="M131" s="173">
        <f>K131+22</f>
        <v>44047</v>
      </c>
      <c r="N131" s="173">
        <f>K131+26</f>
        <v>44051</v>
      </c>
    </row>
    <row r="132" spans="1:14" s="31" customFormat="1" ht="25.5" customHeight="1" hidden="1">
      <c r="A132" s="122" t="s">
        <v>395</v>
      </c>
      <c r="B132" s="58" t="s">
        <v>400</v>
      </c>
      <c r="C132" s="59">
        <v>44018</v>
      </c>
      <c r="D132" s="60" t="s">
        <v>403</v>
      </c>
      <c r="E132" s="60" t="s">
        <v>404</v>
      </c>
      <c r="F132" s="60" t="s">
        <v>27</v>
      </c>
      <c r="G132" s="60" t="s">
        <v>28</v>
      </c>
      <c r="H132" s="60">
        <v>44020</v>
      </c>
      <c r="I132" s="166"/>
      <c r="J132" s="168"/>
      <c r="K132" s="171"/>
      <c r="L132" s="174"/>
      <c r="M132" s="174"/>
      <c r="N132" s="174"/>
    </row>
    <row r="133" spans="1:14" s="31" customFormat="1" ht="25.5" customHeight="1" hidden="1" thickBot="1">
      <c r="A133" s="120" t="s">
        <v>424</v>
      </c>
      <c r="B133" s="121" t="s">
        <v>425</v>
      </c>
      <c r="C133" s="119">
        <v>44019</v>
      </c>
      <c r="D133" s="74" t="s">
        <v>197</v>
      </c>
      <c r="E133" s="74" t="s">
        <v>198</v>
      </c>
      <c r="F133" s="74" t="s">
        <v>28</v>
      </c>
      <c r="G133" s="74" t="s">
        <v>394</v>
      </c>
      <c r="H133" s="74">
        <v>44021</v>
      </c>
      <c r="I133" s="167"/>
      <c r="J133" s="169"/>
      <c r="K133" s="172"/>
      <c r="L133" s="175"/>
      <c r="M133" s="175"/>
      <c r="N133" s="175"/>
    </row>
    <row r="134" spans="1:14" s="31" customFormat="1" ht="25.5" customHeight="1" hidden="1">
      <c r="A134" s="65" t="s">
        <v>332</v>
      </c>
      <c r="B134" s="66" t="s">
        <v>272</v>
      </c>
      <c r="C134" s="67">
        <v>44023</v>
      </c>
      <c r="D134" s="68" t="s">
        <v>438</v>
      </c>
      <c r="E134" s="68" t="s">
        <v>439</v>
      </c>
      <c r="F134" s="68" t="s">
        <v>27</v>
      </c>
      <c r="G134" s="68" t="s">
        <v>151</v>
      </c>
      <c r="H134" s="68">
        <v>44025</v>
      </c>
      <c r="I134" s="165" t="s">
        <v>256</v>
      </c>
      <c r="J134" s="168" t="s">
        <v>428</v>
      </c>
      <c r="K134" s="170">
        <f>K131+7</f>
        <v>44032</v>
      </c>
      <c r="L134" s="173">
        <f>K134+20</f>
        <v>44052</v>
      </c>
      <c r="M134" s="173">
        <f>K134+22</f>
        <v>44054</v>
      </c>
      <c r="N134" s="173">
        <f>K134+26</f>
        <v>44058</v>
      </c>
    </row>
    <row r="135" spans="1:14" s="31" customFormat="1" ht="25.5" customHeight="1" hidden="1">
      <c r="A135" s="122" t="s">
        <v>295</v>
      </c>
      <c r="B135" s="58" t="s">
        <v>393</v>
      </c>
      <c r="C135" s="59">
        <v>44025</v>
      </c>
      <c r="D135" s="60" t="s">
        <v>403</v>
      </c>
      <c r="E135" s="60" t="s">
        <v>404</v>
      </c>
      <c r="F135" s="60" t="s">
        <v>27</v>
      </c>
      <c r="G135" s="60" t="s">
        <v>28</v>
      </c>
      <c r="H135" s="60">
        <v>44027</v>
      </c>
      <c r="I135" s="166"/>
      <c r="J135" s="168"/>
      <c r="K135" s="171"/>
      <c r="L135" s="174"/>
      <c r="M135" s="174"/>
      <c r="N135" s="174"/>
    </row>
    <row r="136" spans="1:14" s="31" customFormat="1" ht="25.5" customHeight="1" hidden="1" thickBot="1">
      <c r="A136" s="120" t="s">
        <v>267</v>
      </c>
      <c r="B136" s="121" t="s">
        <v>339</v>
      </c>
      <c r="C136" s="119">
        <v>44026</v>
      </c>
      <c r="D136" s="74" t="s">
        <v>197</v>
      </c>
      <c r="E136" s="74" t="s">
        <v>198</v>
      </c>
      <c r="F136" s="74" t="s">
        <v>28</v>
      </c>
      <c r="G136" s="74" t="s">
        <v>394</v>
      </c>
      <c r="H136" s="74">
        <v>44028</v>
      </c>
      <c r="I136" s="167"/>
      <c r="J136" s="169"/>
      <c r="K136" s="172"/>
      <c r="L136" s="175"/>
      <c r="M136" s="175"/>
      <c r="N136" s="175"/>
    </row>
    <row r="137" spans="1:14" s="31" customFormat="1" ht="25.5" customHeight="1" hidden="1">
      <c r="A137" s="65" t="s">
        <v>248</v>
      </c>
      <c r="B137" s="66" t="s">
        <v>255</v>
      </c>
      <c r="C137" s="67">
        <v>44030</v>
      </c>
      <c r="D137" s="68" t="s">
        <v>438</v>
      </c>
      <c r="E137" s="68" t="s">
        <v>439</v>
      </c>
      <c r="F137" s="68" t="s">
        <v>27</v>
      </c>
      <c r="G137" s="68" t="s">
        <v>151</v>
      </c>
      <c r="H137" s="68">
        <v>44032</v>
      </c>
      <c r="I137" s="165" t="s">
        <v>24</v>
      </c>
      <c r="J137" s="168" t="s">
        <v>301</v>
      </c>
      <c r="K137" s="170">
        <f>K134+7</f>
        <v>44039</v>
      </c>
      <c r="L137" s="173">
        <f>K137+20</f>
        <v>44059</v>
      </c>
      <c r="M137" s="173">
        <f>K137+22</f>
        <v>44061</v>
      </c>
      <c r="N137" s="173">
        <f>K137+26</f>
        <v>44065</v>
      </c>
    </row>
    <row r="138" spans="1:14" s="31" customFormat="1" ht="25.5" customHeight="1" hidden="1">
      <c r="A138" s="122" t="s">
        <v>457</v>
      </c>
      <c r="B138" s="58" t="s">
        <v>458</v>
      </c>
      <c r="C138" s="59">
        <v>44032</v>
      </c>
      <c r="D138" s="60" t="s">
        <v>403</v>
      </c>
      <c r="E138" s="60" t="s">
        <v>404</v>
      </c>
      <c r="F138" s="60" t="s">
        <v>27</v>
      </c>
      <c r="G138" s="60" t="s">
        <v>28</v>
      </c>
      <c r="H138" s="60">
        <v>44034</v>
      </c>
      <c r="I138" s="166"/>
      <c r="J138" s="168"/>
      <c r="K138" s="171"/>
      <c r="L138" s="174"/>
      <c r="M138" s="174"/>
      <c r="N138" s="174"/>
    </row>
    <row r="139" spans="1:14" s="31" customFormat="1" ht="25.5" customHeight="1" hidden="1" thickBot="1">
      <c r="A139" s="120" t="s">
        <v>343</v>
      </c>
      <c r="B139" s="121" t="s">
        <v>34</v>
      </c>
      <c r="C139" s="119">
        <v>44033</v>
      </c>
      <c r="D139" s="74" t="s">
        <v>197</v>
      </c>
      <c r="E139" s="74" t="s">
        <v>198</v>
      </c>
      <c r="F139" s="74" t="s">
        <v>28</v>
      </c>
      <c r="G139" s="74" t="s">
        <v>394</v>
      </c>
      <c r="H139" s="74">
        <v>44035</v>
      </c>
      <c r="I139" s="167"/>
      <c r="J139" s="169"/>
      <c r="K139" s="172"/>
      <c r="L139" s="175"/>
      <c r="M139" s="175"/>
      <c r="N139" s="175"/>
    </row>
    <row r="140" spans="1:14" s="31" customFormat="1" ht="25.5" customHeight="1" hidden="1">
      <c r="A140" s="65" t="s">
        <v>408</v>
      </c>
      <c r="B140" s="66" t="s">
        <v>338</v>
      </c>
      <c r="C140" s="67">
        <v>44037</v>
      </c>
      <c r="D140" s="68" t="s">
        <v>438</v>
      </c>
      <c r="E140" s="68" t="s">
        <v>439</v>
      </c>
      <c r="F140" s="68" t="s">
        <v>27</v>
      </c>
      <c r="G140" s="68" t="s">
        <v>151</v>
      </c>
      <c r="H140" s="68">
        <v>44039</v>
      </c>
      <c r="I140" s="165" t="s">
        <v>25</v>
      </c>
      <c r="J140" s="168" t="s">
        <v>302</v>
      </c>
      <c r="K140" s="170">
        <f>K137+7</f>
        <v>44046</v>
      </c>
      <c r="L140" s="173">
        <f>K140+20</f>
        <v>44066</v>
      </c>
      <c r="M140" s="173">
        <f>K140+22</f>
        <v>44068</v>
      </c>
      <c r="N140" s="173">
        <f>K140+26</f>
        <v>44072</v>
      </c>
    </row>
    <row r="141" spans="1:14" s="31" customFormat="1" ht="25.5" customHeight="1" hidden="1">
      <c r="A141" s="122" t="s">
        <v>48</v>
      </c>
      <c r="B141" s="58" t="s">
        <v>335</v>
      </c>
      <c r="C141" s="59">
        <v>44039</v>
      </c>
      <c r="D141" s="60" t="s">
        <v>403</v>
      </c>
      <c r="E141" s="60" t="s">
        <v>404</v>
      </c>
      <c r="F141" s="60" t="s">
        <v>27</v>
      </c>
      <c r="G141" s="60" t="s">
        <v>28</v>
      </c>
      <c r="H141" s="60">
        <v>44041</v>
      </c>
      <c r="I141" s="166"/>
      <c r="J141" s="168"/>
      <c r="K141" s="171"/>
      <c r="L141" s="174"/>
      <c r="M141" s="174"/>
      <c r="N141" s="174"/>
    </row>
    <row r="142" spans="1:14" s="31" customFormat="1" ht="25.5" customHeight="1" hidden="1" thickBot="1">
      <c r="A142" s="120" t="s">
        <v>368</v>
      </c>
      <c r="B142" s="121" t="s">
        <v>426</v>
      </c>
      <c r="C142" s="119">
        <v>44040</v>
      </c>
      <c r="D142" s="74" t="s">
        <v>197</v>
      </c>
      <c r="E142" s="74" t="s">
        <v>198</v>
      </c>
      <c r="F142" s="74" t="s">
        <v>28</v>
      </c>
      <c r="G142" s="74" t="s">
        <v>394</v>
      </c>
      <c r="H142" s="74">
        <v>44042</v>
      </c>
      <c r="I142" s="167"/>
      <c r="J142" s="169"/>
      <c r="K142" s="172"/>
      <c r="L142" s="175"/>
      <c r="M142" s="175"/>
      <c r="N142" s="175"/>
    </row>
    <row r="143" spans="1:14" s="31" customFormat="1" ht="25.5" customHeight="1" hidden="1">
      <c r="A143" s="65" t="s">
        <v>472</v>
      </c>
      <c r="B143" s="66" t="s">
        <v>305</v>
      </c>
      <c r="C143" s="67">
        <v>44044</v>
      </c>
      <c r="D143" s="68" t="s">
        <v>438</v>
      </c>
      <c r="E143" s="68" t="s">
        <v>439</v>
      </c>
      <c r="F143" s="68" t="s">
        <v>27</v>
      </c>
      <c r="G143" s="68" t="s">
        <v>151</v>
      </c>
      <c r="H143" s="68">
        <v>44046</v>
      </c>
      <c r="I143" s="165" t="s">
        <v>221</v>
      </c>
      <c r="J143" s="168" t="s">
        <v>276</v>
      </c>
      <c r="K143" s="170">
        <f>K140+7</f>
        <v>44053</v>
      </c>
      <c r="L143" s="173">
        <f>K143+20</f>
        <v>44073</v>
      </c>
      <c r="M143" s="173">
        <f>K143+22</f>
        <v>44075</v>
      </c>
      <c r="N143" s="173">
        <f>K143+26</f>
        <v>44079</v>
      </c>
    </row>
    <row r="144" spans="1:14" s="31" customFormat="1" ht="25.5" customHeight="1" hidden="1">
      <c r="A144" s="122" t="s">
        <v>465</v>
      </c>
      <c r="B144" s="58" t="s">
        <v>466</v>
      </c>
      <c r="C144" s="59">
        <v>44046</v>
      </c>
      <c r="D144" s="60" t="s">
        <v>403</v>
      </c>
      <c r="E144" s="60" t="s">
        <v>404</v>
      </c>
      <c r="F144" s="60" t="s">
        <v>27</v>
      </c>
      <c r="G144" s="60" t="s">
        <v>28</v>
      </c>
      <c r="H144" s="60">
        <v>44048</v>
      </c>
      <c r="I144" s="166"/>
      <c r="J144" s="168"/>
      <c r="K144" s="171"/>
      <c r="L144" s="174"/>
      <c r="M144" s="174"/>
      <c r="N144" s="174"/>
    </row>
    <row r="145" spans="1:14" s="31" customFormat="1" ht="25.5" customHeight="1" hidden="1" thickBot="1">
      <c r="A145" s="120" t="s">
        <v>162</v>
      </c>
      <c r="B145" s="121" t="s">
        <v>201</v>
      </c>
      <c r="C145" s="119">
        <v>44047</v>
      </c>
      <c r="D145" s="74" t="s">
        <v>197</v>
      </c>
      <c r="E145" s="74" t="s">
        <v>198</v>
      </c>
      <c r="F145" s="74" t="s">
        <v>28</v>
      </c>
      <c r="G145" s="74" t="s">
        <v>394</v>
      </c>
      <c r="H145" s="74">
        <v>44049</v>
      </c>
      <c r="I145" s="167"/>
      <c r="J145" s="169"/>
      <c r="K145" s="172"/>
      <c r="L145" s="175"/>
      <c r="M145" s="175"/>
      <c r="N145" s="175"/>
    </row>
    <row r="146" spans="1:14" s="31" customFormat="1" ht="25.5" customHeight="1" hidden="1">
      <c r="A146" s="65" t="s">
        <v>467</v>
      </c>
      <c r="B146" s="66" t="s">
        <v>453</v>
      </c>
      <c r="C146" s="67">
        <v>44051</v>
      </c>
      <c r="D146" s="68" t="s">
        <v>438</v>
      </c>
      <c r="E146" s="68" t="s">
        <v>439</v>
      </c>
      <c r="F146" s="68" t="s">
        <v>27</v>
      </c>
      <c r="G146" s="68" t="s">
        <v>151</v>
      </c>
      <c r="H146" s="68">
        <v>44053</v>
      </c>
      <c r="I146" s="165" t="s">
        <v>238</v>
      </c>
      <c r="J146" s="168" t="s">
        <v>342</v>
      </c>
      <c r="K146" s="170">
        <f>K143+7</f>
        <v>44060</v>
      </c>
      <c r="L146" s="173">
        <f>K146+20</f>
        <v>44080</v>
      </c>
      <c r="M146" s="173">
        <f>K146+22</f>
        <v>44082</v>
      </c>
      <c r="N146" s="173">
        <f>K146+26</f>
        <v>44086</v>
      </c>
    </row>
    <row r="147" spans="1:14" s="31" customFormat="1" ht="25.5" customHeight="1" hidden="1">
      <c r="A147" s="122" t="s">
        <v>282</v>
      </c>
      <c r="B147" s="58" t="s">
        <v>271</v>
      </c>
      <c r="C147" s="59">
        <v>44053</v>
      </c>
      <c r="D147" s="60" t="s">
        <v>403</v>
      </c>
      <c r="E147" s="60" t="s">
        <v>404</v>
      </c>
      <c r="F147" s="60" t="s">
        <v>27</v>
      </c>
      <c r="G147" s="60" t="s">
        <v>28</v>
      </c>
      <c r="H147" s="60">
        <v>44055</v>
      </c>
      <c r="I147" s="166"/>
      <c r="J147" s="168"/>
      <c r="K147" s="171"/>
      <c r="L147" s="174"/>
      <c r="M147" s="174"/>
      <c r="N147" s="174"/>
    </row>
    <row r="148" spans="1:14" s="31" customFormat="1" ht="25.5" customHeight="1" hidden="1" thickBot="1">
      <c r="A148" s="120" t="s">
        <v>209</v>
      </c>
      <c r="B148" s="121" t="s">
        <v>425</v>
      </c>
      <c r="C148" s="119">
        <v>44054</v>
      </c>
      <c r="D148" s="74" t="s">
        <v>197</v>
      </c>
      <c r="E148" s="74" t="s">
        <v>198</v>
      </c>
      <c r="F148" s="74" t="s">
        <v>28</v>
      </c>
      <c r="G148" s="74" t="s">
        <v>394</v>
      </c>
      <c r="H148" s="74">
        <v>44056</v>
      </c>
      <c r="I148" s="167"/>
      <c r="J148" s="169"/>
      <c r="K148" s="172"/>
      <c r="L148" s="175"/>
      <c r="M148" s="175"/>
      <c r="N148" s="175"/>
    </row>
    <row r="149" spans="1:14" s="31" customFormat="1" ht="25.5" customHeight="1" hidden="1">
      <c r="A149" s="65" t="s">
        <v>377</v>
      </c>
      <c r="B149" s="66" t="s">
        <v>396</v>
      </c>
      <c r="C149" s="67">
        <v>44058</v>
      </c>
      <c r="D149" s="68" t="s">
        <v>438</v>
      </c>
      <c r="E149" s="68" t="s">
        <v>439</v>
      </c>
      <c r="F149" s="68" t="s">
        <v>27</v>
      </c>
      <c r="G149" s="68" t="s">
        <v>151</v>
      </c>
      <c r="H149" s="68">
        <v>44060</v>
      </c>
      <c r="I149" s="165" t="s">
        <v>51</v>
      </c>
      <c r="J149" s="168" t="s">
        <v>204</v>
      </c>
      <c r="K149" s="170">
        <f>K146+7</f>
        <v>44067</v>
      </c>
      <c r="L149" s="173">
        <f>K149+20</f>
        <v>44087</v>
      </c>
      <c r="M149" s="173">
        <f>K149+22</f>
        <v>44089</v>
      </c>
      <c r="N149" s="173">
        <f>K149+26</f>
        <v>44093</v>
      </c>
    </row>
    <row r="150" spans="1:14" s="31" customFormat="1" ht="25.5" customHeight="1" hidden="1">
      <c r="A150" s="122" t="s">
        <v>459</v>
      </c>
      <c r="B150" s="58" t="s">
        <v>306</v>
      </c>
      <c r="C150" s="59">
        <v>44060</v>
      </c>
      <c r="D150" s="60" t="s">
        <v>403</v>
      </c>
      <c r="E150" s="60" t="s">
        <v>404</v>
      </c>
      <c r="F150" s="60" t="s">
        <v>27</v>
      </c>
      <c r="G150" s="60" t="s">
        <v>28</v>
      </c>
      <c r="H150" s="60">
        <v>44062</v>
      </c>
      <c r="I150" s="166"/>
      <c r="J150" s="168"/>
      <c r="K150" s="171"/>
      <c r="L150" s="174"/>
      <c r="M150" s="174"/>
      <c r="N150" s="174"/>
    </row>
    <row r="151" spans="1:14" s="31" customFormat="1" ht="25.5" customHeight="1" hidden="1" thickBot="1">
      <c r="A151" s="120" t="s">
        <v>353</v>
      </c>
      <c r="B151" s="121" t="s">
        <v>44</v>
      </c>
      <c r="C151" s="119">
        <v>44061</v>
      </c>
      <c r="D151" s="74" t="s">
        <v>197</v>
      </c>
      <c r="E151" s="74" t="s">
        <v>198</v>
      </c>
      <c r="F151" s="74" t="s">
        <v>28</v>
      </c>
      <c r="G151" s="74" t="s">
        <v>394</v>
      </c>
      <c r="H151" s="74">
        <v>44063</v>
      </c>
      <c r="I151" s="167"/>
      <c r="J151" s="169"/>
      <c r="K151" s="172"/>
      <c r="L151" s="175"/>
      <c r="M151" s="175"/>
      <c r="N151" s="175"/>
    </row>
    <row r="152" spans="1:14" s="31" customFormat="1" ht="25.5" customHeight="1" hidden="1">
      <c r="A152" s="65" t="s">
        <v>83</v>
      </c>
      <c r="B152" s="66" t="s">
        <v>268</v>
      </c>
      <c r="C152" s="67">
        <v>44065</v>
      </c>
      <c r="D152" s="68" t="s">
        <v>438</v>
      </c>
      <c r="E152" s="68" t="s">
        <v>439</v>
      </c>
      <c r="F152" s="68" t="s">
        <v>27</v>
      </c>
      <c r="G152" s="68" t="s">
        <v>151</v>
      </c>
      <c r="H152" s="68">
        <v>44067</v>
      </c>
      <c r="I152" s="165" t="s">
        <v>26</v>
      </c>
      <c r="J152" s="168" t="s">
        <v>239</v>
      </c>
      <c r="K152" s="170">
        <f>K149+7</f>
        <v>44074</v>
      </c>
      <c r="L152" s="173">
        <f>K152+20</f>
        <v>44094</v>
      </c>
      <c r="M152" s="173">
        <f>K152+22</f>
        <v>44096</v>
      </c>
      <c r="N152" s="173">
        <f>K152+26</f>
        <v>44100</v>
      </c>
    </row>
    <row r="153" spans="1:14" s="31" customFormat="1" ht="25.5" customHeight="1" hidden="1">
      <c r="A153" s="122" t="s">
        <v>473</v>
      </c>
      <c r="B153" s="58" t="s">
        <v>474</v>
      </c>
      <c r="C153" s="59">
        <v>44067</v>
      </c>
      <c r="D153" s="60" t="s">
        <v>403</v>
      </c>
      <c r="E153" s="60" t="s">
        <v>404</v>
      </c>
      <c r="F153" s="60" t="s">
        <v>27</v>
      </c>
      <c r="G153" s="60" t="s">
        <v>28</v>
      </c>
      <c r="H153" s="60">
        <v>44069</v>
      </c>
      <c r="I153" s="166"/>
      <c r="J153" s="168"/>
      <c r="K153" s="171"/>
      <c r="L153" s="174"/>
      <c r="M153" s="174"/>
      <c r="N153" s="174"/>
    </row>
    <row r="154" spans="1:14" s="31" customFormat="1" ht="25.5" customHeight="1" hidden="1" thickBot="1">
      <c r="A154" s="120" t="s">
        <v>360</v>
      </c>
      <c r="B154" s="121" t="s">
        <v>450</v>
      </c>
      <c r="C154" s="119">
        <v>44068</v>
      </c>
      <c r="D154" s="74" t="s">
        <v>197</v>
      </c>
      <c r="E154" s="74" t="s">
        <v>198</v>
      </c>
      <c r="F154" s="74" t="s">
        <v>28</v>
      </c>
      <c r="G154" s="74" t="s">
        <v>394</v>
      </c>
      <c r="H154" s="74">
        <v>44070</v>
      </c>
      <c r="I154" s="167"/>
      <c r="J154" s="169"/>
      <c r="K154" s="172"/>
      <c r="L154" s="175"/>
      <c r="M154" s="175"/>
      <c r="N154" s="175"/>
    </row>
    <row r="155" spans="1:14" s="31" customFormat="1" ht="25.5" customHeight="1" hidden="1">
      <c r="A155" s="65" t="s">
        <v>199</v>
      </c>
      <c r="B155" s="66" t="s">
        <v>250</v>
      </c>
      <c r="C155" s="67">
        <v>44072</v>
      </c>
      <c r="D155" s="68" t="s">
        <v>477</v>
      </c>
      <c r="E155" s="68" t="s">
        <v>478</v>
      </c>
      <c r="F155" s="68" t="s">
        <v>27</v>
      </c>
      <c r="G155" s="68" t="s">
        <v>151</v>
      </c>
      <c r="H155" s="68">
        <v>44074</v>
      </c>
      <c r="I155" s="165" t="s">
        <v>22</v>
      </c>
      <c r="J155" s="168" t="s">
        <v>276</v>
      </c>
      <c r="K155" s="170">
        <f>K152+7</f>
        <v>44081</v>
      </c>
      <c r="L155" s="173">
        <f>K155+20</f>
        <v>44101</v>
      </c>
      <c r="M155" s="173">
        <f>K155+22</f>
        <v>44103</v>
      </c>
      <c r="N155" s="173">
        <f>K155+26</f>
        <v>44107</v>
      </c>
    </row>
    <row r="156" spans="1:14" s="31" customFormat="1" ht="25.5" customHeight="1" hidden="1">
      <c r="A156" s="122" t="s">
        <v>399</v>
      </c>
      <c r="B156" s="58" t="s">
        <v>460</v>
      </c>
      <c r="C156" s="59">
        <v>44074</v>
      </c>
      <c r="D156" s="60" t="s">
        <v>403</v>
      </c>
      <c r="E156" s="60" t="s">
        <v>404</v>
      </c>
      <c r="F156" s="60" t="s">
        <v>27</v>
      </c>
      <c r="G156" s="60" t="s">
        <v>28</v>
      </c>
      <c r="H156" s="60">
        <v>44076</v>
      </c>
      <c r="I156" s="166"/>
      <c r="J156" s="168"/>
      <c r="K156" s="171"/>
      <c r="L156" s="174"/>
      <c r="M156" s="174"/>
      <c r="N156" s="174"/>
    </row>
    <row r="157" spans="1:14" s="31" customFormat="1" ht="25.5" customHeight="1" hidden="1" thickBot="1">
      <c r="A157" s="120" t="s">
        <v>220</v>
      </c>
      <c r="B157" s="121" t="s">
        <v>34</v>
      </c>
      <c r="C157" s="119">
        <v>44075</v>
      </c>
      <c r="D157" s="74" t="s">
        <v>197</v>
      </c>
      <c r="E157" s="74" t="s">
        <v>198</v>
      </c>
      <c r="F157" s="74" t="s">
        <v>28</v>
      </c>
      <c r="G157" s="74" t="s">
        <v>394</v>
      </c>
      <c r="H157" s="74">
        <v>44077</v>
      </c>
      <c r="I157" s="167"/>
      <c r="J157" s="169"/>
      <c r="K157" s="172"/>
      <c r="L157" s="175"/>
      <c r="M157" s="175"/>
      <c r="N157" s="175"/>
    </row>
    <row r="158" spans="1:14" s="31" customFormat="1" ht="25.5" customHeight="1" hidden="1">
      <c r="A158" s="65" t="s">
        <v>100</v>
      </c>
      <c r="B158" s="66" t="s">
        <v>268</v>
      </c>
      <c r="C158" s="67">
        <v>44079</v>
      </c>
      <c r="D158" s="68" t="s">
        <v>477</v>
      </c>
      <c r="E158" s="68" t="s">
        <v>478</v>
      </c>
      <c r="F158" s="68" t="s">
        <v>27</v>
      </c>
      <c r="G158" s="68" t="s">
        <v>151</v>
      </c>
      <c r="H158" s="68">
        <v>44081</v>
      </c>
      <c r="I158" s="165" t="s">
        <v>240</v>
      </c>
      <c r="J158" s="168" t="s">
        <v>455</v>
      </c>
      <c r="K158" s="170">
        <f>K155+7</f>
        <v>44088</v>
      </c>
      <c r="L158" s="173">
        <f>K158+20</f>
        <v>44108</v>
      </c>
      <c r="M158" s="173">
        <f>K158+22</f>
        <v>44110</v>
      </c>
      <c r="N158" s="173">
        <f>K158+26</f>
        <v>44114</v>
      </c>
    </row>
    <row r="159" spans="1:14" s="31" customFormat="1" ht="25.5" customHeight="1" hidden="1">
      <c r="A159" s="122" t="s">
        <v>325</v>
      </c>
      <c r="B159" s="58" t="s">
        <v>461</v>
      </c>
      <c r="C159" s="59">
        <v>44081</v>
      </c>
      <c r="D159" s="60" t="s">
        <v>403</v>
      </c>
      <c r="E159" s="60" t="s">
        <v>404</v>
      </c>
      <c r="F159" s="60" t="s">
        <v>27</v>
      </c>
      <c r="G159" s="60" t="s">
        <v>28</v>
      </c>
      <c r="H159" s="60">
        <v>44083</v>
      </c>
      <c r="I159" s="166"/>
      <c r="J159" s="168"/>
      <c r="K159" s="171"/>
      <c r="L159" s="174"/>
      <c r="M159" s="174"/>
      <c r="N159" s="174"/>
    </row>
    <row r="160" spans="1:14" s="31" customFormat="1" ht="25.5" customHeight="1" hidden="1" thickBot="1">
      <c r="A160" s="120" t="s">
        <v>451</v>
      </c>
      <c r="B160" s="121" t="s">
        <v>413</v>
      </c>
      <c r="C160" s="119">
        <v>44082</v>
      </c>
      <c r="D160" s="74" t="s">
        <v>197</v>
      </c>
      <c r="E160" s="74" t="s">
        <v>198</v>
      </c>
      <c r="F160" s="74" t="s">
        <v>28</v>
      </c>
      <c r="G160" s="74" t="s">
        <v>394</v>
      </c>
      <c r="H160" s="74">
        <v>44084</v>
      </c>
      <c r="I160" s="167"/>
      <c r="J160" s="169"/>
      <c r="K160" s="172"/>
      <c r="L160" s="175"/>
      <c r="M160" s="175"/>
      <c r="N160" s="175"/>
    </row>
    <row r="161" spans="1:14" s="31" customFormat="1" ht="25.5" customHeight="1" hidden="1">
      <c r="A161" s="65" t="s">
        <v>381</v>
      </c>
      <c r="B161" s="66" t="s">
        <v>462</v>
      </c>
      <c r="C161" s="67">
        <v>44086</v>
      </c>
      <c r="D161" s="68" t="s">
        <v>477</v>
      </c>
      <c r="E161" s="68" t="s">
        <v>478</v>
      </c>
      <c r="F161" s="68" t="s">
        <v>27</v>
      </c>
      <c r="G161" s="68" t="s">
        <v>151</v>
      </c>
      <c r="H161" s="68">
        <v>44088</v>
      </c>
      <c r="I161" s="165" t="s">
        <v>203</v>
      </c>
      <c r="J161" s="168" t="s">
        <v>244</v>
      </c>
      <c r="K161" s="170">
        <f>K158+7</f>
        <v>44095</v>
      </c>
      <c r="L161" s="173">
        <f>K161+20</f>
        <v>44115</v>
      </c>
      <c r="M161" s="173">
        <f>K161+22</f>
        <v>44117</v>
      </c>
      <c r="N161" s="173">
        <f>K161+26</f>
        <v>44121</v>
      </c>
    </row>
    <row r="162" spans="1:14" s="31" customFormat="1" ht="25.5" customHeight="1" hidden="1">
      <c r="A162" s="122" t="s">
        <v>298</v>
      </c>
      <c r="B162" s="58" t="s">
        <v>461</v>
      </c>
      <c r="C162" s="59">
        <v>44088</v>
      </c>
      <c r="D162" s="60" t="s">
        <v>403</v>
      </c>
      <c r="E162" s="60" t="s">
        <v>404</v>
      </c>
      <c r="F162" s="60" t="s">
        <v>27</v>
      </c>
      <c r="G162" s="60" t="s">
        <v>28</v>
      </c>
      <c r="H162" s="60">
        <v>44090</v>
      </c>
      <c r="I162" s="166"/>
      <c r="J162" s="168"/>
      <c r="K162" s="171"/>
      <c r="L162" s="174"/>
      <c r="M162" s="174"/>
      <c r="N162" s="174"/>
    </row>
    <row r="163" spans="1:14" s="31" customFormat="1" ht="25.5" customHeight="1" hidden="1" thickBot="1">
      <c r="A163" s="120" t="s">
        <v>160</v>
      </c>
      <c r="B163" s="121" t="s">
        <v>43</v>
      </c>
      <c r="C163" s="119">
        <v>44089</v>
      </c>
      <c r="D163" s="74" t="s">
        <v>197</v>
      </c>
      <c r="E163" s="74" t="s">
        <v>198</v>
      </c>
      <c r="F163" s="74" t="s">
        <v>28</v>
      </c>
      <c r="G163" s="74" t="s">
        <v>394</v>
      </c>
      <c r="H163" s="74">
        <v>44091</v>
      </c>
      <c r="I163" s="167"/>
      <c r="J163" s="169"/>
      <c r="K163" s="172"/>
      <c r="L163" s="175"/>
      <c r="M163" s="175"/>
      <c r="N163" s="175"/>
    </row>
    <row r="164" spans="1:14" s="31" customFormat="1" ht="25.5" customHeight="1" hidden="1">
      <c r="A164" s="65" t="s">
        <v>49</v>
      </c>
      <c r="B164" s="66" t="s">
        <v>212</v>
      </c>
      <c r="C164" s="67">
        <v>44093</v>
      </c>
      <c r="D164" s="68" t="s">
        <v>477</v>
      </c>
      <c r="E164" s="68" t="s">
        <v>478</v>
      </c>
      <c r="F164" s="68" t="s">
        <v>27</v>
      </c>
      <c r="G164" s="68" t="s">
        <v>151</v>
      </c>
      <c r="H164" s="68">
        <v>44095</v>
      </c>
      <c r="I164" s="165" t="s">
        <v>208</v>
      </c>
      <c r="J164" s="168" t="s">
        <v>303</v>
      </c>
      <c r="K164" s="170">
        <f>K161+7</f>
        <v>44102</v>
      </c>
      <c r="L164" s="173">
        <f>K164+20</f>
        <v>44122</v>
      </c>
      <c r="M164" s="173">
        <f>K164+22</f>
        <v>44124</v>
      </c>
      <c r="N164" s="173">
        <f>K164+26</f>
        <v>44128</v>
      </c>
    </row>
    <row r="165" spans="1:14" s="31" customFormat="1" ht="25.5" customHeight="1" hidden="1">
      <c r="A165" s="122" t="s">
        <v>479</v>
      </c>
      <c r="B165" s="58" t="s">
        <v>400</v>
      </c>
      <c r="C165" s="59">
        <v>44095</v>
      </c>
      <c r="D165" s="60" t="s">
        <v>403</v>
      </c>
      <c r="E165" s="60" t="s">
        <v>404</v>
      </c>
      <c r="F165" s="60" t="s">
        <v>27</v>
      </c>
      <c r="G165" s="60" t="s">
        <v>28</v>
      </c>
      <c r="H165" s="60">
        <v>44097</v>
      </c>
      <c r="I165" s="166"/>
      <c r="J165" s="168"/>
      <c r="K165" s="171"/>
      <c r="L165" s="174"/>
      <c r="M165" s="174"/>
      <c r="N165" s="174"/>
    </row>
    <row r="166" spans="1:14" s="31" customFormat="1" ht="25.5" customHeight="1" hidden="1" thickBot="1">
      <c r="A166" s="120" t="s">
        <v>364</v>
      </c>
      <c r="B166" s="121" t="s">
        <v>339</v>
      </c>
      <c r="C166" s="119">
        <v>44096</v>
      </c>
      <c r="D166" s="74" t="s">
        <v>197</v>
      </c>
      <c r="E166" s="74" t="s">
        <v>198</v>
      </c>
      <c r="F166" s="74" t="s">
        <v>28</v>
      </c>
      <c r="G166" s="74" t="s">
        <v>394</v>
      </c>
      <c r="H166" s="74">
        <v>44098</v>
      </c>
      <c r="I166" s="167"/>
      <c r="J166" s="169"/>
      <c r="K166" s="172"/>
      <c r="L166" s="175"/>
      <c r="M166" s="175"/>
      <c r="N166" s="175"/>
    </row>
    <row r="167" spans="1:14" s="31" customFormat="1" ht="25.5" customHeight="1" hidden="1">
      <c r="A167" s="65" t="s">
        <v>383</v>
      </c>
      <c r="B167" s="66" t="s">
        <v>463</v>
      </c>
      <c r="C167" s="67">
        <v>44100</v>
      </c>
      <c r="D167" s="68" t="s">
        <v>477</v>
      </c>
      <c r="E167" s="68" t="s">
        <v>478</v>
      </c>
      <c r="F167" s="68" t="s">
        <v>27</v>
      </c>
      <c r="G167" s="68" t="s">
        <v>151</v>
      </c>
      <c r="H167" s="68">
        <v>44102</v>
      </c>
      <c r="I167" s="165" t="s">
        <v>23</v>
      </c>
      <c r="J167" s="168" t="s">
        <v>304</v>
      </c>
      <c r="K167" s="170">
        <f>K164+7</f>
        <v>44109</v>
      </c>
      <c r="L167" s="173">
        <f>K167+20</f>
        <v>44129</v>
      </c>
      <c r="M167" s="173">
        <f>K167+22</f>
        <v>44131</v>
      </c>
      <c r="N167" s="173">
        <f>K167+26</f>
        <v>44135</v>
      </c>
    </row>
    <row r="168" spans="1:14" s="31" customFormat="1" ht="25.5" customHeight="1" hidden="1">
      <c r="A168" s="122" t="s">
        <v>295</v>
      </c>
      <c r="B168" s="58" t="s">
        <v>397</v>
      </c>
      <c r="C168" s="59">
        <v>44102</v>
      </c>
      <c r="D168" s="60" t="s">
        <v>403</v>
      </c>
      <c r="E168" s="60" t="s">
        <v>404</v>
      </c>
      <c r="F168" s="60" t="s">
        <v>27</v>
      </c>
      <c r="G168" s="60" t="s">
        <v>28</v>
      </c>
      <c r="H168" s="60">
        <v>44104</v>
      </c>
      <c r="I168" s="166"/>
      <c r="J168" s="168"/>
      <c r="K168" s="171"/>
      <c r="L168" s="174"/>
      <c r="M168" s="174"/>
      <c r="N168" s="174"/>
    </row>
    <row r="169" spans="1:14" s="31" customFormat="1" ht="25.5" customHeight="1" hidden="1" thickBot="1">
      <c r="A169" s="120" t="s">
        <v>216</v>
      </c>
      <c r="B169" s="121" t="s">
        <v>225</v>
      </c>
      <c r="C169" s="119">
        <v>44103</v>
      </c>
      <c r="D169" s="74" t="s">
        <v>197</v>
      </c>
      <c r="E169" s="74" t="s">
        <v>198</v>
      </c>
      <c r="F169" s="74" t="s">
        <v>28</v>
      </c>
      <c r="G169" s="74" t="s">
        <v>394</v>
      </c>
      <c r="H169" s="74">
        <v>44105</v>
      </c>
      <c r="I169" s="167"/>
      <c r="J169" s="169"/>
      <c r="K169" s="172"/>
      <c r="L169" s="175"/>
      <c r="M169" s="175"/>
      <c r="N169" s="175"/>
    </row>
    <row r="170" spans="1:14" s="31" customFormat="1" ht="25.5" customHeight="1" hidden="1">
      <c r="A170" s="65" t="s">
        <v>332</v>
      </c>
      <c r="B170" s="66" t="s">
        <v>452</v>
      </c>
      <c r="C170" s="67">
        <v>44107</v>
      </c>
      <c r="D170" s="68" t="s">
        <v>477</v>
      </c>
      <c r="E170" s="68" t="s">
        <v>478</v>
      </c>
      <c r="F170" s="68" t="s">
        <v>27</v>
      </c>
      <c r="G170" s="68" t="s">
        <v>151</v>
      </c>
      <c r="H170" s="68">
        <v>44109</v>
      </c>
      <c r="I170" s="165" t="s">
        <v>159</v>
      </c>
      <c r="J170" s="168" t="s">
        <v>223</v>
      </c>
      <c r="K170" s="170">
        <f>K167+7</f>
        <v>44116</v>
      </c>
      <c r="L170" s="173">
        <f>K170+20</f>
        <v>44136</v>
      </c>
      <c r="M170" s="173">
        <f>K170+22</f>
        <v>44138</v>
      </c>
      <c r="N170" s="173">
        <f>K170+26</f>
        <v>44142</v>
      </c>
    </row>
    <row r="171" spans="1:14" s="31" customFormat="1" ht="25.5" customHeight="1" hidden="1">
      <c r="A171" s="122" t="s">
        <v>457</v>
      </c>
      <c r="B171" s="58" t="s">
        <v>464</v>
      </c>
      <c r="C171" s="59">
        <v>44109</v>
      </c>
      <c r="D171" s="60" t="s">
        <v>403</v>
      </c>
      <c r="E171" s="60" t="s">
        <v>404</v>
      </c>
      <c r="F171" s="60" t="s">
        <v>27</v>
      </c>
      <c r="G171" s="60" t="s">
        <v>28</v>
      </c>
      <c r="H171" s="60">
        <v>44111</v>
      </c>
      <c r="I171" s="166"/>
      <c r="J171" s="168"/>
      <c r="K171" s="171"/>
      <c r="L171" s="174"/>
      <c r="M171" s="174"/>
      <c r="N171" s="174"/>
    </row>
    <row r="172" spans="1:14" s="31" customFormat="1" ht="25.5" customHeight="1" hidden="1" thickBot="1">
      <c r="A172" s="120" t="s">
        <v>344</v>
      </c>
      <c r="B172" s="121" t="s">
        <v>43</v>
      </c>
      <c r="C172" s="119">
        <v>44110</v>
      </c>
      <c r="D172" s="74" t="s">
        <v>197</v>
      </c>
      <c r="E172" s="74" t="s">
        <v>198</v>
      </c>
      <c r="F172" s="74" t="s">
        <v>28</v>
      </c>
      <c r="G172" s="74" t="s">
        <v>394</v>
      </c>
      <c r="H172" s="74">
        <v>44112</v>
      </c>
      <c r="I172" s="167"/>
      <c r="J172" s="169"/>
      <c r="K172" s="172"/>
      <c r="L172" s="175"/>
      <c r="M172" s="175"/>
      <c r="N172" s="175"/>
    </row>
    <row r="173" spans="1:14" s="31" customFormat="1" ht="25.5" customHeight="1" hidden="1">
      <c r="A173" s="65" t="s">
        <v>248</v>
      </c>
      <c r="B173" s="66" t="s">
        <v>453</v>
      </c>
      <c r="C173" s="67">
        <v>44114</v>
      </c>
      <c r="D173" s="68" t="s">
        <v>477</v>
      </c>
      <c r="E173" s="68" t="s">
        <v>478</v>
      </c>
      <c r="F173" s="68" t="s">
        <v>27</v>
      </c>
      <c r="G173" s="68" t="s">
        <v>151</v>
      </c>
      <c r="H173" s="68">
        <v>44116</v>
      </c>
      <c r="I173" s="165" t="s">
        <v>257</v>
      </c>
      <c r="J173" s="168" t="s">
        <v>224</v>
      </c>
      <c r="K173" s="170">
        <f>K170+7</f>
        <v>44123</v>
      </c>
      <c r="L173" s="173">
        <f>K173+20</f>
        <v>44143</v>
      </c>
      <c r="M173" s="173">
        <f>K173+22</f>
        <v>44145</v>
      </c>
      <c r="N173" s="173">
        <f>K173+26</f>
        <v>44149</v>
      </c>
    </row>
    <row r="174" spans="1:14" s="31" customFormat="1" ht="25.5" customHeight="1" hidden="1">
      <c r="A174" s="122" t="s">
        <v>48</v>
      </c>
      <c r="B174" s="58" t="s">
        <v>213</v>
      </c>
      <c r="C174" s="59">
        <v>44116</v>
      </c>
      <c r="D174" s="60" t="s">
        <v>403</v>
      </c>
      <c r="E174" s="60" t="s">
        <v>404</v>
      </c>
      <c r="F174" s="60" t="s">
        <v>27</v>
      </c>
      <c r="G174" s="60" t="s">
        <v>28</v>
      </c>
      <c r="H174" s="60">
        <v>44118</v>
      </c>
      <c r="I174" s="166"/>
      <c r="J174" s="168"/>
      <c r="K174" s="171"/>
      <c r="L174" s="174"/>
      <c r="M174" s="174"/>
      <c r="N174" s="174"/>
    </row>
    <row r="175" spans="1:14" s="31" customFormat="1" ht="25.5" customHeight="1" hidden="1" thickBot="1">
      <c r="A175" s="120" t="s">
        <v>147</v>
      </c>
      <c r="B175" s="121" t="s">
        <v>44</v>
      </c>
      <c r="C175" s="119">
        <v>44117</v>
      </c>
      <c r="D175" s="74" t="s">
        <v>197</v>
      </c>
      <c r="E175" s="74" t="s">
        <v>198</v>
      </c>
      <c r="F175" s="74" t="s">
        <v>28</v>
      </c>
      <c r="G175" s="74" t="s">
        <v>394</v>
      </c>
      <c r="H175" s="74">
        <v>44119</v>
      </c>
      <c r="I175" s="167"/>
      <c r="J175" s="169"/>
      <c r="K175" s="172"/>
      <c r="L175" s="175"/>
      <c r="M175" s="175"/>
      <c r="N175" s="175"/>
    </row>
    <row r="176" spans="1:14" s="31" customFormat="1" ht="25.5" customHeight="1" hidden="1">
      <c r="A176" s="65" t="s">
        <v>482</v>
      </c>
      <c r="B176" s="66" t="s">
        <v>463</v>
      </c>
      <c r="C176" s="67">
        <v>44121</v>
      </c>
      <c r="D176" s="68" t="s">
        <v>477</v>
      </c>
      <c r="E176" s="68" t="s">
        <v>478</v>
      </c>
      <c r="F176" s="68" t="s">
        <v>27</v>
      </c>
      <c r="G176" s="68" t="s">
        <v>151</v>
      </c>
      <c r="H176" s="68">
        <v>44123</v>
      </c>
      <c r="I176" s="165" t="s">
        <v>280</v>
      </c>
      <c r="J176" s="168" t="s">
        <v>481</v>
      </c>
      <c r="K176" s="170">
        <f>K173+7</f>
        <v>44130</v>
      </c>
      <c r="L176" s="173">
        <f>K176+20</f>
        <v>44150</v>
      </c>
      <c r="M176" s="173">
        <f>K176+22</f>
        <v>44152</v>
      </c>
      <c r="N176" s="173">
        <f>K176+26</f>
        <v>44156</v>
      </c>
    </row>
    <row r="177" spans="1:14" s="31" customFormat="1" ht="25.5" customHeight="1" hidden="1">
      <c r="A177" s="122" t="s">
        <v>483</v>
      </c>
      <c r="B177" s="58" t="s">
        <v>400</v>
      </c>
      <c r="C177" s="59">
        <v>44123</v>
      </c>
      <c r="D177" s="60" t="s">
        <v>403</v>
      </c>
      <c r="E177" s="60" t="s">
        <v>404</v>
      </c>
      <c r="F177" s="60" t="s">
        <v>27</v>
      </c>
      <c r="G177" s="60" t="s">
        <v>28</v>
      </c>
      <c r="H177" s="60">
        <v>44125</v>
      </c>
      <c r="I177" s="166"/>
      <c r="J177" s="168"/>
      <c r="K177" s="171"/>
      <c r="L177" s="174"/>
      <c r="M177" s="174"/>
      <c r="N177" s="174"/>
    </row>
    <row r="178" spans="1:14" s="31" customFormat="1" ht="25.5" customHeight="1" hidden="1" thickBot="1">
      <c r="A178" s="120" t="s">
        <v>277</v>
      </c>
      <c r="B178" s="121" t="s">
        <v>454</v>
      </c>
      <c r="C178" s="119">
        <v>44124</v>
      </c>
      <c r="D178" s="74" t="s">
        <v>197</v>
      </c>
      <c r="E178" s="74" t="s">
        <v>198</v>
      </c>
      <c r="F178" s="74" t="s">
        <v>28</v>
      </c>
      <c r="G178" s="74" t="s">
        <v>394</v>
      </c>
      <c r="H178" s="74">
        <v>44126</v>
      </c>
      <c r="I178" s="167"/>
      <c r="J178" s="169"/>
      <c r="K178" s="172"/>
      <c r="L178" s="175"/>
      <c r="M178" s="175"/>
      <c r="N178" s="175"/>
    </row>
    <row r="179" spans="1:14" s="31" customFormat="1" ht="25.5" customHeight="1" hidden="1">
      <c r="A179" s="65" t="s">
        <v>408</v>
      </c>
      <c r="B179" s="66" t="s">
        <v>268</v>
      </c>
      <c r="C179" s="67">
        <v>44128</v>
      </c>
      <c r="D179" s="68" t="s">
        <v>477</v>
      </c>
      <c r="E179" s="68" t="s">
        <v>478</v>
      </c>
      <c r="F179" s="68" t="s">
        <v>27</v>
      </c>
      <c r="G179" s="68" t="s">
        <v>151</v>
      </c>
      <c r="H179" s="68">
        <v>44130</v>
      </c>
      <c r="I179" s="165" t="s">
        <v>256</v>
      </c>
      <c r="J179" s="168" t="s">
        <v>470</v>
      </c>
      <c r="K179" s="170">
        <f>K176+7</f>
        <v>44137</v>
      </c>
      <c r="L179" s="173">
        <f>K179+20</f>
        <v>44157</v>
      </c>
      <c r="M179" s="173">
        <f>K179+22</f>
        <v>44159</v>
      </c>
      <c r="N179" s="173">
        <f>K179+26</f>
        <v>44163</v>
      </c>
    </row>
    <row r="180" spans="1:14" s="31" customFormat="1" ht="25.5" customHeight="1" hidden="1">
      <c r="A180" s="122" t="s">
        <v>282</v>
      </c>
      <c r="B180" s="58" t="s">
        <v>336</v>
      </c>
      <c r="C180" s="59">
        <v>44130</v>
      </c>
      <c r="D180" s="60" t="s">
        <v>403</v>
      </c>
      <c r="E180" s="60" t="s">
        <v>404</v>
      </c>
      <c r="F180" s="60" t="s">
        <v>27</v>
      </c>
      <c r="G180" s="60" t="s">
        <v>28</v>
      </c>
      <c r="H180" s="60">
        <v>44132</v>
      </c>
      <c r="I180" s="166"/>
      <c r="J180" s="168"/>
      <c r="K180" s="171"/>
      <c r="L180" s="174"/>
      <c r="M180" s="174"/>
      <c r="N180" s="174"/>
    </row>
    <row r="181" spans="1:14" s="31" customFormat="1" ht="25.5" customHeight="1" hidden="1" thickBot="1">
      <c r="A181" s="120" t="s">
        <v>468</v>
      </c>
      <c r="B181" s="121" t="s">
        <v>469</v>
      </c>
      <c r="C181" s="119">
        <v>44131</v>
      </c>
      <c r="D181" s="74" t="s">
        <v>197</v>
      </c>
      <c r="E181" s="74" t="s">
        <v>198</v>
      </c>
      <c r="F181" s="74" t="s">
        <v>28</v>
      </c>
      <c r="G181" s="74" t="s">
        <v>394</v>
      </c>
      <c r="H181" s="74">
        <v>44133</v>
      </c>
      <c r="I181" s="167"/>
      <c r="J181" s="169"/>
      <c r="K181" s="172"/>
      <c r="L181" s="175"/>
      <c r="M181" s="175"/>
      <c r="N181" s="175"/>
    </row>
    <row r="182" spans="1:14" s="31" customFormat="1" ht="25.5" customHeight="1" hidden="1">
      <c r="A182" s="65" t="s">
        <v>467</v>
      </c>
      <c r="B182" s="66" t="s">
        <v>398</v>
      </c>
      <c r="C182" s="67">
        <v>44135</v>
      </c>
      <c r="D182" s="68" t="s">
        <v>477</v>
      </c>
      <c r="E182" s="68" t="s">
        <v>478</v>
      </c>
      <c r="F182" s="68" t="s">
        <v>27</v>
      </c>
      <c r="G182" s="68" t="s">
        <v>151</v>
      </c>
      <c r="H182" s="68">
        <v>44137</v>
      </c>
      <c r="I182" s="165" t="s">
        <v>24</v>
      </c>
      <c r="J182" s="168" t="s">
        <v>276</v>
      </c>
      <c r="K182" s="170">
        <f>K179+7</f>
        <v>44144</v>
      </c>
      <c r="L182" s="173">
        <f>K182+20</f>
        <v>44164</v>
      </c>
      <c r="M182" s="173">
        <f>K182+22</f>
        <v>44166</v>
      </c>
      <c r="N182" s="173">
        <f>K182+26</f>
        <v>44170</v>
      </c>
    </row>
    <row r="183" spans="1:14" s="31" customFormat="1" ht="25.5" customHeight="1" hidden="1">
      <c r="A183" s="122" t="s">
        <v>459</v>
      </c>
      <c r="B183" s="58" t="s">
        <v>340</v>
      </c>
      <c r="C183" s="59">
        <v>44137</v>
      </c>
      <c r="D183" s="60" t="s">
        <v>403</v>
      </c>
      <c r="E183" s="60" t="s">
        <v>404</v>
      </c>
      <c r="F183" s="60" t="s">
        <v>27</v>
      </c>
      <c r="G183" s="60" t="s">
        <v>28</v>
      </c>
      <c r="H183" s="60">
        <v>44139</v>
      </c>
      <c r="I183" s="166"/>
      <c r="J183" s="168"/>
      <c r="K183" s="171"/>
      <c r="L183" s="174"/>
      <c r="M183" s="174"/>
      <c r="N183" s="174"/>
    </row>
    <row r="184" spans="1:14" s="31" customFormat="1" ht="25.5" customHeight="1" hidden="1" thickBot="1">
      <c r="A184" s="120" t="s">
        <v>156</v>
      </c>
      <c r="B184" s="121" t="s">
        <v>42</v>
      </c>
      <c r="C184" s="119">
        <v>44138</v>
      </c>
      <c r="D184" s="74" t="s">
        <v>197</v>
      </c>
      <c r="E184" s="74" t="s">
        <v>198</v>
      </c>
      <c r="F184" s="74" t="s">
        <v>28</v>
      </c>
      <c r="G184" s="74" t="s">
        <v>394</v>
      </c>
      <c r="H184" s="74">
        <v>44140</v>
      </c>
      <c r="I184" s="167"/>
      <c r="J184" s="169"/>
      <c r="K184" s="172"/>
      <c r="L184" s="175"/>
      <c r="M184" s="175"/>
      <c r="N184" s="175"/>
    </row>
    <row r="185" spans="1:14" s="31" customFormat="1" ht="25.5" customHeight="1" hidden="1">
      <c r="A185" s="65" t="s">
        <v>377</v>
      </c>
      <c r="B185" s="66" t="s">
        <v>462</v>
      </c>
      <c r="C185" s="67">
        <v>44142</v>
      </c>
      <c r="D185" s="68" t="s">
        <v>477</v>
      </c>
      <c r="E185" s="68" t="s">
        <v>478</v>
      </c>
      <c r="F185" s="68" t="s">
        <v>27</v>
      </c>
      <c r="G185" s="68" t="s">
        <v>151</v>
      </c>
      <c r="H185" s="68">
        <v>44144</v>
      </c>
      <c r="I185" s="165" t="s">
        <v>168</v>
      </c>
      <c r="J185" s="168"/>
      <c r="K185" s="170">
        <f>K182+7</f>
        <v>44151</v>
      </c>
      <c r="L185" s="173">
        <f>K185+20</f>
        <v>44171</v>
      </c>
      <c r="M185" s="173">
        <f>K185+22</f>
        <v>44173</v>
      </c>
      <c r="N185" s="173">
        <f>K185+26</f>
        <v>44177</v>
      </c>
    </row>
    <row r="186" spans="1:14" s="31" customFormat="1" ht="25.5" customHeight="1" hidden="1">
      <c r="A186" s="122" t="s">
        <v>18</v>
      </c>
      <c r="B186" s="58" t="s">
        <v>266</v>
      </c>
      <c r="C186" s="59">
        <v>44144</v>
      </c>
      <c r="D186" s="60" t="s">
        <v>403</v>
      </c>
      <c r="E186" s="60" t="s">
        <v>404</v>
      </c>
      <c r="F186" s="60" t="s">
        <v>27</v>
      </c>
      <c r="G186" s="60" t="s">
        <v>28</v>
      </c>
      <c r="H186" s="60">
        <v>44146</v>
      </c>
      <c r="I186" s="166"/>
      <c r="J186" s="168"/>
      <c r="K186" s="171"/>
      <c r="L186" s="174"/>
      <c r="M186" s="174"/>
      <c r="N186" s="174"/>
    </row>
    <row r="187" spans="1:14" s="31" customFormat="1" ht="25.5" customHeight="1" hidden="1" thickBot="1">
      <c r="A187" s="120" t="s">
        <v>362</v>
      </c>
      <c r="B187" s="121" t="s">
        <v>386</v>
      </c>
      <c r="C187" s="119">
        <v>44145</v>
      </c>
      <c r="D187" s="74" t="s">
        <v>197</v>
      </c>
      <c r="E187" s="74" t="s">
        <v>198</v>
      </c>
      <c r="F187" s="74" t="s">
        <v>28</v>
      </c>
      <c r="G187" s="74" t="s">
        <v>394</v>
      </c>
      <c r="H187" s="74">
        <v>44147</v>
      </c>
      <c r="I187" s="167"/>
      <c r="J187" s="169"/>
      <c r="K187" s="172"/>
      <c r="L187" s="175"/>
      <c r="M187" s="175"/>
      <c r="N187" s="175"/>
    </row>
    <row r="188" spans="1:14" s="31" customFormat="1" ht="25.5" customHeight="1" hidden="1">
      <c r="A188" s="65" t="s">
        <v>83</v>
      </c>
      <c r="B188" s="66" t="s">
        <v>212</v>
      </c>
      <c r="C188" s="67">
        <v>44149</v>
      </c>
      <c r="D188" s="68" t="s">
        <v>477</v>
      </c>
      <c r="E188" s="68" t="s">
        <v>478</v>
      </c>
      <c r="F188" s="68" t="s">
        <v>27</v>
      </c>
      <c r="G188" s="68" t="s">
        <v>151</v>
      </c>
      <c r="H188" s="68">
        <v>44151</v>
      </c>
      <c r="I188" s="165" t="s">
        <v>25</v>
      </c>
      <c r="J188" s="168" t="s">
        <v>224</v>
      </c>
      <c r="K188" s="170">
        <f>K185+7</f>
        <v>44158</v>
      </c>
      <c r="L188" s="173">
        <f>K188+20</f>
        <v>44178</v>
      </c>
      <c r="M188" s="173">
        <f>K188+22</f>
        <v>44180</v>
      </c>
      <c r="N188" s="173">
        <f>K188+26</f>
        <v>44184</v>
      </c>
    </row>
    <row r="189" spans="1:14" s="31" customFormat="1" ht="25.5" customHeight="1" hidden="1">
      <c r="A189" s="122" t="s">
        <v>168</v>
      </c>
      <c r="B189" s="58"/>
      <c r="C189" s="59">
        <v>44151</v>
      </c>
      <c r="D189" s="60" t="s">
        <v>403</v>
      </c>
      <c r="E189" s="60" t="s">
        <v>404</v>
      </c>
      <c r="F189" s="60" t="s">
        <v>27</v>
      </c>
      <c r="G189" s="60" t="s">
        <v>28</v>
      </c>
      <c r="H189" s="60">
        <v>44153</v>
      </c>
      <c r="I189" s="166"/>
      <c r="J189" s="168"/>
      <c r="K189" s="171"/>
      <c r="L189" s="174"/>
      <c r="M189" s="174"/>
      <c r="N189" s="174"/>
    </row>
    <row r="190" spans="1:14" s="31" customFormat="1" ht="25.5" customHeight="1" hidden="1" thickBot="1">
      <c r="A190" s="120" t="s">
        <v>485</v>
      </c>
      <c r="B190" s="121"/>
      <c r="C190" s="119">
        <v>44152</v>
      </c>
      <c r="D190" s="74" t="s">
        <v>197</v>
      </c>
      <c r="E190" s="74" t="s">
        <v>198</v>
      </c>
      <c r="F190" s="74" t="s">
        <v>28</v>
      </c>
      <c r="G190" s="74" t="s">
        <v>394</v>
      </c>
      <c r="H190" s="74">
        <v>44154</v>
      </c>
      <c r="I190" s="167"/>
      <c r="J190" s="169"/>
      <c r="K190" s="172"/>
      <c r="L190" s="175"/>
      <c r="M190" s="175"/>
      <c r="N190" s="175"/>
    </row>
    <row r="191" spans="1:14" s="31" customFormat="1" ht="25.5" customHeight="1">
      <c r="A191" s="65" t="s">
        <v>199</v>
      </c>
      <c r="B191" s="66" t="s">
        <v>305</v>
      </c>
      <c r="C191" s="67">
        <v>44156</v>
      </c>
      <c r="D191" s="68" t="s">
        <v>477</v>
      </c>
      <c r="E191" s="68" t="s">
        <v>478</v>
      </c>
      <c r="F191" s="68" t="s">
        <v>27</v>
      </c>
      <c r="G191" s="68" t="s">
        <v>151</v>
      </c>
      <c r="H191" s="68">
        <v>44158</v>
      </c>
      <c r="I191" s="165" t="s">
        <v>221</v>
      </c>
      <c r="J191" s="168" t="s">
        <v>342</v>
      </c>
      <c r="K191" s="170">
        <f>K188+7</f>
        <v>44165</v>
      </c>
      <c r="L191" s="173">
        <f>K191+20</f>
        <v>44185</v>
      </c>
      <c r="M191" s="173">
        <f>K191+22</f>
        <v>44187</v>
      </c>
      <c r="N191" s="173">
        <f>K191+26</f>
        <v>44191</v>
      </c>
    </row>
    <row r="192" spans="1:14" s="31" customFormat="1" ht="25.5" customHeight="1">
      <c r="A192" s="122" t="s">
        <v>168</v>
      </c>
      <c r="B192" s="58"/>
      <c r="C192" s="59">
        <v>44158</v>
      </c>
      <c r="D192" s="60" t="s">
        <v>403</v>
      </c>
      <c r="E192" s="60" t="s">
        <v>404</v>
      </c>
      <c r="F192" s="60" t="s">
        <v>27</v>
      </c>
      <c r="G192" s="60" t="s">
        <v>28</v>
      </c>
      <c r="H192" s="60">
        <v>44160</v>
      </c>
      <c r="I192" s="166"/>
      <c r="J192" s="168"/>
      <c r="K192" s="171"/>
      <c r="L192" s="174"/>
      <c r="M192" s="174"/>
      <c r="N192" s="174"/>
    </row>
    <row r="193" spans="1:14" s="31" customFormat="1" ht="25.5" customHeight="1" thickBot="1">
      <c r="A193" s="120" t="s">
        <v>424</v>
      </c>
      <c r="B193" s="121" t="s">
        <v>388</v>
      </c>
      <c r="C193" s="119">
        <v>44159</v>
      </c>
      <c r="D193" s="74" t="s">
        <v>197</v>
      </c>
      <c r="E193" s="74" t="s">
        <v>198</v>
      </c>
      <c r="F193" s="74" t="s">
        <v>28</v>
      </c>
      <c r="G193" s="74" t="s">
        <v>394</v>
      </c>
      <c r="H193" s="74">
        <v>44161</v>
      </c>
      <c r="I193" s="167"/>
      <c r="J193" s="169"/>
      <c r="K193" s="172"/>
      <c r="L193" s="175"/>
      <c r="M193" s="175"/>
      <c r="N193" s="175"/>
    </row>
    <row r="194" spans="1:14" s="31" customFormat="1" ht="25.5" customHeight="1">
      <c r="A194" s="65" t="s">
        <v>100</v>
      </c>
      <c r="B194" s="66" t="s">
        <v>212</v>
      </c>
      <c r="C194" s="67">
        <v>44163</v>
      </c>
      <c r="D194" s="68" t="s">
        <v>477</v>
      </c>
      <c r="E194" s="68" t="s">
        <v>478</v>
      </c>
      <c r="F194" s="68" t="s">
        <v>27</v>
      </c>
      <c r="G194" s="68" t="s">
        <v>151</v>
      </c>
      <c r="H194" s="68">
        <v>44165</v>
      </c>
      <c r="I194" s="165" t="s">
        <v>238</v>
      </c>
      <c r="J194" s="168" t="s">
        <v>428</v>
      </c>
      <c r="K194" s="170">
        <f>K191+7</f>
        <v>44172</v>
      </c>
      <c r="L194" s="173">
        <f>K194+20</f>
        <v>44192</v>
      </c>
      <c r="M194" s="173">
        <f>K194+22</f>
        <v>44194</v>
      </c>
      <c r="N194" s="173">
        <f>K194+26</f>
        <v>44198</v>
      </c>
    </row>
    <row r="195" spans="1:14" s="31" customFormat="1" ht="25.5" customHeight="1">
      <c r="A195" s="122" t="s">
        <v>325</v>
      </c>
      <c r="B195" s="58" t="s">
        <v>306</v>
      </c>
      <c r="C195" s="59">
        <v>44165</v>
      </c>
      <c r="D195" s="60" t="s">
        <v>403</v>
      </c>
      <c r="E195" s="60" t="s">
        <v>404</v>
      </c>
      <c r="F195" s="60" t="s">
        <v>27</v>
      </c>
      <c r="G195" s="60" t="s">
        <v>28</v>
      </c>
      <c r="H195" s="60">
        <v>44167</v>
      </c>
      <c r="I195" s="166"/>
      <c r="J195" s="168"/>
      <c r="K195" s="171"/>
      <c r="L195" s="174"/>
      <c r="M195" s="174"/>
      <c r="N195" s="174"/>
    </row>
    <row r="196" spans="1:14" s="31" customFormat="1" ht="25.5" customHeight="1" thickBot="1">
      <c r="A196" s="120" t="s">
        <v>325</v>
      </c>
      <c r="B196" s="121" t="s">
        <v>306</v>
      </c>
      <c r="C196" s="119">
        <v>44165</v>
      </c>
      <c r="D196" s="74" t="s">
        <v>403</v>
      </c>
      <c r="E196" s="74" t="s">
        <v>404</v>
      </c>
      <c r="F196" s="74" t="s">
        <v>27</v>
      </c>
      <c r="G196" s="74" t="s">
        <v>28</v>
      </c>
      <c r="H196" s="74">
        <v>44167</v>
      </c>
      <c r="I196" s="167"/>
      <c r="J196" s="169"/>
      <c r="K196" s="172"/>
      <c r="L196" s="175"/>
      <c r="M196" s="175"/>
      <c r="N196" s="175"/>
    </row>
    <row r="197" spans="1:14" s="31" customFormat="1" ht="25.5" customHeight="1">
      <c r="A197" s="65" t="s">
        <v>381</v>
      </c>
      <c r="B197" s="66" t="s">
        <v>480</v>
      </c>
      <c r="C197" s="67">
        <v>44170</v>
      </c>
      <c r="D197" s="68" t="s">
        <v>477</v>
      </c>
      <c r="E197" s="68" t="s">
        <v>478</v>
      </c>
      <c r="F197" s="68" t="s">
        <v>27</v>
      </c>
      <c r="G197" s="68" t="s">
        <v>151</v>
      </c>
      <c r="H197" s="68">
        <v>44172</v>
      </c>
      <c r="I197" s="165" t="s">
        <v>51</v>
      </c>
      <c r="J197" s="168" t="s">
        <v>223</v>
      </c>
      <c r="K197" s="170">
        <f>K194+7</f>
        <v>44179</v>
      </c>
      <c r="L197" s="173">
        <f>K197+20</f>
        <v>44199</v>
      </c>
      <c r="M197" s="173">
        <f>K197+22</f>
        <v>44201</v>
      </c>
      <c r="N197" s="173">
        <f>K197+26</f>
        <v>44205</v>
      </c>
    </row>
    <row r="198" spans="1:14" s="31" customFormat="1" ht="25.5" customHeight="1">
      <c r="A198" s="122" t="s">
        <v>368</v>
      </c>
      <c r="B198" s="58" t="s">
        <v>469</v>
      </c>
      <c r="C198" s="59">
        <v>44177</v>
      </c>
      <c r="D198" s="60" t="s">
        <v>197</v>
      </c>
      <c r="E198" s="60" t="s">
        <v>198</v>
      </c>
      <c r="F198" s="60" t="s">
        <v>28</v>
      </c>
      <c r="G198" s="60" t="s">
        <v>394</v>
      </c>
      <c r="H198" s="60">
        <v>44179</v>
      </c>
      <c r="I198" s="166"/>
      <c r="J198" s="168"/>
      <c r="K198" s="171"/>
      <c r="L198" s="174"/>
      <c r="M198" s="174"/>
      <c r="N198" s="174"/>
    </row>
    <row r="199" spans="1:14" s="31" customFormat="1" ht="25.5" customHeight="1" thickBot="1">
      <c r="A199" s="120" t="s">
        <v>473</v>
      </c>
      <c r="B199" s="121" t="s">
        <v>475</v>
      </c>
      <c r="C199" s="119">
        <v>44172</v>
      </c>
      <c r="D199" s="74" t="s">
        <v>403</v>
      </c>
      <c r="E199" s="74" t="s">
        <v>404</v>
      </c>
      <c r="F199" s="74" t="s">
        <v>27</v>
      </c>
      <c r="G199" s="74" t="s">
        <v>28</v>
      </c>
      <c r="H199" s="74">
        <v>44174</v>
      </c>
      <c r="I199" s="167"/>
      <c r="J199" s="169"/>
      <c r="K199" s="172"/>
      <c r="L199" s="175"/>
      <c r="M199" s="175"/>
      <c r="N199" s="175"/>
    </row>
    <row r="200" spans="1:14" s="31" customFormat="1" ht="25.5" customHeight="1">
      <c r="A200" s="65" t="s">
        <v>49</v>
      </c>
      <c r="B200" s="66" t="s">
        <v>270</v>
      </c>
      <c r="C200" s="67">
        <v>44177</v>
      </c>
      <c r="D200" s="68" t="s">
        <v>477</v>
      </c>
      <c r="E200" s="68" t="s">
        <v>478</v>
      </c>
      <c r="F200" s="68" t="s">
        <v>27</v>
      </c>
      <c r="G200" s="68" t="s">
        <v>151</v>
      </c>
      <c r="H200" s="68">
        <v>44179</v>
      </c>
      <c r="I200" s="165" t="s">
        <v>26</v>
      </c>
      <c r="J200" s="168" t="s">
        <v>301</v>
      </c>
      <c r="K200" s="170">
        <f>K197+7</f>
        <v>44186</v>
      </c>
      <c r="L200" s="173">
        <f>K200+20</f>
        <v>44206</v>
      </c>
      <c r="M200" s="173">
        <f>K200+22</f>
        <v>44208</v>
      </c>
      <c r="N200" s="173">
        <f>K200+26</f>
        <v>44212</v>
      </c>
    </row>
    <row r="201" spans="1:14" s="31" customFormat="1" ht="25.5" customHeight="1">
      <c r="A201" s="122" t="s">
        <v>168</v>
      </c>
      <c r="B201" s="58"/>
      <c r="C201" s="59">
        <v>44184</v>
      </c>
      <c r="D201" s="60" t="s">
        <v>197</v>
      </c>
      <c r="E201" s="60" t="s">
        <v>198</v>
      </c>
      <c r="F201" s="60" t="s">
        <v>28</v>
      </c>
      <c r="G201" s="60" t="s">
        <v>394</v>
      </c>
      <c r="H201" s="60">
        <v>44186</v>
      </c>
      <c r="I201" s="166"/>
      <c r="J201" s="168"/>
      <c r="K201" s="171"/>
      <c r="L201" s="174"/>
      <c r="M201" s="174"/>
      <c r="N201" s="174"/>
    </row>
    <row r="202" spans="1:14" s="31" customFormat="1" ht="25.5" customHeight="1" thickBot="1">
      <c r="A202" s="120" t="s">
        <v>479</v>
      </c>
      <c r="B202" s="121" t="s">
        <v>461</v>
      </c>
      <c r="C202" s="119">
        <v>44179</v>
      </c>
      <c r="D202" s="74" t="s">
        <v>403</v>
      </c>
      <c r="E202" s="74" t="s">
        <v>404</v>
      </c>
      <c r="F202" s="74" t="s">
        <v>27</v>
      </c>
      <c r="G202" s="74" t="s">
        <v>28</v>
      </c>
      <c r="H202" s="74">
        <v>44181</v>
      </c>
      <c r="I202" s="167"/>
      <c r="J202" s="169"/>
      <c r="K202" s="172"/>
      <c r="L202" s="175"/>
      <c r="M202" s="175"/>
      <c r="N202" s="175"/>
    </row>
    <row r="203" spans="1:14" s="31" customFormat="1" ht="25.5" customHeight="1">
      <c r="A203" s="65" t="s">
        <v>383</v>
      </c>
      <c r="B203" s="66" t="s">
        <v>249</v>
      </c>
      <c r="C203" s="67">
        <v>44184</v>
      </c>
      <c r="D203" s="68" t="s">
        <v>477</v>
      </c>
      <c r="E203" s="68" t="s">
        <v>478</v>
      </c>
      <c r="F203" s="68" t="s">
        <v>27</v>
      </c>
      <c r="G203" s="68" t="s">
        <v>151</v>
      </c>
      <c r="H203" s="68">
        <v>44186</v>
      </c>
      <c r="I203" s="165" t="s">
        <v>22</v>
      </c>
      <c r="J203" s="168" t="s">
        <v>342</v>
      </c>
      <c r="K203" s="170">
        <f>K200+7</f>
        <v>44193</v>
      </c>
      <c r="L203" s="173">
        <f>K203+20</f>
        <v>44213</v>
      </c>
      <c r="M203" s="173">
        <f>K203+22</f>
        <v>44215</v>
      </c>
      <c r="N203" s="173">
        <f>K203+26</f>
        <v>44219</v>
      </c>
    </row>
    <row r="204" spans="1:14" s="31" customFormat="1" ht="25.5" customHeight="1">
      <c r="A204" s="122" t="s">
        <v>209</v>
      </c>
      <c r="B204" s="58" t="s">
        <v>388</v>
      </c>
      <c r="C204" s="59">
        <v>44191</v>
      </c>
      <c r="D204" s="60" t="s">
        <v>197</v>
      </c>
      <c r="E204" s="60" t="s">
        <v>198</v>
      </c>
      <c r="F204" s="60" t="s">
        <v>28</v>
      </c>
      <c r="G204" s="60" t="s">
        <v>394</v>
      </c>
      <c r="H204" s="60">
        <v>44193</v>
      </c>
      <c r="I204" s="166"/>
      <c r="J204" s="168"/>
      <c r="K204" s="171"/>
      <c r="L204" s="174"/>
      <c r="M204" s="174"/>
      <c r="N204" s="174"/>
    </row>
    <row r="205" spans="1:14" s="31" customFormat="1" ht="25.5" customHeight="1" thickBot="1">
      <c r="A205" s="120" t="s">
        <v>295</v>
      </c>
      <c r="B205" s="121" t="s">
        <v>460</v>
      </c>
      <c r="C205" s="119">
        <v>44186</v>
      </c>
      <c r="D205" s="74" t="s">
        <v>403</v>
      </c>
      <c r="E205" s="74" t="s">
        <v>404</v>
      </c>
      <c r="F205" s="74" t="s">
        <v>27</v>
      </c>
      <c r="G205" s="74" t="s">
        <v>28</v>
      </c>
      <c r="H205" s="74">
        <v>44188</v>
      </c>
      <c r="I205" s="167"/>
      <c r="J205" s="169"/>
      <c r="K205" s="172"/>
      <c r="L205" s="175"/>
      <c r="M205" s="175"/>
      <c r="N205" s="175"/>
    </row>
    <row r="206" spans="1:14" s="31" customFormat="1" ht="25.5" customHeight="1">
      <c r="A206" s="65" t="s">
        <v>332</v>
      </c>
      <c r="B206" s="66" t="s">
        <v>463</v>
      </c>
      <c r="C206" s="67">
        <v>44191</v>
      </c>
      <c r="D206" s="68" t="s">
        <v>477</v>
      </c>
      <c r="E206" s="68" t="s">
        <v>478</v>
      </c>
      <c r="F206" s="68" t="s">
        <v>27</v>
      </c>
      <c r="G206" s="68" t="s">
        <v>151</v>
      </c>
      <c r="H206" s="68">
        <v>44193</v>
      </c>
      <c r="I206" s="165" t="s">
        <v>240</v>
      </c>
      <c r="J206" s="168" t="s">
        <v>476</v>
      </c>
      <c r="K206" s="170">
        <f>K203+7</f>
        <v>44200</v>
      </c>
      <c r="L206" s="173">
        <f>K206+20</f>
        <v>44220</v>
      </c>
      <c r="M206" s="173">
        <f>K206+22</f>
        <v>44222</v>
      </c>
      <c r="N206" s="173">
        <f>K206+26</f>
        <v>44226</v>
      </c>
    </row>
    <row r="207" spans="1:14" s="31" customFormat="1" ht="25.5" customHeight="1">
      <c r="A207" s="122" t="s">
        <v>162</v>
      </c>
      <c r="B207" s="58" t="s">
        <v>225</v>
      </c>
      <c r="C207" s="59">
        <v>44198</v>
      </c>
      <c r="D207" s="60" t="s">
        <v>197</v>
      </c>
      <c r="E207" s="60" t="s">
        <v>198</v>
      </c>
      <c r="F207" s="60" t="s">
        <v>28</v>
      </c>
      <c r="G207" s="60" t="s">
        <v>394</v>
      </c>
      <c r="H207" s="60">
        <v>44200</v>
      </c>
      <c r="I207" s="166"/>
      <c r="J207" s="168"/>
      <c r="K207" s="171"/>
      <c r="L207" s="174"/>
      <c r="M207" s="174"/>
      <c r="N207" s="174"/>
    </row>
    <row r="208" spans="1:14" s="31" customFormat="1" ht="25.5" customHeight="1" thickBot="1">
      <c r="A208" s="120" t="s">
        <v>48</v>
      </c>
      <c r="B208" s="121" t="s">
        <v>271</v>
      </c>
      <c r="C208" s="119">
        <v>44193</v>
      </c>
      <c r="D208" s="74" t="s">
        <v>403</v>
      </c>
      <c r="E208" s="74" t="s">
        <v>404</v>
      </c>
      <c r="F208" s="74" t="s">
        <v>27</v>
      </c>
      <c r="G208" s="74" t="s">
        <v>28</v>
      </c>
      <c r="H208" s="74">
        <v>44195</v>
      </c>
      <c r="I208" s="167"/>
      <c r="J208" s="169"/>
      <c r="K208" s="172"/>
      <c r="L208" s="175"/>
      <c r="M208" s="175"/>
      <c r="N208" s="175"/>
    </row>
    <row r="209" spans="1:14" s="31" customFormat="1" ht="25.5" customHeight="1">
      <c r="A209" s="65" t="s">
        <v>248</v>
      </c>
      <c r="B209" s="66" t="s">
        <v>398</v>
      </c>
      <c r="C209" s="67">
        <v>44198</v>
      </c>
      <c r="D209" s="68" t="s">
        <v>477</v>
      </c>
      <c r="E209" s="68" t="s">
        <v>478</v>
      </c>
      <c r="F209" s="68" t="s">
        <v>27</v>
      </c>
      <c r="G209" s="68" t="s">
        <v>151</v>
      </c>
      <c r="H209" s="68">
        <v>44200</v>
      </c>
      <c r="I209" s="165" t="s">
        <v>208</v>
      </c>
      <c r="J209" s="168" t="s">
        <v>390</v>
      </c>
      <c r="K209" s="170">
        <f>K206+7</f>
        <v>44207</v>
      </c>
      <c r="L209" s="173">
        <f>K209+20</f>
        <v>44227</v>
      </c>
      <c r="M209" s="173">
        <f>K209+22</f>
        <v>44229</v>
      </c>
      <c r="N209" s="173">
        <f>K209+26</f>
        <v>44233</v>
      </c>
    </row>
    <row r="210" spans="1:14" s="31" customFormat="1" ht="25.5" customHeight="1">
      <c r="A210" s="122" t="s">
        <v>353</v>
      </c>
      <c r="B210" s="58" t="s">
        <v>201</v>
      </c>
      <c r="C210" s="59">
        <v>44205</v>
      </c>
      <c r="D210" s="60" t="s">
        <v>197</v>
      </c>
      <c r="E210" s="60" t="s">
        <v>198</v>
      </c>
      <c r="F210" s="60" t="s">
        <v>28</v>
      </c>
      <c r="G210" s="60" t="s">
        <v>394</v>
      </c>
      <c r="H210" s="60">
        <v>44207</v>
      </c>
      <c r="I210" s="166"/>
      <c r="J210" s="168"/>
      <c r="K210" s="171"/>
      <c r="L210" s="174"/>
      <c r="M210" s="174"/>
      <c r="N210" s="174"/>
    </row>
    <row r="211" spans="1:14" s="31" customFormat="1" ht="25.5" customHeight="1" thickBot="1">
      <c r="A211" s="120" t="s">
        <v>483</v>
      </c>
      <c r="B211" s="121" t="s">
        <v>461</v>
      </c>
      <c r="C211" s="119">
        <v>44200</v>
      </c>
      <c r="D211" s="74" t="s">
        <v>403</v>
      </c>
      <c r="E211" s="74" t="s">
        <v>404</v>
      </c>
      <c r="F211" s="74" t="s">
        <v>27</v>
      </c>
      <c r="G211" s="74" t="s">
        <v>28</v>
      </c>
      <c r="H211" s="74">
        <v>44202</v>
      </c>
      <c r="I211" s="167"/>
      <c r="J211" s="169"/>
      <c r="K211" s="172"/>
      <c r="L211" s="175"/>
      <c r="M211" s="175"/>
      <c r="N211" s="175"/>
    </row>
    <row r="212" spans="1:14" s="31" customFormat="1" ht="25.5" customHeight="1">
      <c r="A212" s="65" t="s">
        <v>482</v>
      </c>
      <c r="B212" s="66" t="s">
        <v>249</v>
      </c>
      <c r="C212" s="67">
        <v>44205</v>
      </c>
      <c r="D212" s="68" t="s">
        <v>477</v>
      </c>
      <c r="E212" s="68" t="s">
        <v>478</v>
      </c>
      <c r="F212" s="68" t="s">
        <v>27</v>
      </c>
      <c r="G212" s="68" t="s">
        <v>151</v>
      </c>
      <c r="H212" s="68">
        <v>44207</v>
      </c>
      <c r="I212" s="165" t="s">
        <v>23</v>
      </c>
      <c r="J212" s="168" t="s">
        <v>52</v>
      </c>
      <c r="K212" s="170">
        <f>K209+7</f>
        <v>44214</v>
      </c>
      <c r="L212" s="173">
        <f>K212+20</f>
        <v>44234</v>
      </c>
      <c r="M212" s="173">
        <f>K212+22</f>
        <v>44236</v>
      </c>
      <c r="N212" s="173">
        <f>K212+26</f>
        <v>44240</v>
      </c>
    </row>
    <row r="213" spans="1:14" s="31" customFormat="1" ht="25.5" customHeight="1">
      <c r="A213" s="122" t="s">
        <v>360</v>
      </c>
      <c r="B213" s="58" t="s">
        <v>387</v>
      </c>
      <c r="C213" s="59">
        <v>44212</v>
      </c>
      <c r="D213" s="60" t="s">
        <v>197</v>
      </c>
      <c r="E213" s="60" t="s">
        <v>198</v>
      </c>
      <c r="F213" s="60" t="s">
        <v>28</v>
      </c>
      <c r="G213" s="60" t="s">
        <v>394</v>
      </c>
      <c r="H213" s="60">
        <v>44214</v>
      </c>
      <c r="I213" s="166"/>
      <c r="J213" s="168"/>
      <c r="K213" s="171"/>
      <c r="L213" s="174"/>
      <c r="M213" s="174"/>
      <c r="N213" s="174"/>
    </row>
    <row r="214" spans="1:14" s="31" customFormat="1" ht="25.5" customHeight="1" thickBot="1">
      <c r="A214" s="120" t="s">
        <v>282</v>
      </c>
      <c r="B214" s="121" t="s">
        <v>484</v>
      </c>
      <c r="C214" s="119">
        <v>44207</v>
      </c>
      <c r="D214" s="74" t="s">
        <v>403</v>
      </c>
      <c r="E214" s="74" t="s">
        <v>404</v>
      </c>
      <c r="F214" s="74" t="s">
        <v>27</v>
      </c>
      <c r="G214" s="74" t="s">
        <v>28</v>
      </c>
      <c r="H214" s="74">
        <v>44209</v>
      </c>
      <c r="I214" s="167"/>
      <c r="J214" s="169"/>
      <c r="K214" s="172"/>
      <c r="L214" s="175"/>
      <c r="M214" s="175"/>
      <c r="N214" s="175"/>
    </row>
    <row r="215" spans="1:14" s="31" customFormat="1" ht="25.5" customHeight="1">
      <c r="A215" s="65" t="s">
        <v>408</v>
      </c>
      <c r="B215" s="66" t="s">
        <v>212</v>
      </c>
      <c r="C215" s="67">
        <v>44212</v>
      </c>
      <c r="D215" s="68" t="s">
        <v>477</v>
      </c>
      <c r="E215" s="68" t="s">
        <v>478</v>
      </c>
      <c r="F215" s="68" t="s">
        <v>27</v>
      </c>
      <c r="G215" s="68" t="s">
        <v>151</v>
      </c>
      <c r="H215" s="68">
        <v>44214</v>
      </c>
      <c r="I215" s="165" t="s">
        <v>159</v>
      </c>
      <c r="J215" s="168" t="s">
        <v>302</v>
      </c>
      <c r="K215" s="170">
        <f>K212+7</f>
        <v>44221</v>
      </c>
      <c r="L215" s="173">
        <f>K215+20</f>
        <v>44241</v>
      </c>
      <c r="M215" s="173">
        <f>K215+22</f>
        <v>44243</v>
      </c>
      <c r="N215" s="173">
        <f>K215+26</f>
        <v>44247</v>
      </c>
    </row>
    <row r="216" spans="1:14" s="31" customFormat="1" ht="25.5" customHeight="1">
      <c r="A216" s="122" t="s">
        <v>220</v>
      </c>
      <c r="B216" s="58" t="s">
        <v>41</v>
      </c>
      <c r="C216" s="59">
        <v>44219</v>
      </c>
      <c r="D216" s="60" t="s">
        <v>197</v>
      </c>
      <c r="E216" s="60" t="s">
        <v>198</v>
      </c>
      <c r="F216" s="60" t="s">
        <v>28</v>
      </c>
      <c r="G216" s="60" t="s">
        <v>394</v>
      </c>
      <c r="H216" s="60">
        <v>44221</v>
      </c>
      <c r="I216" s="166"/>
      <c r="J216" s="168"/>
      <c r="K216" s="171"/>
      <c r="L216" s="174"/>
      <c r="M216" s="174"/>
      <c r="N216" s="174"/>
    </row>
    <row r="217" spans="1:14" s="31" customFormat="1" ht="25.5" customHeight="1" thickBot="1">
      <c r="A217" s="120" t="s">
        <v>459</v>
      </c>
      <c r="B217" s="121" t="s">
        <v>393</v>
      </c>
      <c r="C217" s="119">
        <v>44214</v>
      </c>
      <c r="D217" s="74" t="s">
        <v>403</v>
      </c>
      <c r="E217" s="74" t="s">
        <v>404</v>
      </c>
      <c r="F217" s="74" t="s">
        <v>27</v>
      </c>
      <c r="G217" s="74" t="s">
        <v>28</v>
      </c>
      <c r="H217" s="74">
        <v>44216</v>
      </c>
      <c r="I217" s="167"/>
      <c r="J217" s="169"/>
      <c r="K217" s="172"/>
      <c r="L217" s="175"/>
      <c r="M217" s="175"/>
      <c r="N217" s="175"/>
    </row>
    <row r="218" spans="1:10" s="31" customFormat="1" ht="24" customHeight="1">
      <c r="A218" s="50"/>
      <c r="B218" s="51"/>
      <c r="C218" s="52"/>
      <c r="D218" s="53"/>
      <c r="E218" s="53"/>
      <c r="F218" s="53"/>
      <c r="G218" s="53"/>
      <c r="H218" s="53"/>
      <c r="I218" s="9"/>
      <c r="J218" s="9"/>
    </row>
    <row r="219" spans="1:14" s="32" customFormat="1" ht="30.75" customHeight="1">
      <c r="A219" s="8" t="s">
        <v>0</v>
      </c>
      <c r="B219" s="8"/>
      <c r="C219" s="9"/>
      <c r="D219" s="18"/>
      <c r="E219" s="18"/>
      <c r="F219" s="18"/>
      <c r="G219" s="18"/>
      <c r="H219" s="18"/>
      <c r="I219" s="9"/>
      <c r="J219" s="9"/>
      <c r="K219" s="82"/>
      <c r="L219" s="29" t="s">
        <v>1</v>
      </c>
      <c r="M219" s="39" t="s">
        <v>79</v>
      </c>
      <c r="N219" s="23"/>
    </row>
    <row r="220" spans="1:14" s="54" customFormat="1" ht="20.25" customHeight="1">
      <c r="A220" s="8" t="s">
        <v>421</v>
      </c>
      <c r="B220" s="8"/>
      <c r="C220" s="9"/>
      <c r="D220" s="9"/>
      <c r="E220" s="9"/>
      <c r="F220" s="9"/>
      <c r="G220" s="9"/>
      <c r="H220" s="9"/>
      <c r="I220" s="23"/>
      <c r="J220" s="23"/>
      <c r="K220" s="82"/>
      <c r="L220" s="85" t="s">
        <v>2</v>
      </c>
      <c r="M220" s="23"/>
      <c r="N220" s="23"/>
    </row>
    <row r="221" spans="4:12" ht="20.25">
      <c r="D221" s="9"/>
      <c r="E221" s="9"/>
      <c r="F221" s="9"/>
      <c r="G221" s="9"/>
      <c r="H221" s="9"/>
      <c r="I221" s="9"/>
      <c r="J221" s="9"/>
      <c r="K221" s="82"/>
      <c r="L221" s="86" t="s">
        <v>234</v>
      </c>
    </row>
    <row r="222" spans="1:12" ht="20.25">
      <c r="A222" s="28" t="s">
        <v>8</v>
      </c>
      <c r="B222" s="8"/>
      <c r="C222" s="12"/>
      <c r="I222" s="13"/>
      <c r="J222" s="13"/>
      <c r="K222" s="82"/>
      <c r="L222" s="87" t="s">
        <v>235</v>
      </c>
    </row>
    <row r="223" spans="1:12" ht="24" customHeight="1">
      <c r="A223" s="22" t="s">
        <v>4</v>
      </c>
      <c r="B223" s="22" t="s">
        <v>5</v>
      </c>
      <c r="D223" s="9"/>
      <c r="E223" s="9"/>
      <c r="F223" s="9"/>
      <c r="G223" s="9"/>
      <c r="H223" s="9"/>
      <c r="I223" s="14"/>
      <c r="J223" s="14"/>
      <c r="K223" s="82"/>
      <c r="L223" s="82"/>
    </row>
    <row r="224" spans="1:12" ht="25.5">
      <c r="A224" s="22" t="s">
        <v>3</v>
      </c>
      <c r="B224" s="22" t="s">
        <v>6</v>
      </c>
      <c r="D224" s="13"/>
      <c r="E224" s="13"/>
      <c r="F224" s="13"/>
      <c r="G224" s="13"/>
      <c r="H224" s="13"/>
      <c r="I224" s="15"/>
      <c r="J224" s="15"/>
      <c r="K224" s="88" t="s">
        <v>7</v>
      </c>
      <c r="L224" s="25" t="s">
        <v>45</v>
      </c>
    </row>
    <row r="225" spans="1:12" ht="25.5">
      <c r="A225" s="22" t="s">
        <v>74</v>
      </c>
      <c r="B225" s="22" t="s">
        <v>73</v>
      </c>
      <c r="D225" s="14"/>
      <c r="E225" s="14"/>
      <c r="F225" s="14"/>
      <c r="G225" s="14"/>
      <c r="H225" s="14"/>
      <c r="I225" s="16"/>
      <c r="J225" s="16"/>
      <c r="K225" s="88" t="s">
        <v>7</v>
      </c>
      <c r="L225" s="26" t="s">
        <v>46</v>
      </c>
    </row>
    <row r="226" spans="1:12" ht="25.5">
      <c r="A226" s="22" t="s">
        <v>76</v>
      </c>
      <c r="B226" s="22" t="s">
        <v>75</v>
      </c>
      <c r="D226" s="15"/>
      <c r="E226" s="15"/>
      <c r="F226" s="15"/>
      <c r="G226" s="15"/>
      <c r="H226" s="15"/>
      <c r="I226" s="17"/>
      <c r="J226" s="17"/>
      <c r="K226" s="88" t="s">
        <v>7</v>
      </c>
      <c r="L226" s="27" t="s">
        <v>9</v>
      </c>
    </row>
    <row r="227" spans="1:12" ht="25.5">
      <c r="A227" s="22" t="s">
        <v>78</v>
      </c>
      <c r="B227" s="22" t="s">
        <v>77</v>
      </c>
      <c r="D227" s="12"/>
      <c r="E227" s="16"/>
      <c r="F227" s="16"/>
      <c r="G227" s="16"/>
      <c r="H227" s="16"/>
      <c r="I227" s="12"/>
      <c r="J227" s="12"/>
      <c r="K227" s="88" t="s">
        <v>7</v>
      </c>
      <c r="L227" s="27" t="s">
        <v>10</v>
      </c>
    </row>
    <row r="228" spans="4:12" ht="25.5">
      <c r="D228" s="22"/>
      <c r="E228" s="17"/>
      <c r="F228" s="17"/>
      <c r="G228" s="17"/>
      <c r="H228" s="17"/>
      <c r="I228" s="12"/>
      <c r="J228" s="12"/>
      <c r="K228" s="88" t="s">
        <v>7</v>
      </c>
      <c r="L228" s="27" t="s">
        <v>232</v>
      </c>
    </row>
    <row r="229" spans="4:12" ht="25.5">
      <c r="D229" s="22"/>
      <c r="E229" s="12"/>
      <c r="F229" s="12"/>
      <c r="G229" s="12"/>
      <c r="H229" s="12"/>
      <c r="I229" s="22"/>
      <c r="J229" s="22"/>
      <c r="K229" s="88" t="s">
        <v>7</v>
      </c>
      <c r="L229" s="27" t="s">
        <v>233</v>
      </c>
    </row>
    <row r="230" spans="5:11" ht="20.25">
      <c r="E230" s="12"/>
      <c r="F230" s="12"/>
      <c r="G230" s="12"/>
      <c r="H230" s="12"/>
      <c r="I230" s="22"/>
      <c r="J230" s="22"/>
      <c r="K230" s="22"/>
    </row>
    <row r="231" spans="5:8" ht="20.25">
      <c r="E231" s="22"/>
      <c r="F231" s="22"/>
      <c r="G231" s="22"/>
      <c r="H231" s="22"/>
    </row>
    <row r="232" spans="5:8" ht="20.25">
      <c r="E232" s="22"/>
      <c r="F232" s="22"/>
      <c r="G232" s="22"/>
      <c r="H232" s="22"/>
    </row>
  </sheetData>
  <sheetProtection/>
  <mergeCells count="434">
    <mergeCell ref="I212:I214"/>
    <mergeCell ref="J212:J214"/>
    <mergeCell ref="K212:K214"/>
    <mergeCell ref="L212:L214"/>
    <mergeCell ref="M212:M214"/>
    <mergeCell ref="N212:N214"/>
    <mergeCell ref="I209:I211"/>
    <mergeCell ref="J209:J211"/>
    <mergeCell ref="K209:K211"/>
    <mergeCell ref="L209:L211"/>
    <mergeCell ref="M209:M211"/>
    <mergeCell ref="N209:N211"/>
    <mergeCell ref="I206:I208"/>
    <mergeCell ref="J206:J208"/>
    <mergeCell ref="K206:K208"/>
    <mergeCell ref="L206:L208"/>
    <mergeCell ref="M206:M208"/>
    <mergeCell ref="N206:N208"/>
    <mergeCell ref="I203:I205"/>
    <mergeCell ref="J203:J205"/>
    <mergeCell ref="K203:K205"/>
    <mergeCell ref="L203:L205"/>
    <mergeCell ref="M203:M205"/>
    <mergeCell ref="N203:N205"/>
    <mergeCell ref="I200:I202"/>
    <mergeCell ref="J200:J202"/>
    <mergeCell ref="K200:K202"/>
    <mergeCell ref="L200:L202"/>
    <mergeCell ref="M200:M202"/>
    <mergeCell ref="N200:N202"/>
    <mergeCell ref="I197:I199"/>
    <mergeCell ref="J197:J199"/>
    <mergeCell ref="K197:K199"/>
    <mergeCell ref="L197:L199"/>
    <mergeCell ref="M197:M199"/>
    <mergeCell ref="N197:N199"/>
    <mergeCell ref="I194:I196"/>
    <mergeCell ref="J194:J196"/>
    <mergeCell ref="K194:K196"/>
    <mergeCell ref="L194:L196"/>
    <mergeCell ref="M194:M196"/>
    <mergeCell ref="N194:N196"/>
    <mergeCell ref="I191:I193"/>
    <mergeCell ref="J191:J193"/>
    <mergeCell ref="K191:K193"/>
    <mergeCell ref="L191:L193"/>
    <mergeCell ref="M191:M193"/>
    <mergeCell ref="N191:N193"/>
    <mergeCell ref="I146:I148"/>
    <mergeCell ref="J146:J148"/>
    <mergeCell ref="K146:K148"/>
    <mergeCell ref="L146:L148"/>
    <mergeCell ref="M146:M148"/>
    <mergeCell ref="N146:N148"/>
    <mergeCell ref="I143:I145"/>
    <mergeCell ref="J143:J145"/>
    <mergeCell ref="K143:K145"/>
    <mergeCell ref="L143:L145"/>
    <mergeCell ref="M143:M145"/>
    <mergeCell ref="N143:N145"/>
    <mergeCell ref="I140:I142"/>
    <mergeCell ref="J140:J142"/>
    <mergeCell ref="K140:K142"/>
    <mergeCell ref="L140:L142"/>
    <mergeCell ref="M140:M142"/>
    <mergeCell ref="N140:N142"/>
    <mergeCell ref="I137:I139"/>
    <mergeCell ref="J137:J139"/>
    <mergeCell ref="K137:K139"/>
    <mergeCell ref="L137:L139"/>
    <mergeCell ref="M137:M139"/>
    <mergeCell ref="N137:N139"/>
    <mergeCell ref="I134:I136"/>
    <mergeCell ref="J134:J136"/>
    <mergeCell ref="K134:K136"/>
    <mergeCell ref="L134:L136"/>
    <mergeCell ref="M134:M136"/>
    <mergeCell ref="N134:N136"/>
    <mergeCell ref="I131:I133"/>
    <mergeCell ref="J131:J133"/>
    <mergeCell ref="K131:K133"/>
    <mergeCell ref="L131:L133"/>
    <mergeCell ref="M131:M133"/>
    <mergeCell ref="N131:N133"/>
    <mergeCell ref="I128:I130"/>
    <mergeCell ref="J128:J130"/>
    <mergeCell ref="K128:K130"/>
    <mergeCell ref="L128:L130"/>
    <mergeCell ref="M128:M130"/>
    <mergeCell ref="N128:N130"/>
    <mergeCell ref="I125:I127"/>
    <mergeCell ref="J125:J127"/>
    <mergeCell ref="K125:K127"/>
    <mergeCell ref="L125:L127"/>
    <mergeCell ref="M125:M127"/>
    <mergeCell ref="N125:N127"/>
    <mergeCell ref="J104:J106"/>
    <mergeCell ref="I107:I109"/>
    <mergeCell ref="J107:J109"/>
    <mergeCell ref="K107:K109"/>
    <mergeCell ref="L107:L109"/>
    <mergeCell ref="M107:M109"/>
    <mergeCell ref="I104:I106"/>
    <mergeCell ref="N107:N109"/>
    <mergeCell ref="K104:K106"/>
    <mergeCell ref="L104:L106"/>
    <mergeCell ref="M104:M106"/>
    <mergeCell ref="N104:N106"/>
    <mergeCell ref="I101:I103"/>
    <mergeCell ref="J101:J103"/>
    <mergeCell ref="K101:K103"/>
    <mergeCell ref="L101:L103"/>
    <mergeCell ref="M101:M103"/>
    <mergeCell ref="N101:N103"/>
    <mergeCell ref="I98:I100"/>
    <mergeCell ref="J98:J100"/>
    <mergeCell ref="K98:K100"/>
    <mergeCell ref="L98:L100"/>
    <mergeCell ref="M98:M100"/>
    <mergeCell ref="N98:N100"/>
    <mergeCell ref="N83:N85"/>
    <mergeCell ref="K80:K82"/>
    <mergeCell ref="L80:L82"/>
    <mergeCell ref="M80:M82"/>
    <mergeCell ref="N80:N82"/>
    <mergeCell ref="J80:J82"/>
    <mergeCell ref="J83:J85"/>
    <mergeCell ref="K77:K79"/>
    <mergeCell ref="L77:L79"/>
    <mergeCell ref="M77:M79"/>
    <mergeCell ref="I80:I82"/>
    <mergeCell ref="K83:K85"/>
    <mergeCell ref="L83:L85"/>
    <mergeCell ref="M83:M85"/>
    <mergeCell ref="I83:I85"/>
    <mergeCell ref="N77:N79"/>
    <mergeCell ref="I44:I46"/>
    <mergeCell ref="J44:J46"/>
    <mergeCell ref="K44:K46"/>
    <mergeCell ref="L44:L46"/>
    <mergeCell ref="M44:M46"/>
    <mergeCell ref="N44:N46"/>
    <mergeCell ref="N50:N52"/>
    <mergeCell ref="I77:I79"/>
    <mergeCell ref="J77:J79"/>
    <mergeCell ref="N41:N43"/>
    <mergeCell ref="K38:K40"/>
    <mergeCell ref="L38:L40"/>
    <mergeCell ref="M38:M40"/>
    <mergeCell ref="N38:N40"/>
    <mergeCell ref="J38:J40"/>
    <mergeCell ref="L32:L34"/>
    <mergeCell ref="M32:M34"/>
    <mergeCell ref="I38:I40"/>
    <mergeCell ref="L35:L37"/>
    <mergeCell ref="M35:M37"/>
    <mergeCell ref="J41:J43"/>
    <mergeCell ref="K41:K43"/>
    <mergeCell ref="L41:L43"/>
    <mergeCell ref="M41:M43"/>
    <mergeCell ref="I41:I43"/>
    <mergeCell ref="N32:N34"/>
    <mergeCell ref="I29:I31"/>
    <mergeCell ref="J29:J31"/>
    <mergeCell ref="K29:K31"/>
    <mergeCell ref="L29:L31"/>
    <mergeCell ref="M29:M31"/>
    <mergeCell ref="N29:N31"/>
    <mergeCell ref="I32:I34"/>
    <mergeCell ref="J32:J34"/>
    <mergeCell ref="K32:K34"/>
    <mergeCell ref="I26:I28"/>
    <mergeCell ref="J26:J28"/>
    <mergeCell ref="K26:K28"/>
    <mergeCell ref="L26:L28"/>
    <mergeCell ref="M26:M28"/>
    <mergeCell ref="I23:I25"/>
    <mergeCell ref="J23:J25"/>
    <mergeCell ref="K23:K25"/>
    <mergeCell ref="L23:L25"/>
    <mergeCell ref="M23:M25"/>
    <mergeCell ref="N23:N25"/>
    <mergeCell ref="G6:G7"/>
    <mergeCell ref="H6:H7"/>
    <mergeCell ref="I6:I7"/>
    <mergeCell ref="J6:J7"/>
    <mergeCell ref="K6:K7"/>
    <mergeCell ref="L6:L7"/>
    <mergeCell ref="K8:K10"/>
    <mergeCell ref="L8:L10"/>
    <mergeCell ref="N11:N13"/>
    <mergeCell ref="N35:N37"/>
    <mergeCell ref="N26:N28"/>
    <mergeCell ref="A6:A7"/>
    <mergeCell ref="B6:B7"/>
    <mergeCell ref="C6:C7"/>
    <mergeCell ref="D6:D7"/>
    <mergeCell ref="E6:E7"/>
    <mergeCell ref="F6:F7"/>
    <mergeCell ref="L11:L13"/>
    <mergeCell ref="M11:M13"/>
    <mergeCell ref="N8:N10"/>
    <mergeCell ref="M6:M7"/>
    <mergeCell ref="N6:N7"/>
    <mergeCell ref="M8:M10"/>
    <mergeCell ref="N17:N19"/>
    <mergeCell ref="I14:I16"/>
    <mergeCell ref="J14:J16"/>
    <mergeCell ref="K14:K16"/>
    <mergeCell ref="L14:L16"/>
    <mergeCell ref="M14:M16"/>
    <mergeCell ref="N14:N16"/>
    <mergeCell ref="I17:I19"/>
    <mergeCell ref="J17:J19"/>
    <mergeCell ref="K17:K19"/>
    <mergeCell ref="L17:L19"/>
    <mergeCell ref="M17:M19"/>
    <mergeCell ref="I8:I10"/>
    <mergeCell ref="J8:J10"/>
    <mergeCell ref="I11:I13"/>
    <mergeCell ref="J11:J13"/>
    <mergeCell ref="K11:K13"/>
    <mergeCell ref="N47:N49"/>
    <mergeCell ref="I20:I22"/>
    <mergeCell ref="J20:J22"/>
    <mergeCell ref="K20:K22"/>
    <mergeCell ref="L20:L22"/>
    <mergeCell ref="M20:M22"/>
    <mergeCell ref="N20:N22"/>
    <mergeCell ref="I35:I37"/>
    <mergeCell ref="J35:J37"/>
    <mergeCell ref="K35:K37"/>
    <mergeCell ref="I50:I52"/>
    <mergeCell ref="J50:J52"/>
    <mergeCell ref="K50:K52"/>
    <mergeCell ref="L50:L52"/>
    <mergeCell ref="M50:M52"/>
    <mergeCell ref="I47:I49"/>
    <mergeCell ref="J47:J49"/>
    <mergeCell ref="K47:K49"/>
    <mergeCell ref="L47:L49"/>
    <mergeCell ref="M47:M49"/>
    <mergeCell ref="I53:I55"/>
    <mergeCell ref="J53:J55"/>
    <mergeCell ref="K53:K55"/>
    <mergeCell ref="L53:L55"/>
    <mergeCell ref="M53:M55"/>
    <mergeCell ref="N53:N55"/>
    <mergeCell ref="I56:I58"/>
    <mergeCell ref="J56:J58"/>
    <mergeCell ref="K56:K58"/>
    <mergeCell ref="L56:L58"/>
    <mergeCell ref="M56:M58"/>
    <mergeCell ref="N56:N58"/>
    <mergeCell ref="I59:I61"/>
    <mergeCell ref="J59:J61"/>
    <mergeCell ref="K59:K61"/>
    <mergeCell ref="L59:L61"/>
    <mergeCell ref="M59:M61"/>
    <mergeCell ref="N59:N61"/>
    <mergeCell ref="I62:I64"/>
    <mergeCell ref="J62:J64"/>
    <mergeCell ref="K62:K64"/>
    <mergeCell ref="L62:L64"/>
    <mergeCell ref="M62:M64"/>
    <mergeCell ref="N62:N64"/>
    <mergeCell ref="I65:I67"/>
    <mergeCell ref="J65:J67"/>
    <mergeCell ref="K65:K67"/>
    <mergeCell ref="L65:L67"/>
    <mergeCell ref="M65:M67"/>
    <mergeCell ref="N65:N67"/>
    <mergeCell ref="I68:I70"/>
    <mergeCell ref="J68:J70"/>
    <mergeCell ref="K68:K70"/>
    <mergeCell ref="L68:L70"/>
    <mergeCell ref="M68:M70"/>
    <mergeCell ref="N68:N70"/>
    <mergeCell ref="I215:I217"/>
    <mergeCell ref="J215:J217"/>
    <mergeCell ref="K215:K217"/>
    <mergeCell ref="L215:L217"/>
    <mergeCell ref="M215:M217"/>
    <mergeCell ref="N215:N217"/>
    <mergeCell ref="I71:I73"/>
    <mergeCell ref="J71:J73"/>
    <mergeCell ref="K71:K73"/>
    <mergeCell ref="L71:L73"/>
    <mergeCell ref="M71:M73"/>
    <mergeCell ref="N71:N73"/>
    <mergeCell ref="I74:I76"/>
    <mergeCell ref="J74:J76"/>
    <mergeCell ref="K74:K76"/>
    <mergeCell ref="L74:L76"/>
    <mergeCell ref="M74:M76"/>
    <mergeCell ref="N74:N76"/>
    <mergeCell ref="I86:I88"/>
    <mergeCell ref="J86:J88"/>
    <mergeCell ref="K86:K88"/>
    <mergeCell ref="L86:L88"/>
    <mergeCell ref="M86:M88"/>
    <mergeCell ref="N86:N88"/>
    <mergeCell ref="I89:I91"/>
    <mergeCell ref="J89:J91"/>
    <mergeCell ref="K89:K91"/>
    <mergeCell ref="L89:L91"/>
    <mergeCell ref="M89:M91"/>
    <mergeCell ref="N89:N91"/>
    <mergeCell ref="I92:I94"/>
    <mergeCell ref="J92:J94"/>
    <mergeCell ref="K92:K94"/>
    <mergeCell ref="L92:L94"/>
    <mergeCell ref="M92:M94"/>
    <mergeCell ref="N92:N94"/>
    <mergeCell ref="I95:I97"/>
    <mergeCell ref="J95:J97"/>
    <mergeCell ref="K95:K97"/>
    <mergeCell ref="L95:L97"/>
    <mergeCell ref="M95:M97"/>
    <mergeCell ref="N95:N97"/>
    <mergeCell ref="I110:I112"/>
    <mergeCell ref="J110:J112"/>
    <mergeCell ref="K110:K112"/>
    <mergeCell ref="L110:L112"/>
    <mergeCell ref="M110:M112"/>
    <mergeCell ref="N110:N112"/>
    <mergeCell ref="I113:I115"/>
    <mergeCell ref="J113:J115"/>
    <mergeCell ref="K113:K115"/>
    <mergeCell ref="L113:L115"/>
    <mergeCell ref="M113:M115"/>
    <mergeCell ref="N113:N115"/>
    <mergeCell ref="I116:I118"/>
    <mergeCell ref="J116:J118"/>
    <mergeCell ref="K116:K118"/>
    <mergeCell ref="L116:L118"/>
    <mergeCell ref="M116:M118"/>
    <mergeCell ref="N116:N118"/>
    <mergeCell ref="I119:I121"/>
    <mergeCell ref="J119:J121"/>
    <mergeCell ref="K119:K121"/>
    <mergeCell ref="L119:L121"/>
    <mergeCell ref="M119:M121"/>
    <mergeCell ref="N119:N121"/>
    <mergeCell ref="I122:I124"/>
    <mergeCell ref="J122:J124"/>
    <mergeCell ref="K122:K124"/>
    <mergeCell ref="L122:L124"/>
    <mergeCell ref="M122:M124"/>
    <mergeCell ref="N122:N124"/>
    <mergeCell ref="I149:I151"/>
    <mergeCell ref="J149:J151"/>
    <mergeCell ref="K149:K151"/>
    <mergeCell ref="L149:L151"/>
    <mergeCell ref="M149:M151"/>
    <mergeCell ref="N149:N151"/>
    <mergeCell ref="I152:I154"/>
    <mergeCell ref="J152:J154"/>
    <mergeCell ref="K152:K154"/>
    <mergeCell ref="L152:L154"/>
    <mergeCell ref="M152:M154"/>
    <mergeCell ref="N152:N154"/>
    <mergeCell ref="I155:I157"/>
    <mergeCell ref="J155:J157"/>
    <mergeCell ref="K155:K157"/>
    <mergeCell ref="L155:L157"/>
    <mergeCell ref="M155:M157"/>
    <mergeCell ref="N155:N157"/>
    <mergeCell ref="I158:I160"/>
    <mergeCell ref="J158:J160"/>
    <mergeCell ref="K158:K160"/>
    <mergeCell ref="L158:L160"/>
    <mergeCell ref="M158:M160"/>
    <mergeCell ref="N158:N160"/>
    <mergeCell ref="I161:I163"/>
    <mergeCell ref="J161:J163"/>
    <mergeCell ref="K161:K163"/>
    <mergeCell ref="L161:L163"/>
    <mergeCell ref="M161:M163"/>
    <mergeCell ref="N161:N163"/>
    <mergeCell ref="I164:I166"/>
    <mergeCell ref="J164:J166"/>
    <mergeCell ref="K164:K166"/>
    <mergeCell ref="L164:L166"/>
    <mergeCell ref="M164:M166"/>
    <mergeCell ref="N164:N166"/>
    <mergeCell ref="I167:I169"/>
    <mergeCell ref="J167:J169"/>
    <mergeCell ref="K167:K169"/>
    <mergeCell ref="L167:L169"/>
    <mergeCell ref="M167:M169"/>
    <mergeCell ref="N167:N169"/>
    <mergeCell ref="I170:I172"/>
    <mergeCell ref="J170:J172"/>
    <mergeCell ref="K170:K172"/>
    <mergeCell ref="L170:L172"/>
    <mergeCell ref="M170:M172"/>
    <mergeCell ref="N170:N172"/>
    <mergeCell ref="I173:I175"/>
    <mergeCell ref="J173:J175"/>
    <mergeCell ref="K173:K175"/>
    <mergeCell ref="L173:L175"/>
    <mergeCell ref="M173:M175"/>
    <mergeCell ref="N173:N175"/>
    <mergeCell ref="I176:I178"/>
    <mergeCell ref="J176:J178"/>
    <mergeCell ref="K176:K178"/>
    <mergeCell ref="L176:L178"/>
    <mergeCell ref="M176:M178"/>
    <mergeCell ref="N176:N178"/>
    <mergeCell ref="I179:I181"/>
    <mergeCell ref="J179:J181"/>
    <mergeCell ref="K179:K181"/>
    <mergeCell ref="L179:L181"/>
    <mergeCell ref="M179:M181"/>
    <mergeCell ref="N179:N181"/>
    <mergeCell ref="I182:I184"/>
    <mergeCell ref="J182:J184"/>
    <mergeCell ref="K182:K184"/>
    <mergeCell ref="L182:L184"/>
    <mergeCell ref="M182:M184"/>
    <mergeCell ref="N182:N184"/>
    <mergeCell ref="I185:I187"/>
    <mergeCell ref="J185:J187"/>
    <mergeCell ref="K185:K187"/>
    <mergeCell ref="L185:L187"/>
    <mergeCell ref="M185:M187"/>
    <mergeCell ref="N185:N187"/>
    <mergeCell ref="I188:I190"/>
    <mergeCell ref="J188:J190"/>
    <mergeCell ref="K188:K190"/>
    <mergeCell ref="L188:L190"/>
    <mergeCell ref="M188:M190"/>
    <mergeCell ref="N188:N190"/>
  </mergeCells>
  <hyperlinks>
    <hyperlink ref="B223" r:id="rId1" display="https://www.one-line.com/en/vessels "/>
    <hyperlink ref="B224" r:id="rId2" display="https://ecomm.one-line.com/ecom/CUP_HOM_3005.do?sessLocale=en"/>
    <hyperlink ref="B226" r:id="rId3" display="https://vn.one-line.com/standard-page/demurrage-and-detention-free-time-and-charges"/>
    <hyperlink ref="B227" r:id="rId4" display="https://vn.one-line.com/standard-page/local-charges-and-tariff"/>
    <hyperlink ref="M219" r:id="rId5" display="http://www.vn.one-line.com/"/>
    <hyperlink ref="L227" r:id="rId6" display="mailto:vn.sgn.exdoc@one-line.com"/>
    <hyperlink ref="L226" r:id="rId7" display="mailto:vn.sgn.ofs.si@one-line.com"/>
  </hyperlinks>
  <printOptions horizontalCentered="1"/>
  <pageMargins left="0" right="0" top="1" bottom="0" header="0" footer="0"/>
  <pageSetup fitToHeight="1" fitToWidth="1" horizontalDpi="600" verticalDpi="600" orientation="landscape" scale="42" r:id="rId9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O235"/>
  <sheetViews>
    <sheetView showGridLines="0" view="pageBreakPreview" zoomScale="55" zoomScaleNormal="55" zoomScaleSheetLayoutView="55" zoomScalePageLayoutView="0" workbookViewId="0" topLeftCell="A1">
      <pane ySplit="8" topLeftCell="A9" activePane="bottomLeft" state="frozen"/>
      <selection pane="topLeft" activeCell="A1" sqref="A1"/>
      <selection pane="bottomLeft" activeCell="D204" sqref="D204"/>
    </sheetView>
  </sheetViews>
  <sheetFormatPr defaultColWidth="12.00390625" defaultRowHeight="12.75"/>
  <cols>
    <col min="1" max="1" width="41.57421875" style="23" customWidth="1"/>
    <col min="2" max="2" width="12.7109375" style="23" customWidth="1"/>
    <col min="3" max="3" width="22.8515625" style="23" customWidth="1"/>
    <col min="4" max="5" width="21.421875" style="23" customWidth="1"/>
    <col min="6" max="6" width="19.57421875" style="23" customWidth="1"/>
    <col min="7" max="7" width="22.140625" style="23" customWidth="1"/>
    <col min="8" max="8" width="18.28125" style="23" customWidth="1"/>
    <col min="9" max="9" width="40.7109375" style="23" customWidth="1"/>
    <col min="10" max="11" width="17.421875" style="23" customWidth="1"/>
    <col min="12" max="13" width="26.7109375" style="23" customWidth="1"/>
    <col min="14" max="14" width="29.140625" style="23" bestFit="1" customWidth="1"/>
    <col min="15" max="15" width="27.421875" style="23" customWidth="1"/>
    <col min="16" max="234" width="8.7109375" style="23" customWidth="1"/>
    <col min="235" max="235" width="10.421875" style="23" customWidth="1"/>
    <col min="236" max="236" width="26.57421875" style="23" customWidth="1"/>
    <col min="237" max="238" width="12.57421875" style="23" customWidth="1"/>
    <col min="239" max="239" width="15.00390625" style="23" customWidth="1"/>
    <col min="240" max="240" width="11.421875" style="23" customWidth="1"/>
    <col min="241" max="16384" width="12.00390625" style="23" customWidth="1"/>
  </cols>
  <sheetData>
    <row r="2" spans="10:13" ht="15.75">
      <c r="J2" s="24"/>
      <c r="K2" s="24"/>
      <c r="L2" s="24"/>
      <c r="M2" s="24"/>
    </row>
    <row r="3" spans="1:15" ht="15" customHeight="1">
      <c r="A3" s="1"/>
      <c r="B3" s="1"/>
      <c r="C3" s="2"/>
      <c r="D3" s="2"/>
      <c r="E3" s="2"/>
      <c r="F3" s="2"/>
      <c r="G3" s="2"/>
      <c r="H3" s="2"/>
      <c r="I3" s="2"/>
      <c r="J3" s="123" t="s">
        <v>488</v>
      </c>
      <c r="K3" s="2"/>
      <c r="N3" s="4"/>
      <c r="O3" s="4"/>
    </row>
    <row r="4" spans="1:6" ht="38.25" customHeight="1">
      <c r="A4" s="1"/>
      <c r="B4" s="1"/>
      <c r="D4" s="40" t="s">
        <v>37</v>
      </c>
      <c r="E4" s="6"/>
      <c r="F4" s="6"/>
    </row>
    <row r="5" spans="1:15" ht="31.5" customHeight="1">
      <c r="A5" s="1"/>
      <c r="B5" s="1"/>
      <c r="C5" s="4"/>
      <c r="D5" s="4"/>
      <c r="E5" s="4"/>
      <c r="F5" s="4"/>
      <c r="G5" s="4"/>
      <c r="H5" s="4"/>
      <c r="I5" s="6"/>
      <c r="J5" s="4"/>
      <c r="K5" s="4"/>
      <c r="M5" s="3"/>
      <c r="N5" s="5"/>
      <c r="O5" s="5"/>
    </row>
    <row r="6" spans="1:15" ht="17.25" customHeight="1" thickBot="1">
      <c r="A6" s="1"/>
      <c r="B6" s="1"/>
      <c r="C6" s="4"/>
      <c r="D6" s="34"/>
      <c r="E6" s="34"/>
      <c r="F6" s="34"/>
      <c r="G6" s="34"/>
      <c r="H6" s="34"/>
      <c r="I6" s="34"/>
      <c r="J6" s="34"/>
      <c r="K6" s="34"/>
      <c r="L6" s="3"/>
      <c r="M6" s="3"/>
      <c r="N6" s="3"/>
      <c r="O6" s="3"/>
    </row>
    <row r="7" spans="1:15" s="30" customFormat="1" ht="36" customHeight="1">
      <c r="A7" s="199" t="s">
        <v>47</v>
      </c>
      <c r="B7" s="203" t="s">
        <v>12</v>
      </c>
      <c r="C7" s="205" t="s">
        <v>32</v>
      </c>
      <c r="D7" s="199" t="s">
        <v>29</v>
      </c>
      <c r="E7" s="199" t="s">
        <v>30</v>
      </c>
      <c r="F7" s="199" t="s">
        <v>17</v>
      </c>
      <c r="G7" s="199" t="s">
        <v>31</v>
      </c>
      <c r="H7" s="199" t="s">
        <v>40</v>
      </c>
      <c r="I7" s="201" t="s">
        <v>13</v>
      </c>
      <c r="J7" s="184" t="s">
        <v>14</v>
      </c>
      <c r="K7" s="188" t="s">
        <v>245</v>
      </c>
      <c r="L7" s="152" t="s">
        <v>33</v>
      </c>
      <c r="M7" s="144" t="s">
        <v>20</v>
      </c>
      <c r="N7" s="144" t="s">
        <v>21</v>
      </c>
      <c r="O7" s="144" t="s">
        <v>96</v>
      </c>
    </row>
    <row r="8" spans="1:15" s="30" customFormat="1" ht="21" thickBot="1">
      <c r="A8" s="200"/>
      <c r="B8" s="204"/>
      <c r="C8" s="206"/>
      <c r="D8" s="200"/>
      <c r="E8" s="200"/>
      <c r="F8" s="200"/>
      <c r="G8" s="200"/>
      <c r="H8" s="200"/>
      <c r="I8" s="202"/>
      <c r="J8" s="164"/>
      <c r="K8" s="207"/>
      <c r="L8" s="33" t="s">
        <v>171</v>
      </c>
      <c r="M8" s="151" t="s">
        <v>110</v>
      </c>
      <c r="N8" s="151" t="s">
        <v>406</v>
      </c>
      <c r="O8" s="151" t="s">
        <v>407</v>
      </c>
    </row>
    <row r="9" spans="1:15" s="31" customFormat="1" ht="24.75" customHeight="1" hidden="1">
      <c r="A9" s="65" t="s">
        <v>144</v>
      </c>
      <c r="B9" s="66" t="s">
        <v>250</v>
      </c>
      <c r="C9" s="67">
        <v>43722</v>
      </c>
      <c r="D9" s="56" t="s">
        <v>149</v>
      </c>
      <c r="E9" s="56" t="s">
        <v>150</v>
      </c>
      <c r="F9" s="68" t="s">
        <v>27</v>
      </c>
      <c r="G9" s="68" t="s">
        <v>151</v>
      </c>
      <c r="H9" s="68">
        <v>43724</v>
      </c>
      <c r="I9" s="165" t="s">
        <v>94</v>
      </c>
      <c r="J9" s="194" t="s">
        <v>201</v>
      </c>
      <c r="K9" s="196">
        <v>43734</v>
      </c>
      <c r="L9" s="191">
        <f>K9+21</f>
        <v>43755</v>
      </c>
      <c r="M9" s="191">
        <f>L9+21</f>
        <v>43776</v>
      </c>
      <c r="N9" s="191">
        <f>K9+25</f>
        <v>43759</v>
      </c>
      <c r="O9" s="191">
        <f>K9+29</f>
        <v>43763</v>
      </c>
    </row>
    <row r="10" spans="1:15" s="31" customFormat="1" ht="24.75" customHeight="1" hidden="1">
      <c r="A10" s="57" t="s">
        <v>217</v>
      </c>
      <c r="B10" s="58" t="s">
        <v>200</v>
      </c>
      <c r="C10" s="59">
        <v>43728</v>
      </c>
      <c r="D10" s="68" t="s">
        <v>205</v>
      </c>
      <c r="E10" s="68" t="s">
        <v>206</v>
      </c>
      <c r="F10" s="68" t="s">
        <v>143</v>
      </c>
      <c r="G10" s="68" t="s">
        <v>27</v>
      </c>
      <c r="H10" s="60">
        <v>43730</v>
      </c>
      <c r="I10" s="166"/>
      <c r="J10" s="192"/>
      <c r="K10" s="197"/>
      <c r="L10" s="192"/>
      <c r="M10" s="192"/>
      <c r="N10" s="192"/>
      <c r="O10" s="192"/>
    </row>
    <row r="11" spans="1:15" s="31" customFormat="1" ht="24.75" customHeight="1" hidden="1" thickBot="1">
      <c r="A11" s="61" t="s">
        <v>194</v>
      </c>
      <c r="B11" s="62" t="s">
        <v>212</v>
      </c>
      <c r="C11" s="63">
        <v>43729</v>
      </c>
      <c r="D11" s="64" t="s">
        <v>149</v>
      </c>
      <c r="E11" s="64" t="s">
        <v>150</v>
      </c>
      <c r="F11" s="64" t="s">
        <v>27</v>
      </c>
      <c r="G11" s="64" t="s">
        <v>151</v>
      </c>
      <c r="H11" s="64">
        <v>43731</v>
      </c>
      <c r="I11" s="167"/>
      <c r="J11" s="195"/>
      <c r="K11" s="198"/>
      <c r="L11" s="193"/>
      <c r="M11" s="193"/>
      <c r="N11" s="193"/>
      <c r="O11" s="193"/>
    </row>
    <row r="12" spans="1:15" s="31" customFormat="1" ht="24.75" customHeight="1" hidden="1">
      <c r="A12" s="65" t="s">
        <v>106</v>
      </c>
      <c r="B12" s="66" t="s">
        <v>202</v>
      </c>
      <c r="C12" s="67">
        <v>43731</v>
      </c>
      <c r="D12" s="56" t="s">
        <v>197</v>
      </c>
      <c r="E12" s="56" t="s">
        <v>198</v>
      </c>
      <c r="F12" s="68" t="s">
        <v>27</v>
      </c>
      <c r="G12" s="68" t="s">
        <v>28</v>
      </c>
      <c r="H12" s="68">
        <v>43733</v>
      </c>
      <c r="I12" s="165" t="s">
        <v>87</v>
      </c>
      <c r="J12" s="194" t="s">
        <v>44</v>
      </c>
      <c r="K12" s="196">
        <f>K9+7</f>
        <v>43741</v>
      </c>
      <c r="L12" s="191">
        <f>K12+21</f>
        <v>43762</v>
      </c>
      <c r="M12" s="191">
        <f>L12+21</f>
        <v>43783</v>
      </c>
      <c r="N12" s="191">
        <f>K12+25</f>
        <v>43766</v>
      </c>
      <c r="O12" s="191">
        <f>K12+29</f>
        <v>43770</v>
      </c>
    </row>
    <row r="13" spans="1:15" s="31" customFormat="1" ht="24.75" customHeight="1" hidden="1">
      <c r="A13" s="57" t="s">
        <v>156</v>
      </c>
      <c r="B13" s="58" t="s">
        <v>19</v>
      </c>
      <c r="C13" s="59">
        <v>43735</v>
      </c>
      <c r="D13" s="68" t="s">
        <v>205</v>
      </c>
      <c r="E13" s="68" t="s">
        <v>206</v>
      </c>
      <c r="F13" s="68" t="s">
        <v>143</v>
      </c>
      <c r="G13" s="68" t="s">
        <v>27</v>
      </c>
      <c r="H13" s="60">
        <v>43737</v>
      </c>
      <c r="I13" s="166"/>
      <c r="J13" s="192"/>
      <c r="K13" s="197"/>
      <c r="L13" s="192"/>
      <c r="M13" s="192"/>
      <c r="N13" s="192"/>
      <c r="O13" s="192"/>
    </row>
    <row r="14" spans="1:15" s="31" customFormat="1" ht="24.75" customHeight="1" hidden="1" thickBot="1">
      <c r="A14" s="61" t="s">
        <v>209</v>
      </c>
      <c r="B14" s="62" t="s">
        <v>246</v>
      </c>
      <c r="C14" s="63">
        <v>43736</v>
      </c>
      <c r="D14" s="64" t="s">
        <v>149</v>
      </c>
      <c r="E14" s="64" t="s">
        <v>150</v>
      </c>
      <c r="F14" s="64" t="s">
        <v>27</v>
      </c>
      <c r="G14" s="64" t="s">
        <v>151</v>
      </c>
      <c r="H14" s="64">
        <v>43738</v>
      </c>
      <c r="I14" s="167"/>
      <c r="J14" s="195"/>
      <c r="K14" s="198"/>
      <c r="L14" s="193"/>
      <c r="M14" s="193"/>
      <c r="N14" s="193"/>
      <c r="O14" s="193"/>
    </row>
    <row r="15" spans="1:15" s="31" customFormat="1" ht="24.75" customHeight="1" hidden="1">
      <c r="A15" s="65" t="s">
        <v>103</v>
      </c>
      <c r="B15" s="66" t="s">
        <v>213</v>
      </c>
      <c r="C15" s="67">
        <v>43738</v>
      </c>
      <c r="D15" s="56" t="s">
        <v>197</v>
      </c>
      <c r="E15" s="56" t="s">
        <v>198</v>
      </c>
      <c r="F15" s="68" t="s">
        <v>27</v>
      </c>
      <c r="G15" s="68" t="s">
        <v>28</v>
      </c>
      <c r="H15" s="68">
        <v>43740</v>
      </c>
      <c r="I15" s="165" t="s">
        <v>88</v>
      </c>
      <c r="J15" s="194" t="s">
        <v>201</v>
      </c>
      <c r="K15" s="196">
        <f>K12+7</f>
        <v>43748</v>
      </c>
      <c r="L15" s="191">
        <f>K15+21</f>
        <v>43769</v>
      </c>
      <c r="M15" s="191">
        <f>L15+21</f>
        <v>43790</v>
      </c>
      <c r="N15" s="191">
        <f>K15+25</f>
        <v>43773</v>
      </c>
      <c r="O15" s="191">
        <f>K15+29</f>
        <v>43777</v>
      </c>
    </row>
    <row r="16" spans="1:15" s="31" customFormat="1" ht="24.75" customHeight="1" hidden="1">
      <c r="A16" s="57" t="s">
        <v>83</v>
      </c>
      <c r="B16" s="58" t="s">
        <v>43</v>
      </c>
      <c r="C16" s="59">
        <v>43742</v>
      </c>
      <c r="D16" s="68" t="s">
        <v>205</v>
      </c>
      <c r="E16" s="68" t="s">
        <v>206</v>
      </c>
      <c r="F16" s="68" t="s">
        <v>143</v>
      </c>
      <c r="G16" s="68" t="s">
        <v>27</v>
      </c>
      <c r="H16" s="60">
        <v>43744</v>
      </c>
      <c r="I16" s="166"/>
      <c r="J16" s="192"/>
      <c r="K16" s="197"/>
      <c r="L16" s="192"/>
      <c r="M16" s="192"/>
      <c r="N16" s="192"/>
      <c r="O16" s="192"/>
    </row>
    <row r="17" spans="1:15" s="31" customFormat="1" ht="24.75" customHeight="1" hidden="1" thickBot="1">
      <c r="A17" s="61" t="s">
        <v>49</v>
      </c>
      <c r="B17" s="62" t="s">
        <v>210</v>
      </c>
      <c r="C17" s="63">
        <v>43743</v>
      </c>
      <c r="D17" s="64" t="s">
        <v>149</v>
      </c>
      <c r="E17" s="64" t="s">
        <v>150</v>
      </c>
      <c r="F17" s="64" t="s">
        <v>27</v>
      </c>
      <c r="G17" s="64" t="s">
        <v>151</v>
      </c>
      <c r="H17" s="64">
        <v>43745</v>
      </c>
      <c r="I17" s="167"/>
      <c r="J17" s="195"/>
      <c r="K17" s="198"/>
      <c r="L17" s="193"/>
      <c r="M17" s="193"/>
      <c r="N17" s="193"/>
      <c r="O17" s="193"/>
    </row>
    <row r="18" spans="1:15" s="31" customFormat="1" ht="24.75" customHeight="1" hidden="1">
      <c r="A18" s="65" t="s">
        <v>18</v>
      </c>
      <c r="B18" s="66" t="s">
        <v>226</v>
      </c>
      <c r="C18" s="67">
        <v>43745</v>
      </c>
      <c r="D18" s="56" t="s">
        <v>197</v>
      </c>
      <c r="E18" s="56" t="s">
        <v>198</v>
      </c>
      <c r="F18" s="68" t="s">
        <v>27</v>
      </c>
      <c r="G18" s="68" t="s">
        <v>28</v>
      </c>
      <c r="H18" s="68">
        <v>43747</v>
      </c>
      <c r="I18" s="165" t="s">
        <v>90</v>
      </c>
      <c r="J18" s="194" t="s">
        <v>225</v>
      </c>
      <c r="K18" s="196">
        <f>K15+7</f>
        <v>43755</v>
      </c>
      <c r="L18" s="191">
        <f>K18+21</f>
        <v>43776</v>
      </c>
      <c r="M18" s="191">
        <f>L18+21</f>
        <v>43797</v>
      </c>
      <c r="N18" s="191">
        <f>K18+25</f>
        <v>43780</v>
      </c>
      <c r="O18" s="191">
        <f>K18+29</f>
        <v>43784</v>
      </c>
    </row>
    <row r="19" spans="1:15" s="31" customFormat="1" ht="24.75" customHeight="1" hidden="1">
      <c r="A19" s="57" t="s">
        <v>160</v>
      </c>
      <c r="B19" s="58" t="s">
        <v>19</v>
      </c>
      <c r="C19" s="59">
        <v>43749</v>
      </c>
      <c r="D19" s="68" t="s">
        <v>205</v>
      </c>
      <c r="E19" s="68" t="s">
        <v>206</v>
      </c>
      <c r="F19" s="68" t="s">
        <v>143</v>
      </c>
      <c r="G19" s="68" t="s">
        <v>27</v>
      </c>
      <c r="H19" s="60">
        <v>43751</v>
      </c>
      <c r="I19" s="166"/>
      <c r="J19" s="192"/>
      <c r="K19" s="197"/>
      <c r="L19" s="192"/>
      <c r="M19" s="192"/>
      <c r="N19" s="192"/>
      <c r="O19" s="192"/>
    </row>
    <row r="20" spans="1:15" s="31" customFormat="1" ht="24.75" customHeight="1" hidden="1" thickBot="1">
      <c r="A20" s="61" t="s">
        <v>199</v>
      </c>
      <c r="B20" s="62" t="s">
        <v>212</v>
      </c>
      <c r="C20" s="63">
        <v>43750</v>
      </c>
      <c r="D20" s="64" t="s">
        <v>149</v>
      </c>
      <c r="E20" s="64" t="s">
        <v>150</v>
      </c>
      <c r="F20" s="64" t="s">
        <v>27</v>
      </c>
      <c r="G20" s="64" t="s">
        <v>151</v>
      </c>
      <c r="H20" s="64">
        <v>43752</v>
      </c>
      <c r="I20" s="167"/>
      <c r="J20" s="195"/>
      <c r="K20" s="198"/>
      <c r="L20" s="193"/>
      <c r="M20" s="193"/>
      <c r="N20" s="193"/>
      <c r="O20" s="193"/>
    </row>
    <row r="21" spans="1:15" s="31" customFormat="1" ht="24.75" customHeight="1" hidden="1">
      <c r="A21" s="65" t="s">
        <v>164</v>
      </c>
      <c r="B21" s="66" t="s">
        <v>227</v>
      </c>
      <c r="C21" s="67">
        <v>43752</v>
      </c>
      <c r="D21" s="56" t="s">
        <v>197</v>
      </c>
      <c r="E21" s="56" t="s">
        <v>198</v>
      </c>
      <c r="F21" s="68" t="s">
        <v>27</v>
      </c>
      <c r="G21" s="68" t="s">
        <v>28</v>
      </c>
      <c r="H21" s="68">
        <v>43754</v>
      </c>
      <c r="I21" s="165" t="s">
        <v>168</v>
      </c>
      <c r="J21" s="194"/>
      <c r="K21" s="196">
        <f>K18+7</f>
        <v>43762</v>
      </c>
      <c r="L21" s="191">
        <f>K21+21</f>
        <v>43783</v>
      </c>
      <c r="M21" s="191">
        <f>L21+21</f>
        <v>43804</v>
      </c>
      <c r="N21" s="191">
        <f>K21+25</f>
        <v>43787</v>
      </c>
      <c r="O21" s="191">
        <f>K21+29</f>
        <v>43791</v>
      </c>
    </row>
    <row r="22" spans="1:15" s="31" customFormat="1" ht="24.75" customHeight="1" hidden="1">
      <c r="A22" s="57" t="s">
        <v>216</v>
      </c>
      <c r="B22" s="58" t="s">
        <v>43</v>
      </c>
      <c r="C22" s="59">
        <v>43756</v>
      </c>
      <c r="D22" s="68" t="s">
        <v>205</v>
      </c>
      <c r="E22" s="68" t="s">
        <v>206</v>
      </c>
      <c r="F22" s="68" t="s">
        <v>143</v>
      </c>
      <c r="G22" s="68" t="s">
        <v>27</v>
      </c>
      <c r="H22" s="60">
        <v>43758</v>
      </c>
      <c r="I22" s="166"/>
      <c r="J22" s="192"/>
      <c r="K22" s="197"/>
      <c r="L22" s="192"/>
      <c r="M22" s="192"/>
      <c r="N22" s="192"/>
      <c r="O22" s="192"/>
    </row>
    <row r="23" spans="1:15" s="31" customFormat="1" ht="24.75" customHeight="1" hidden="1" thickBot="1">
      <c r="A23" s="61" t="s">
        <v>251</v>
      </c>
      <c r="B23" s="62" t="s">
        <v>252</v>
      </c>
      <c r="C23" s="63">
        <v>43757</v>
      </c>
      <c r="D23" s="64" t="s">
        <v>149</v>
      </c>
      <c r="E23" s="64" t="s">
        <v>150</v>
      </c>
      <c r="F23" s="64" t="s">
        <v>27</v>
      </c>
      <c r="G23" s="64" t="s">
        <v>151</v>
      </c>
      <c r="H23" s="64">
        <v>43759</v>
      </c>
      <c r="I23" s="167"/>
      <c r="J23" s="195"/>
      <c r="K23" s="198"/>
      <c r="L23" s="193"/>
      <c r="M23" s="193"/>
      <c r="N23" s="193"/>
      <c r="O23" s="193"/>
    </row>
    <row r="24" spans="1:15" s="31" customFormat="1" ht="24.75" customHeight="1" hidden="1">
      <c r="A24" s="65" t="s">
        <v>50</v>
      </c>
      <c r="B24" s="66" t="s">
        <v>229</v>
      </c>
      <c r="C24" s="67">
        <v>43759</v>
      </c>
      <c r="D24" s="56" t="s">
        <v>197</v>
      </c>
      <c r="E24" s="56" t="s">
        <v>198</v>
      </c>
      <c r="F24" s="68" t="s">
        <v>27</v>
      </c>
      <c r="G24" s="68" t="s">
        <v>28</v>
      </c>
      <c r="H24" s="68">
        <v>43761</v>
      </c>
      <c r="I24" s="165" t="s">
        <v>93</v>
      </c>
      <c r="J24" s="194" t="s">
        <v>225</v>
      </c>
      <c r="K24" s="196">
        <f>K21+7</f>
        <v>43769</v>
      </c>
      <c r="L24" s="191">
        <f>K24+21</f>
        <v>43790</v>
      </c>
      <c r="M24" s="191">
        <f>L24+21</f>
        <v>43811</v>
      </c>
      <c r="N24" s="191">
        <f>K24+25</f>
        <v>43794</v>
      </c>
      <c r="O24" s="191">
        <f>K24+29</f>
        <v>43798</v>
      </c>
    </row>
    <row r="25" spans="1:15" s="31" customFormat="1" ht="24.75" customHeight="1" hidden="1">
      <c r="A25" s="57" t="s">
        <v>155</v>
      </c>
      <c r="B25" s="58" t="s">
        <v>207</v>
      </c>
      <c r="C25" s="59">
        <v>43763</v>
      </c>
      <c r="D25" s="68" t="s">
        <v>205</v>
      </c>
      <c r="E25" s="68" t="s">
        <v>206</v>
      </c>
      <c r="F25" s="68" t="s">
        <v>143</v>
      </c>
      <c r="G25" s="68" t="s">
        <v>27</v>
      </c>
      <c r="H25" s="60">
        <v>43765</v>
      </c>
      <c r="I25" s="166"/>
      <c r="J25" s="192"/>
      <c r="K25" s="197"/>
      <c r="L25" s="192"/>
      <c r="M25" s="192"/>
      <c r="N25" s="192"/>
      <c r="O25" s="192"/>
    </row>
    <row r="26" spans="1:15" s="31" customFormat="1" ht="24.75" customHeight="1" hidden="1" thickBot="1">
      <c r="A26" s="61" t="s">
        <v>248</v>
      </c>
      <c r="B26" s="62" t="s">
        <v>249</v>
      </c>
      <c r="C26" s="63">
        <v>43764</v>
      </c>
      <c r="D26" s="64" t="s">
        <v>149</v>
      </c>
      <c r="E26" s="64" t="s">
        <v>150</v>
      </c>
      <c r="F26" s="64" t="s">
        <v>27</v>
      </c>
      <c r="G26" s="64" t="s">
        <v>151</v>
      </c>
      <c r="H26" s="64">
        <v>43766</v>
      </c>
      <c r="I26" s="167"/>
      <c r="J26" s="195"/>
      <c r="K26" s="198"/>
      <c r="L26" s="193"/>
      <c r="M26" s="193"/>
      <c r="N26" s="193"/>
      <c r="O26" s="193"/>
    </row>
    <row r="27" spans="1:15" s="31" customFormat="1" ht="24.75" customHeight="1" hidden="1">
      <c r="A27" s="65" t="s">
        <v>166</v>
      </c>
      <c r="B27" s="66" t="s">
        <v>230</v>
      </c>
      <c r="C27" s="67">
        <v>43766</v>
      </c>
      <c r="D27" s="56" t="s">
        <v>197</v>
      </c>
      <c r="E27" s="56" t="s">
        <v>198</v>
      </c>
      <c r="F27" s="68" t="s">
        <v>27</v>
      </c>
      <c r="G27" s="68" t="s">
        <v>28</v>
      </c>
      <c r="H27" s="68">
        <v>43768</v>
      </c>
      <c r="I27" s="165" t="s">
        <v>36</v>
      </c>
      <c r="J27" s="194" t="s">
        <v>201</v>
      </c>
      <c r="K27" s="196">
        <f>K24+7</f>
        <v>43776</v>
      </c>
      <c r="L27" s="191">
        <f>K27+21</f>
        <v>43797</v>
      </c>
      <c r="M27" s="191">
        <f>L27+21</f>
        <v>43818</v>
      </c>
      <c r="N27" s="191">
        <f>K27+25</f>
        <v>43801</v>
      </c>
      <c r="O27" s="191">
        <f>K27+29</f>
        <v>43805</v>
      </c>
    </row>
    <row r="28" spans="1:15" s="31" customFormat="1" ht="24.75" customHeight="1" hidden="1">
      <c r="A28" s="57" t="s">
        <v>153</v>
      </c>
      <c r="B28" s="58" t="s">
        <v>236</v>
      </c>
      <c r="C28" s="59">
        <v>43770</v>
      </c>
      <c r="D28" s="68" t="s">
        <v>205</v>
      </c>
      <c r="E28" s="68" t="s">
        <v>206</v>
      </c>
      <c r="F28" s="68" t="s">
        <v>143</v>
      </c>
      <c r="G28" s="68" t="s">
        <v>27</v>
      </c>
      <c r="H28" s="60">
        <v>43772</v>
      </c>
      <c r="I28" s="166"/>
      <c r="J28" s="192"/>
      <c r="K28" s="197"/>
      <c r="L28" s="192"/>
      <c r="M28" s="192"/>
      <c r="N28" s="192"/>
      <c r="O28" s="192"/>
    </row>
    <row r="29" spans="1:15" s="31" customFormat="1" ht="24.75" customHeight="1" hidden="1" thickBot="1">
      <c r="A29" s="61" t="s">
        <v>253</v>
      </c>
      <c r="B29" s="62" t="s">
        <v>254</v>
      </c>
      <c r="C29" s="63">
        <v>43771</v>
      </c>
      <c r="D29" s="64" t="s">
        <v>149</v>
      </c>
      <c r="E29" s="64" t="s">
        <v>150</v>
      </c>
      <c r="F29" s="64" t="s">
        <v>27</v>
      </c>
      <c r="G29" s="64" t="s">
        <v>151</v>
      </c>
      <c r="H29" s="64">
        <v>43773</v>
      </c>
      <c r="I29" s="167"/>
      <c r="J29" s="195"/>
      <c r="K29" s="198"/>
      <c r="L29" s="193"/>
      <c r="M29" s="193"/>
      <c r="N29" s="193"/>
      <c r="O29" s="193"/>
    </row>
    <row r="30" spans="1:15" s="31" customFormat="1" ht="24.75" customHeight="1" hidden="1">
      <c r="A30" s="65" t="s">
        <v>145</v>
      </c>
      <c r="B30" s="66" t="s">
        <v>211</v>
      </c>
      <c r="C30" s="67">
        <v>43773</v>
      </c>
      <c r="D30" s="56" t="s">
        <v>197</v>
      </c>
      <c r="E30" s="56" t="s">
        <v>198</v>
      </c>
      <c r="F30" s="68" t="s">
        <v>27</v>
      </c>
      <c r="G30" s="68" t="s">
        <v>28</v>
      </c>
      <c r="H30" s="68">
        <v>43775</v>
      </c>
      <c r="I30" s="165" t="s">
        <v>35</v>
      </c>
      <c r="J30" s="194" t="s">
        <v>201</v>
      </c>
      <c r="K30" s="196">
        <f>K27+7</f>
        <v>43783</v>
      </c>
      <c r="L30" s="191">
        <f>K30+21</f>
        <v>43804</v>
      </c>
      <c r="M30" s="191">
        <f>L30+21</f>
        <v>43825</v>
      </c>
      <c r="N30" s="191">
        <f>K30+25</f>
        <v>43808</v>
      </c>
      <c r="O30" s="191">
        <f>K30+29</f>
        <v>43812</v>
      </c>
    </row>
    <row r="31" spans="1:15" s="31" customFormat="1" ht="24.75" customHeight="1" hidden="1">
      <c r="A31" s="57" t="s">
        <v>162</v>
      </c>
      <c r="B31" s="58" t="s">
        <v>43</v>
      </c>
      <c r="C31" s="59">
        <v>43777</v>
      </c>
      <c r="D31" s="68" t="s">
        <v>205</v>
      </c>
      <c r="E31" s="68" t="s">
        <v>206</v>
      </c>
      <c r="F31" s="68" t="s">
        <v>143</v>
      </c>
      <c r="G31" s="68" t="s">
        <v>27</v>
      </c>
      <c r="H31" s="60">
        <v>43779</v>
      </c>
      <c r="I31" s="166"/>
      <c r="J31" s="192"/>
      <c r="K31" s="197"/>
      <c r="L31" s="192"/>
      <c r="M31" s="192"/>
      <c r="N31" s="192"/>
      <c r="O31" s="192"/>
    </row>
    <row r="32" spans="1:15" s="31" customFormat="1" ht="24.75" customHeight="1" hidden="1" thickBot="1">
      <c r="A32" s="61" t="s">
        <v>85</v>
      </c>
      <c r="B32" s="62" t="s">
        <v>258</v>
      </c>
      <c r="C32" s="63">
        <v>43778</v>
      </c>
      <c r="D32" s="64" t="s">
        <v>149</v>
      </c>
      <c r="E32" s="64" t="s">
        <v>150</v>
      </c>
      <c r="F32" s="64" t="s">
        <v>27</v>
      </c>
      <c r="G32" s="64" t="s">
        <v>151</v>
      </c>
      <c r="H32" s="64">
        <v>43780</v>
      </c>
      <c r="I32" s="167"/>
      <c r="J32" s="195"/>
      <c r="K32" s="198"/>
      <c r="L32" s="193"/>
      <c r="M32" s="193"/>
      <c r="N32" s="193"/>
      <c r="O32" s="193"/>
    </row>
    <row r="33" spans="1:15" s="31" customFormat="1" ht="24.75" customHeight="1" hidden="1">
      <c r="A33" s="65" t="s">
        <v>84</v>
      </c>
      <c r="B33" s="66" t="s">
        <v>247</v>
      </c>
      <c r="C33" s="67">
        <v>43780</v>
      </c>
      <c r="D33" s="56" t="s">
        <v>197</v>
      </c>
      <c r="E33" s="56" t="s">
        <v>198</v>
      </c>
      <c r="F33" s="68" t="s">
        <v>27</v>
      </c>
      <c r="G33" s="68" t="s">
        <v>28</v>
      </c>
      <c r="H33" s="68">
        <v>43782</v>
      </c>
      <c r="I33" s="165" t="s">
        <v>91</v>
      </c>
      <c r="J33" s="194" t="s">
        <v>42</v>
      </c>
      <c r="K33" s="196">
        <f>K30+7</f>
        <v>43790</v>
      </c>
      <c r="L33" s="191">
        <f>K33+21</f>
        <v>43811</v>
      </c>
      <c r="M33" s="191">
        <f>L33+21</f>
        <v>43832</v>
      </c>
      <c r="N33" s="191">
        <f>K33+25</f>
        <v>43815</v>
      </c>
      <c r="O33" s="191">
        <f>K33+29</f>
        <v>43819</v>
      </c>
    </row>
    <row r="34" spans="1:15" s="31" customFormat="1" ht="24.75" customHeight="1" hidden="1">
      <c r="A34" s="57" t="s">
        <v>147</v>
      </c>
      <c r="B34" s="58" t="s">
        <v>41</v>
      </c>
      <c r="C34" s="59">
        <v>43784</v>
      </c>
      <c r="D34" s="68" t="s">
        <v>205</v>
      </c>
      <c r="E34" s="68" t="s">
        <v>206</v>
      </c>
      <c r="F34" s="68" t="s">
        <v>143</v>
      </c>
      <c r="G34" s="68" t="s">
        <v>27</v>
      </c>
      <c r="H34" s="60">
        <v>43786</v>
      </c>
      <c r="I34" s="166"/>
      <c r="J34" s="192"/>
      <c r="K34" s="197"/>
      <c r="L34" s="192"/>
      <c r="M34" s="192"/>
      <c r="N34" s="192"/>
      <c r="O34" s="192"/>
    </row>
    <row r="35" spans="1:15" s="31" customFormat="1" ht="24.75" customHeight="1" hidden="1" thickBot="1">
      <c r="A35" s="61" t="s">
        <v>220</v>
      </c>
      <c r="B35" s="62" t="s">
        <v>228</v>
      </c>
      <c r="C35" s="63">
        <v>43785</v>
      </c>
      <c r="D35" s="64" t="s">
        <v>149</v>
      </c>
      <c r="E35" s="64" t="s">
        <v>150</v>
      </c>
      <c r="F35" s="64" t="s">
        <v>27</v>
      </c>
      <c r="G35" s="64" t="s">
        <v>151</v>
      </c>
      <c r="H35" s="64">
        <v>43787</v>
      </c>
      <c r="I35" s="167"/>
      <c r="J35" s="195"/>
      <c r="K35" s="198"/>
      <c r="L35" s="193"/>
      <c r="M35" s="193"/>
      <c r="N35" s="193"/>
      <c r="O35" s="193"/>
    </row>
    <row r="36" spans="1:15" s="31" customFormat="1" ht="24.75" customHeight="1" hidden="1">
      <c r="A36" s="65" t="s">
        <v>168</v>
      </c>
      <c r="B36" s="66"/>
      <c r="C36" s="67">
        <v>43787</v>
      </c>
      <c r="D36" s="56" t="s">
        <v>197</v>
      </c>
      <c r="E36" s="56" t="s">
        <v>198</v>
      </c>
      <c r="F36" s="68" t="s">
        <v>27</v>
      </c>
      <c r="G36" s="68" t="s">
        <v>28</v>
      </c>
      <c r="H36" s="68">
        <v>43789</v>
      </c>
      <c r="I36" s="165" t="s">
        <v>168</v>
      </c>
      <c r="J36" s="194"/>
      <c r="K36" s="196">
        <f>K33+7</f>
        <v>43797</v>
      </c>
      <c r="L36" s="191">
        <f>K36+21</f>
        <v>43818</v>
      </c>
      <c r="M36" s="191">
        <f>L36+21</f>
        <v>43839</v>
      </c>
      <c r="N36" s="191">
        <f>K36+25</f>
        <v>43822</v>
      </c>
      <c r="O36" s="191">
        <f>K36+29</f>
        <v>43826</v>
      </c>
    </row>
    <row r="37" spans="1:15" s="31" customFormat="1" ht="24.75" customHeight="1" hidden="1">
      <c r="A37" s="57" t="s">
        <v>277</v>
      </c>
      <c r="B37" s="58" t="s">
        <v>278</v>
      </c>
      <c r="C37" s="59">
        <v>43791</v>
      </c>
      <c r="D37" s="68" t="s">
        <v>205</v>
      </c>
      <c r="E37" s="68" t="s">
        <v>206</v>
      </c>
      <c r="F37" s="68" t="s">
        <v>143</v>
      </c>
      <c r="G37" s="68" t="s">
        <v>27</v>
      </c>
      <c r="H37" s="60">
        <v>43793</v>
      </c>
      <c r="I37" s="166"/>
      <c r="J37" s="192"/>
      <c r="K37" s="197"/>
      <c r="L37" s="192"/>
      <c r="M37" s="192"/>
      <c r="N37" s="192"/>
      <c r="O37" s="192"/>
    </row>
    <row r="38" spans="1:15" s="31" customFormat="1" ht="24.75" customHeight="1" hidden="1" thickBot="1">
      <c r="A38" s="61" t="s">
        <v>163</v>
      </c>
      <c r="B38" s="62" t="s">
        <v>255</v>
      </c>
      <c r="C38" s="63">
        <v>43792</v>
      </c>
      <c r="D38" s="64" t="s">
        <v>149</v>
      </c>
      <c r="E38" s="64" t="s">
        <v>150</v>
      </c>
      <c r="F38" s="64" t="s">
        <v>27</v>
      </c>
      <c r="G38" s="64" t="s">
        <v>151</v>
      </c>
      <c r="H38" s="64">
        <v>43794</v>
      </c>
      <c r="I38" s="167"/>
      <c r="J38" s="195"/>
      <c r="K38" s="198"/>
      <c r="L38" s="193"/>
      <c r="M38" s="193"/>
      <c r="N38" s="193"/>
      <c r="O38" s="193"/>
    </row>
    <row r="39" spans="1:15" s="31" customFormat="1" ht="24.75" customHeight="1" hidden="1">
      <c r="A39" s="65" t="s">
        <v>265</v>
      </c>
      <c r="B39" s="66" t="s">
        <v>266</v>
      </c>
      <c r="C39" s="67">
        <v>43794</v>
      </c>
      <c r="D39" s="56" t="s">
        <v>197</v>
      </c>
      <c r="E39" s="56" t="s">
        <v>198</v>
      </c>
      <c r="F39" s="68" t="s">
        <v>27</v>
      </c>
      <c r="G39" s="68" t="s">
        <v>28</v>
      </c>
      <c r="H39" s="68">
        <v>43796</v>
      </c>
      <c r="I39" s="165" t="s">
        <v>86</v>
      </c>
      <c r="J39" s="194" t="s">
        <v>201</v>
      </c>
      <c r="K39" s="196">
        <f>K36+7</f>
        <v>43804</v>
      </c>
      <c r="L39" s="191">
        <f>K39+21</f>
        <v>43825</v>
      </c>
      <c r="M39" s="191">
        <f>L39+21</f>
        <v>43846</v>
      </c>
      <c r="N39" s="191">
        <f>K39+25</f>
        <v>43829</v>
      </c>
      <c r="O39" s="191">
        <f>K39+29</f>
        <v>43833</v>
      </c>
    </row>
    <row r="40" spans="1:15" s="31" customFormat="1" ht="24.75" customHeight="1" hidden="1">
      <c r="A40" s="57" t="s">
        <v>217</v>
      </c>
      <c r="B40" s="58" t="s">
        <v>19</v>
      </c>
      <c r="C40" s="59">
        <v>43798</v>
      </c>
      <c r="D40" s="68" t="s">
        <v>205</v>
      </c>
      <c r="E40" s="68" t="s">
        <v>206</v>
      </c>
      <c r="F40" s="68" t="s">
        <v>143</v>
      </c>
      <c r="G40" s="68" t="s">
        <v>27</v>
      </c>
      <c r="H40" s="60">
        <v>43800</v>
      </c>
      <c r="I40" s="166"/>
      <c r="J40" s="192"/>
      <c r="K40" s="197"/>
      <c r="L40" s="192"/>
      <c r="M40" s="192"/>
      <c r="N40" s="192"/>
      <c r="O40" s="192"/>
    </row>
    <row r="41" spans="1:15" s="31" customFormat="1" ht="24.75" customHeight="1" hidden="1" thickBot="1">
      <c r="A41" s="61" t="s">
        <v>267</v>
      </c>
      <c r="B41" s="62" t="s">
        <v>268</v>
      </c>
      <c r="C41" s="63">
        <v>43799</v>
      </c>
      <c r="D41" s="64" t="s">
        <v>149</v>
      </c>
      <c r="E41" s="64" t="s">
        <v>150</v>
      </c>
      <c r="F41" s="64" t="s">
        <v>27</v>
      </c>
      <c r="G41" s="64" t="s">
        <v>151</v>
      </c>
      <c r="H41" s="64">
        <v>43801</v>
      </c>
      <c r="I41" s="167"/>
      <c r="J41" s="195"/>
      <c r="K41" s="198"/>
      <c r="L41" s="193"/>
      <c r="M41" s="193"/>
      <c r="N41" s="193"/>
      <c r="O41" s="193"/>
    </row>
    <row r="42" spans="1:15" s="31" customFormat="1" ht="24.75" customHeight="1" hidden="1">
      <c r="A42" s="65" t="s">
        <v>148</v>
      </c>
      <c r="B42" s="66" t="s">
        <v>259</v>
      </c>
      <c r="C42" s="67">
        <v>43801</v>
      </c>
      <c r="D42" s="56" t="s">
        <v>197</v>
      </c>
      <c r="E42" s="56" t="s">
        <v>198</v>
      </c>
      <c r="F42" s="68" t="s">
        <v>27</v>
      </c>
      <c r="G42" s="68" t="s">
        <v>28</v>
      </c>
      <c r="H42" s="68">
        <v>43803</v>
      </c>
      <c r="I42" s="165" t="s">
        <v>89</v>
      </c>
      <c r="J42" s="194" t="s">
        <v>201</v>
      </c>
      <c r="K42" s="196">
        <f>K39+7</f>
        <v>43811</v>
      </c>
      <c r="L42" s="191">
        <f>K42+21</f>
        <v>43832</v>
      </c>
      <c r="M42" s="191">
        <f>L42+21</f>
        <v>43853</v>
      </c>
      <c r="N42" s="191">
        <f>K42+25</f>
        <v>43836</v>
      </c>
      <c r="O42" s="191">
        <f>K42+29</f>
        <v>43840</v>
      </c>
    </row>
    <row r="43" spans="1:15" s="31" customFormat="1" ht="24.75" customHeight="1" hidden="1">
      <c r="A43" s="57" t="s">
        <v>156</v>
      </c>
      <c r="B43" s="58" t="s">
        <v>34</v>
      </c>
      <c r="C43" s="59">
        <v>43805</v>
      </c>
      <c r="D43" s="68" t="s">
        <v>205</v>
      </c>
      <c r="E43" s="68" t="s">
        <v>206</v>
      </c>
      <c r="F43" s="68" t="s">
        <v>143</v>
      </c>
      <c r="G43" s="68" t="s">
        <v>27</v>
      </c>
      <c r="H43" s="60">
        <v>43807</v>
      </c>
      <c r="I43" s="166"/>
      <c r="J43" s="192"/>
      <c r="K43" s="197"/>
      <c r="L43" s="192"/>
      <c r="M43" s="192"/>
      <c r="N43" s="192"/>
      <c r="O43" s="192"/>
    </row>
    <row r="44" spans="1:15" s="31" customFormat="1" ht="24.75" customHeight="1" hidden="1" thickBot="1">
      <c r="A44" s="61" t="s">
        <v>100</v>
      </c>
      <c r="B44" s="62" t="s">
        <v>210</v>
      </c>
      <c r="C44" s="63">
        <v>43806</v>
      </c>
      <c r="D44" s="64" t="s">
        <v>149</v>
      </c>
      <c r="E44" s="64" t="s">
        <v>150</v>
      </c>
      <c r="F44" s="64" t="s">
        <v>27</v>
      </c>
      <c r="G44" s="64" t="s">
        <v>151</v>
      </c>
      <c r="H44" s="64">
        <v>43808</v>
      </c>
      <c r="I44" s="167"/>
      <c r="J44" s="195"/>
      <c r="K44" s="198"/>
      <c r="L44" s="193"/>
      <c r="M44" s="193"/>
      <c r="N44" s="193"/>
      <c r="O44" s="193"/>
    </row>
    <row r="45" spans="1:15" s="31" customFormat="1" ht="24.75" customHeight="1" hidden="1">
      <c r="A45" s="65" t="s">
        <v>106</v>
      </c>
      <c r="B45" s="66" t="s">
        <v>269</v>
      </c>
      <c r="C45" s="67">
        <v>43808</v>
      </c>
      <c r="D45" s="56" t="s">
        <v>197</v>
      </c>
      <c r="E45" s="56" t="s">
        <v>198</v>
      </c>
      <c r="F45" s="68" t="s">
        <v>27</v>
      </c>
      <c r="G45" s="68" t="s">
        <v>28</v>
      </c>
      <c r="H45" s="68">
        <v>43810</v>
      </c>
      <c r="I45" s="165" t="s">
        <v>94</v>
      </c>
      <c r="J45" s="194" t="s">
        <v>225</v>
      </c>
      <c r="K45" s="196">
        <f>K42+7</f>
        <v>43818</v>
      </c>
      <c r="L45" s="191">
        <f>K45+21</f>
        <v>43839</v>
      </c>
      <c r="M45" s="191">
        <f>L45+21</f>
        <v>43860</v>
      </c>
      <c r="N45" s="191">
        <f>K45+25</f>
        <v>43843</v>
      </c>
      <c r="O45" s="191">
        <f>K45+29</f>
        <v>43847</v>
      </c>
    </row>
    <row r="46" spans="1:15" s="31" customFormat="1" ht="24.75" customHeight="1" hidden="1">
      <c r="A46" s="57" t="s">
        <v>83</v>
      </c>
      <c r="B46" s="58" t="s">
        <v>42</v>
      </c>
      <c r="C46" s="59">
        <v>43812</v>
      </c>
      <c r="D46" s="68" t="s">
        <v>205</v>
      </c>
      <c r="E46" s="68" t="s">
        <v>206</v>
      </c>
      <c r="F46" s="68" t="s">
        <v>143</v>
      </c>
      <c r="G46" s="68" t="s">
        <v>27</v>
      </c>
      <c r="H46" s="60">
        <v>43814</v>
      </c>
      <c r="I46" s="166"/>
      <c r="J46" s="192"/>
      <c r="K46" s="197"/>
      <c r="L46" s="192"/>
      <c r="M46" s="192"/>
      <c r="N46" s="192"/>
      <c r="O46" s="192"/>
    </row>
    <row r="47" spans="1:15" s="31" customFormat="1" ht="24.75" customHeight="1" hidden="1" thickBot="1">
      <c r="A47" s="61" t="s">
        <v>194</v>
      </c>
      <c r="B47" s="62" t="s">
        <v>270</v>
      </c>
      <c r="C47" s="63">
        <v>43813</v>
      </c>
      <c r="D47" s="64" t="s">
        <v>149</v>
      </c>
      <c r="E47" s="64" t="s">
        <v>150</v>
      </c>
      <c r="F47" s="64" t="s">
        <v>27</v>
      </c>
      <c r="G47" s="64" t="s">
        <v>151</v>
      </c>
      <c r="H47" s="64">
        <v>43815</v>
      </c>
      <c r="I47" s="167"/>
      <c r="J47" s="195"/>
      <c r="K47" s="198"/>
      <c r="L47" s="193"/>
      <c r="M47" s="193"/>
      <c r="N47" s="193"/>
      <c r="O47" s="193"/>
    </row>
    <row r="48" spans="1:15" s="31" customFormat="1" ht="24.75" customHeight="1" hidden="1">
      <c r="A48" s="65" t="s">
        <v>282</v>
      </c>
      <c r="B48" s="66" t="s">
        <v>283</v>
      </c>
      <c r="C48" s="67">
        <v>43815</v>
      </c>
      <c r="D48" s="56" t="s">
        <v>197</v>
      </c>
      <c r="E48" s="56" t="s">
        <v>198</v>
      </c>
      <c r="F48" s="68" t="s">
        <v>27</v>
      </c>
      <c r="G48" s="68" t="s">
        <v>28</v>
      </c>
      <c r="H48" s="68">
        <v>43817</v>
      </c>
      <c r="I48" s="165" t="s">
        <v>87</v>
      </c>
      <c r="J48" s="194" t="s">
        <v>201</v>
      </c>
      <c r="K48" s="196">
        <f>K45+7</f>
        <v>43825</v>
      </c>
      <c r="L48" s="191">
        <f>K48+21</f>
        <v>43846</v>
      </c>
      <c r="M48" s="191">
        <f>L48+21</f>
        <v>43867</v>
      </c>
      <c r="N48" s="191">
        <f>K48+25</f>
        <v>43850</v>
      </c>
      <c r="O48" s="191">
        <f>K48+29</f>
        <v>43854</v>
      </c>
    </row>
    <row r="49" spans="1:15" s="31" customFormat="1" ht="24.75" customHeight="1" hidden="1">
      <c r="A49" s="57" t="s">
        <v>160</v>
      </c>
      <c r="B49" s="58" t="s">
        <v>34</v>
      </c>
      <c r="C49" s="59">
        <v>43819</v>
      </c>
      <c r="D49" s="68" t="s">
        <v>205</v>
      </c>
      <c r="E49" s="68" t="s">
        <v>206</v>
      </c>
      <c r="F49" s="68" t="s">
        <v>143</v>
      </c>
      <c r="G49" s="68" t="s">
        <v>27</v>
      </c>
      <c r="H49" s="60">
        <v>43821</v>
      </c>
      <c r="I49" s="166"/>
      <c r="J49" s="192"/>
      <c r="K49" s="197"/>
      <c r="L49" s="192"/>
      <c r="M49" s="192"/>
      <c r="N49" s="192"/>
      <c r="O49" s="192"/>
    </row>
    <row r="50" spans="1:15" s="31" customFormat="1" ht="24.75" customHeight="1" hidden="1" thickBot="1">
      <c r="A50" s="61" t="s">
        <v>209</v>
      </c>
      <c r="B50" s="62" t="s">
        <v>272</v>
      </c>
      <c r="C50" s="63">
        <v>43820</v>
      </c>
      <c r="D50" s="64" t="s">
        <v>149</v>
      </c>
      <c r="E50" s="64" t="s">
        <v>150</v>
      </c>
      <c r="F50" s="64" t="s">
        <v>27</v>
      </c>
      <c r="G50" s="64" t="s">
        <v>151</v>
      </c>
      <c r="H50" s="64">
        <v>43822</v>
      </c>
      <c r="I50" s="167"/>
      <c r="J50" s="195"/>
      <c r="K50" s="198"/>
      <c r="L50" s="193"/>
      <c r="M50" s="193"/>
      <c r="N50" s="193"/>
      <c r="O50" s="193"/>
    </row>
    <row r="51" spans="1:15" s="31" customFormat="1" ht="24.75" customHeight="1" hidden="1">
      <c r="A51" s="65" t="s">
        <v>103</v>
      </c>
      <c r="B51" s="66" t="s">
        <v>271</v>
      </c>
      <c r="C51" s="67">
        <v>43822</v>
      </c>
      <c r="D51" s="56" t="s">
        <v>197</v>
      </c>
      <c r="E51" s="56" t="s">
        <v>198</v>
      </c>
      <c r="F51" s="68" t="s">
        <v>27</v>
      </c>
      <c r="G51" s="68" t="s">
        <v>28</v>
      </c>
      <c r="H51" s="68">
        <v>43824</v>
      </c>
      <c r="I51" s="165" t="s">
        <v>284</v>
      </c>
      <c r="J51" s="194" t="s">
        <v>225</v>
      </c>
      <c r="K51" s="196">
        <f>K48+7</f>
        <v>43832</v>
      </c>
      <c r="L51" s="191">
        <f>K51+21</f>
        <v>43853</v>
      </c>
      <c r="M51" s="191">
        <f>L51+21</f>
        <v>43874</v>
      </c>
      <c r="N51" s="191">
        <f>K51+25</f>
        <v>43857</v>
      </c>
      <c r="O51" s="191">
        <f>K51+29</f>
        <v>43861</v>
      </c>
    </row>
    <row r="52" spans="1:15" s="31" customFormat="1" ht="24.75" customHeight="1" hidden="1">
      <c r="A52" s="57" t="s">
        <v>216</v>
      </c>
      <c r="B52" s="58" t="s">
        <v>42</v>
      </c>
      <c r="C52" s="59">
        <v>43826</v>
      </c>
      <c r="D52" s="68" t="s">
        <v>205</v>
      </c>
      <c r="E52" s="68" t="s">
        <v>206</v>
      </c>
      <c r="F52" s="68" t="s">
        <v>143</v>
      </c>
      <c r="G52" s="68" t="s">
        <v>27</v>
      </c>
      <c r="H52" s="60">
        <v>43828</v>
      </c>
      <c r="I52" s="166"/>
      <c r="J52" s="192"/>
      <c r="K52" s="197"/>
      <c r="L52" s="192"/>
      <c r="M52" s="192"/>
      <c r="N52" s="192"/>
      <c r="O52" s="192"/>
    </row>
    <row r="53" spans="1:15" s="31" customFormat="1" ht="24.75" customHeight="1" hidden="1" thickBot="1">
      <c r="A53" s="61" t="s">
        <v>291</v>
      </c>
      <c r="B53" s="62" t="s">
        <v>305</v>
      </c>
      <c r="C53" s="63">
        <v>43827</v>
      </c>
      <c r="D53" s="64" t="s">
        <v>149</v>
      </c>
      <c r="E53" s="64" t="s">
        <v>150</v>
      </c>
      <c r="F53" s="64" t="s">
        <v>27</v>
      </c>
      <c r="G53" s="64" t="s">
        <v>151</v>
      </c>
      <c r="H53" s="64">
        <v>43829</v>
      </c>
      <c r="I53" s="167"/>
      <c r="J53" s="195"/>
      <c r="K53" s="198"/>
      <c r="L53" s="193"/>
      <c r="M53" s="193"/>
      <c r="N53" s="193"/>
      <c r="O53" s="193"/>
    </row>
    <row r="54" spans="1:15" s="31" customFormat="1" ht="24.75" customHeight="1" hidden="1">
      <c r="A54" s="65" t="s">
        <v>325</v>
      </c>
      <c r="B54" s="66" t="s">
        <v>308</v>
      </c>
      <c r="C54" s="67">
        <v>43829</v>
      </c>
      <c r="D54" s="56" t="s">
        <v>197</v>
      </c>
      <c r="E54" s="56" t="s">
        <v>198</v>
      </c>
      <c r="F54" s="68" t="s">
        <v>27</v>
      </c>
      <c r="G54" s="68" t="s">
        <v>28</v>
      </c>
      <c r="H54" s="68">
        <v>43831</v>
      </c>
      <c r="I54" s="165" t="s">
        <v>88</v>
      </c>
      <c r="J54" s="194" t="s">
        <v>225</v>
      </c>
      <c r="K54" s="196">
        <f>K51+7</f>
        <v>43839</v>
      </c>
      <c r="L54" s="191">
        <f>K54+21</f>
        <v>43860</v>
      </c>
      <c r="M54" s="191">
        <f>L54+21</f>
        <v>43881</v>
      </c>
      <c r="N54" s="191">
        <f>K54+25</f>
        <v>43864</v>
      </c>
      <c r="O54" s="191">
        <f>K54+29</f>
        <v>43868</v>
      </c>
    </row>
    <row r="55" spans="1:15" s="31" customFormat="1" ht="24.75" customHeight="1" hidden="1">
      <c r="A55" s="57" t="s">
        <v>155</v>
      </c>
      <c r="B55" s="58" t="s">
        <v>236</v>
      </c>
      <c r="C55" s="59">
        <v>43833</v>
      </c>
      <c r="D55" s="68" t="s">
        <v>205</v>
      </c>
      <c r="E55" s="68" t="s">
        <v>206</v>
      </c>
      <c r="F55" s="68" t="s">
        <v>143</v>
      </c>
      <c r="G55" s="68" t="s">
        <v>27</v>
      </c>
      <c r="H55" s="60">
        <v>43835</v>
      </c>
      <c r="I55" s="166"/>
      <c r="J55" s="192"/>
      <c r="K55" s="197"/>
      <c r="L55" s="192"/>
      <c r="M55" s="192"/>
      <c r="N55" s="192"/>
      <c r="O55" s="192"/>
    </row>
    <row r="56" spans="1:15" s="31" customFormat="1" ht="24.75" customHeight="1" hidden="1" thickBot="1">
      <c r="A56" s="61" t="s">
        <v>49</v>
      </c>
      <c r="B56" s="62" t="s">
        <v>275</v>
      </c>
      <c r="C56" s="63">
        <v>43834</v>
      </c>
      <c r="D56" s="64" t="s">
        <v>149</v>
      </c>
      <c r="E56" s="64" t="s">
        <v>150</v>
      </c>
      <c r="F56" s="64" t="s">
        <v>27</v>
      </c>
      <c r="G56" s="64" t="s">
        <v>151</v>
      </c>
      <c r="H56" s="64">
        <v>43836</v>
      </c>
      <c r="I56" s="167"/>
      <c r="J56" s="195"/>
      <c r="K56" s="198"/>
      <c r="L56" s="193"/>
      <c r="M56" s="193"/>
      <c r="N56" s="193"/>
      <c r="O56" s="193"/>
    </row>
    <row r="57" spans="1:15" s="31" customFormat="1" ht="24.75" customHeight="1" hidden="1">
      <c r="A57" s="65" t="s">
        <v>273</v>
      </c>
      <c r="B57" s="66" t="s">
        <v>274</v>
      </c>
      <c r="C57" s="67">
        <v>43836</v>
      </c>
      <c r="D57" s="56" t="s">
        <v>197</v>
      </c>
      <c r="E57" s="56" t="s">
        <v>198</v>
      </c>
      <c r="F57" s="68" t="s">
        <v>27</v>
      </c>
      <c r="G57" s="68" t="s">
        <v>28</v>
      </c>
      <c r="H57" s="68">
        <v>43838</v>
      </c>
      <c r="I57" s="165" t="s">
        <v>90</v>
      </c>
      <c r="J57" s="194" t="s">
        <v>285</v>
      </c>
      <c r="K57" s="196">
        <f>K54+7</f>
        <v>43846</v>
      </c>
      <c r="L57" s="191">
        <f>K57+21</f>
        <v>43867</v>
      </c>
      <c r="M57" s="191">
        <f>L57+21</f>
        <v>43888</v>
      </c>
      <c r="N57" s="191">
        <f>K57+25</f>
        <v>43871</v>
      </c>
      <c r="O57" s="191">
        <f>K57+29</f>
        <v>43875</v>
      </c>
    </row>
    <row r="58" spans="1:15" s="31" customFormat="1" ht="24.75" customHeight="1" hidden="1">
      <c r="A58" s="57" t="s">
        <v>153</v>
      </c>
      <c r="B58" s="58" t="s">
        <v>279</v>
      </c>
      <c r="C58" s="59">
        <v>43840</v>
      </c>
      <c r="D58" s="68" t="s">
        <v>205</v>
      </c>
      <c r="E58" s="68" t="s">
        <v>206</v>
      </c>
      <c r="F58" s="68" t="s">
        <v>143</v>
      </c>
      <c r="G58" s="68" t="s">
        <v>27</v>
      </c>
      <c r="H58" s="60">
        <v>43842</v>
      </c>
      <c r="I58" s="166"/>
      <c r="J58" s="192"/>
      <c r="K58" s="197"/>
      <c r="L58" s="192"/>
      <c r="M58" s="192"/>
      <c r="N58" s="192"/>
      <c r="O58" s="192"/>
    </row>
    <row r="59" spans="1:15" s="31" customFormat="1" ht="24.75" customHeight="1" hidden="1" thickBot="1">
      <c r="A59" s="61" t="s">
        <v>332</v>
      </c>
      <c r="B59" s="62" t="s">
        <v>305</v>
      </c>
      <c r="C59" s="63">
        <v>43841</v>
      </c>
      <c r="D59" s="64" t="s">
        <v>149</v>
      </c>
      <c r="E59" s="64" t="s">
        <v>150</v>
      </c>
      <c r="F59" s="64" t="s">
        <v>27</v>
      </c>
      <c r="G59" s="64" t="s">
        <v>151</v>
      </c>
      <c r="H59" s="64">
        <v>43843</v>
      </c>
      <c r="I59" s="167"/>
      <c r="J59" s="195"/>
      <c r="K59" s="198"/>
      <c r="L59" s="193"/>
      <c r="M59" s="193"/>
      <c r="N59" s="193"/>
      <c r="O59" s="193"/>
    </row>
    <row r="60" spans="1:15" s="31" customFormat="1" ht="24.75" customHeight="1" hidden="1">
      <c r="A60" s="65" t="s">
        <v>295</v>
      </c>
      <c r="B60" s="66" t="s">
        <v>306</v>
      </c>
      <c r="C60" s="67">
        <v>43843</v>
      </c>
      <c r="D60" s="56" t="s">
        <v>197</v>
      </c>
      <c r="E60" s="56" t="s">
        <v>198</v>
      </c>
      <c r="F60" s="68" t="s">
        <v>27</v>
      </c>
      <c r="G60" s="68" t="s">
        <v>28</v>
      </c>
      <c r="H60" s="68">
        <v>43845</v>
      </c>
      <c r="I60" s="165" t="s">
        <v>93</v>
      </c>
      <c r="J60" s="194" t="s">
        <v>285</v>
      </c>
      <c r="K60" s="196">
        <f>K57+7</f>
        <v>43853</v>
      </c>
      <c r="L60" s="191">
        <f>K60+21</f>
        <v>43874</v>
      </c>
      <c r="M60" s="191">
        <f>L60+21</f>
        <v>43895</v>
      </c>
      <c r="N60" s="191">
        <f>K60+25</f>
        <v>43878</v>
      </c>
      <c r="O60" s="191">
        <f>K60+29</f>
        <v>43882</v>
      </c>
    </row>
    <row r="61" spans="1:15" s="31" customFormat="1" ht="24.75" customHeight="1" hidden="1">
      <c r="A61" s="57" t="s">
        <v>162</v>
      </c>
      <c r="B61" s="58" t="s">
        <v>42</v>
      </c>
      <c r="C61" s="59">
        <v>43847</v>
      </c>
      <c r="D61" s="68" t="s">
        <v>205</v>
      </c>
      <c r="E61" s="68" t="s">
        <v>206</v>
      </c>
      <c r="F61" s="68" t="s">
        <v>143</v>
      </c>
      <c r="G61" s="68" t="s">
        <v>27</v>
      </c>
      <c r="H61" s="60">
        <v>43849</v>
      </c>
      <c r="I61" s="166"/>
      <c r="J61" s="192"/>
      <c r="K61" s="197"/>
      <c r="L61" s="192"/>
      <c r="M61" s="192"/>
      <c r="N61" s="192"/>
      <c r="O61" s="192"/>
    </row>
    <row r="62" spans="1:15" s="31" customFormat="1" ht="24.75" customHeight="1" hidden="1" thickBot="1">
      <c r="A62" s="61" t="s">
        <v>248</v>
      </c>
      <c r="B62" s="62" t="s">
        <v>307</v>
      </c>
      <c r="C62" s="63">
        <v>43848</v>
      </c>
      <c r="D62" s="64" t="s">
        <v>149</v>
      </c>
      <c r="E62" s="64" t="s">
        <v>150</v>
      </c>
      <c r="F62" s="64" t="s">
        <v>27</v>
      </c>
      <c r="G62" s="64" t="s">
        <v>151</v>
      </c>
      <c r="H62" s="64">
        <v>43850</v>
      </c>
      <c r="I62" s="167"/>
      <c r="J62" s="195"/>
      <c r="K62" s="198"/>
      <c r="L62" s="193"/>
      <c r="M62" s="193"/>
      <c r="N62" s="193"/>
      <c r="O62" s="193"/>
    </row>
    <row r="63" spans="1:15" s="31" customFormat="1" ht="24.75" customHeight="1" hidden="1">
      <c r="A63" s="65" t="s">
        <v>298</v>
      </c>
      <c r="B63" s="66" t="s">
        <v>308</v>
      </c>
      <c r="C63" s="67">
        <v>43850</v>
      </c>
      <c r="D63" s="56" t="s">
        <v>197</v>
      </c>
      <c r="E63" s="56" t="s">
        <v>198</v>
      </c>
      <c r="F63" s="68" t="s">
        <v>27</v>
      </c>
      <c r="G63" s="68" t="s">
        <v>28</v>
      </c>
      <c r="H63" s="68">
        <v>43852</v>
      </c>
      <c r="I63" s="165" t="s">
        <v>319</v>
      </c>
      <c r="J63" s="194" t="s">
        <v>44</v>
      </c>
      <c r="K63" s="196">
        <f>K60+7</f>
        <v>43860</v>
      </c>
      <c r="L63" s="191">
        <f>K63+21</f>
        <v>43881</v>
      </c>
      <c r="M63" s="191">
        <f>L63+21</f>
        <v>43902</v>
      </c>
      <c r="N63" s="191">
        <f>K63+25</f>
        <v>43885</v>
      </c>
      <c r="O63" s="191">
        <f>K63+29</f>
        <v>43889</v>
      </c>
    </row>
    <row r="64" spans="1:15" s="31" customFormat="1" ht="24.75" customHeight="1" hidden="1">
      <c r="A64" s="57" t="s">
        <v>147</v>
      </c>
      <c r="B64" s="58" t="s">
        <v>43</v>
      </c>
      <c r="C64" s="59">
        <v>43854</v>
      </c>
      <c r="D64" s="68" t="s">
        <v>205</v>
      </c>
      <c r="E64" s="68" t="s">
        <v>206</v>
      </c>
      <c r="F64" s="68" t="s">
        <v>143</v>
      </c>
      <c r="G64" s="68" t="s">
        <v>27</v>
      </c>
      <c r="H64" s="60">
        <v>43856</v>
      </c>
      <c r="I64" s="166"/>
      <c r="J64" s="192"/>
      <c r="K64" s="197"/>
      <c r="L64" s="192"/>
      <c r="M64" s="192"/>
      <c r="N64" s="192"/>
      <c r="O64" s="192"/>
    </row>
    <row r="65" spans="1:15" s="31" customFormat="1" ht="24.75" customHeight="1" hidden="1" thickBot="1">
      <c r="A65" s="61" t="s">
        <v>85</v>
      </c>
      <c r="B65" s="62" t="s">
        <v>333</v>
      </c>
      <c r="C65" s="63">
        <v>43855</v>
      </c>
      <c r="D65" s="64" t="s">
        <v>149</v>
      </c>
      <c r="E65" s="64" t="s">
        <v>150</v>
      </c>
      <c r="F65" s="64" t="s">
        <v>27</v>
      </c>
      <c r="G65" s="64" t="s">
        <v>151</v>
      </c>
      <c r="H65" s="64">
        <v>43857</v>
      </c>
      <c r="I65" s="167"/>
      <c r="J65" s="195"/>
      <c r="K65" s="198"/>
      <c r="L65" s="193"/>
      <c r="M65" s="193"/>
      <c r="N65" s="193"/>
      <c r="O65" s="193"/>
    </row>
    <row r="66" spans="1:15" s="31" customFormat="1" ht="24.75" customHeight="1" hidden="1">
      <c r="A66" s="65" t="s">
        <v>84</v>
      </c>
      <c r="B66" s="66" t="s">
        <v>334</v>
      </c>
      <c r="C66" s="67">
        <v>43857</v>
      </c>
      <c r="D66" s="56" t="s">
        <v>197</v>
      </c>
      <c r="E66" s="56" t="s">
        <v>198</v>
      </c>
      <c r="F66" s="68" t="s">
        <v>27</v>
      </c>
      <c r="G66" s="68" t="s">
        <v>28</v>
      </c>
      <c r="H66" s="68">
        <v>43859</v>
      </c>
      <c r="I66" s="165" t="s">
        <v>36</v>
      </c>
      <c r="J66" s="194" t="s">
        <v>225</v>
      </c>
      <c r="K66" s="196">
        <f>K63+7</f>
        <v>43867</v>
      </c>
      <c r="L66" s="191">
        <f>K66+21</f>
        <v>43888</v>
      </c>
      <c r="M66" s="191">
        <f>L66+21</f>
        <v>43909</v>
      </c>
      <c r="N66" s="191">
        <f>K66+25</f>
        <v>43892</v>
      </c>
      <c r="O66" s="191">
        <f>K66+29</f>
        <v>43896</v>
      </c>
    </row>
    <row r="67" spans="1:15" s="31" customFormat="1" ht="24.75" customHeight="1" hidden="1">
      <c r="A67" s="57" t="s">
        <v>277</v>
      </c>
      <c r="B67" s="58" t="s">
        <v>286</v>
      </c>
      <c r="C67" s="59">
        <v>43861</v>
      </c>
      <c r="D67" s="68" t="s">
        <v>205</v>
      </c>
      <c r="E67" s="68" t="s">
        <v>206</v>
      </c>
      <c r="F67" s="68" t="s">
        <v>143</v>
      </c>
      <c r="G67" s="68" t="s">
        <v>27</v>
      </c>
      <c r="H67" s="60">
        <v>43863</v>
      </c>
      <c r="I67" s="166"/>
      <c r="J67" s="192"/>
      <c r="K67" s="197"/>
      <c r="L67" s="192"/>
      <c r="M67" s="192"/>
      <c r="N67" s="192"/>
      <c r="O67" s="192"/>
    </row>
    <row r="68" spans="1:15" s="31" customFormat="1" ht="24.75" customHeight="1" hidden="1" thickBot="1">
      <c r="A68" s="61" t="s">
        <v>327</v>
      </c>
      <c r="B68" s="62" t="s">
        <v>272</v>
      </c>
      <c r="C68" s="63">
        <v>43862</v>
      </c>
      <c r="D68" s="64" t="s">
        <v>149</v>
      </c>
      <c r="E68" s="64" t="s">
        <v>150</v>
      </c>
      <c r="F68" s="64" t="s">
        <v>27</v>
      </c>
      <c r="G68" s="64" t="s">
        <v>151</v>
      </c>
      <c r="H68" s="64">
        <v>43864</v>
      </c>
      <c r="I68" s="167"/>
      <c r="J68" s="195"/>
      <c r="K68" s="198"/>
      <c r="L68" s="193"/>
      <c r="M68" s="193"/>
      <c r="N68" s="193"/>
      <c r="O68" s="193"/>
    </row>
    <row r="69" spans="1:15" s="31" customFormat="1" ht="24.75" customHeight="1" hidden="1">
      <c r="A69" s="65" t="s">
        <v>166</v>
      </c>
      <c r="B69" s="66" t="s">
        <v>329</v>
      </c>
      <c r="C69" s="67">
        <v>43864</v>
      </c>
      <c r="D69" s="56" t="s">
        <v>197</v>
      </c>
      <c r="E69" s="56" t="s">
        <v>198</v>
      </c>
      <c r="F69" s="68" t="s">
        <v>27</v>
      </c>
      <c r="G69" s="68" t="s">
        <v>28</v>
      </c>
      <c r="H69" s="68">
        <v>43866</v>
      </c>
      <c r="I69" s="165" t="s">
        <v>168</v>
      </c>
      <c r="J69" s="194"/>
      <c r="K69" s="196">
        <f>K66+7</f>
        <v>43874</v>
      </c>
      <c r="L69" s="191">
        <f>K69+21</f>
        <v>43895</v>
      </c>
      <c r="M69" s="191">
        <f>L69+21</f>
        <v>43916</v>
      </c>
      <c r="N69" s="191">
        <f>K69+25</f>
        <v>43899</v>
      </c>
      <c r="O69" s="191">
        <f>K69+29</f>
        <v>43903</v>
      </c>
    </row>
    <row r="70" spans="1:15" s="31" customFormat="1" ht="24.75" customHeight="1" hidden="1">
      <c r="A70" s="57" t="s">
        <v>168</v>
      </c>
      <c r="B70" s="58"/>
      <c r="C70" s="59">
        <v>43868</v>
      </c>
      <c r="D70" s="68" t="s">
        <v>205</v>
      </c>
      <c r="E70" s="68" t="s">
        <v>206</v>
      </c>
      <c r="F70" s="68" t="s">
        <v>143</v>
      </c>
      <c r="G70" s="68" t="s">
        <v>27</v>
      </c>
      <c r="H70" s="60">
        <v>43870</v>
      </c>
      <c r="I70" s="166"/>
      <c r="J70" s="192"/>
      <c r="K70" s="197"/>
      <c r="L70" s="192"/>
      <c r="M70" s="192"/>
      <c r="N70" s="192"/>
      <c r="O70" s="192"/>
    </row>
    <row r="71" spans="1:15" s="31" customFormat="1" ht="24.75" customHeight="1" hidden="1" thickBot="1">
      <c r="A71" s="61" t="s">
        <v>168</v>
      </c>
      <c r="B71" s="62"/>
      <c r="C71" s="63">
        <v>43869</v>
      </c>
      <c r="D71" s="64" t="s">
        <v>149</v>
      </c>
      <c r="E71" s="64" t="s">
        <v>150</v>
      </c>
      <c r="F71" s="64" t="s">
        <v>27</v>
      </c>
      <c r="G71" s="64" t="s">
        <v>151</v>
      </c>
      <c r="H71" s="64">
        <v>43871</v>
      </c>
      <c r="I71" s="167"/>
      <c r="J71" s="195"/>
      <c r="K71" s="198"/>
      <c r="L71" s="193"/>
      <c r="M71" s="193"/>
      <c r="N71" s="193"/>
      <c r="O71" s="193"/>
    </row>
    <row r="72" spans="1:15" s="31" customFormat="1" ht="24.75" customHeight="1" hidden="1">
      <c r="A72" s="65" t="s">
        <v>48</v>
      </c>
      <c r="B72" s="66" t="s">
        <v>310</v>
      </c>
      <c r="C72" s="67">
        <v>43871</v>
      </c>
      <c r="D72" s="56" t="s">
        <v>197</v>
      </c>
      <c r="E72" s="56" t="s">
        <v>198</v>
      </c>
      <c r="F72" s="68" t="s">
        <v>27</v>
      </c>
      <c r="G72" s="68" t="s">
        <v>28</v>
      </c>
      <c r="H72" s="68">
        <v>43873</v>
      </c>
      <c r="I72" s="165" t="s">
        <v>91</v>
      </c>
      <c r="J72" s="194" t="s">
        <v>44</v>
      </c>
      <c r="K72" s="196">
        <f>K69+7</f>
        <v>43881</v>
      </c>
      <c r="L72" s="191">
        <f>K72+21</f>
        <v>43902</v>
      </c>
      <c r="M72" s="191">
        <f>L72+21</f>
        <v>43923</v>
      </c>
      <c r="N72" s="191">
        <f>K72+25</f>
        <v>43906</v>
      </c>
      <c r="O72" s="191">
        <f>K72+29</f>
        <v>43910</v>
      </c>
    </row>
    <row r="73" spans="1:15" s="31" customFormat="1" ht="24.75" customHeight="1" hidden="1">
      <c r="A73" s="57" t="s">
        <v>156</v>
      </c>
      <c r="B73" s="58" t="s">
        <v>41</v>
      </c>
      <c r="C73" s="59">
        <v>43875</v>
      </c>
      <c r="D73" s="68" t="s">
        <v>205</v>
      </c>
      <c r="E73" s="68" t="s">
        <v>206</v>
      </c>
      <c r="F73" s="68" t="s">
        <v>143</v>
      </c>
      <c r="G73" s="68" t="s">
        <v>27</v>
      </c>
      <c r="H73" s="60">
        <v>43877</v>
      </c>
      <c r="I73" s="166"/>
      <c r="J73" s="192"/>
      <c r="K73" s="197"/>
      <c r="L73" s="192"/>
      <c r="M73" s="192"/>
      <c r="N73" s="192"/>
      <c r="O73" s="192"/>
    </row>
    <row r="74" spans="1:15" s="31" customFormat="1" ht="24.75" customHeight="1" hidden="1" thickBot="1">
      <c r="A74" s="61" t="s">
        <v>253</v>
      </c>
      <c r="B74" s="62" t="s">
        <v>328</v>
      </c>
      <c r="C74" s="63">
        <v>43876</v>
      </c>
      <c r="D74" s="64" t="s">
        <v>149</v>
      </c>
      <c r="E74" s="64" t="s">
        <v>150</v>
      </c>
      <c r="F74" s="64" t="s">
        <v>27</v>
      </c>
      <c r="G74" s="64" t="s">
        <v>151</v>
      </c>
      <c r="H74" s="64">
        <v>43878</v>
      </c>
      <c r="I74" s="167"/>
      <c r="J74" s="195"/>
      <c r="K74" s="198"/>
      <c r="L74" s="193"/>
      <c r="M74" s="193"/>
      <c r="N74" s="193"/>
      <c r="O74" s="193"/>
    </row>
    <row r="75" spans="1:15" s="31" customFormat="1" ht="24.75" customHeight="1" hidden="1">
      <c r="A75" s="65" t="s">
        <v>265</v>
      </c>
      <c r="B75" s="66" t="s">
        <v>308</v>
      </c>
      <c r="C75" s="67">
        <v>43878</v>
      </c>
      <c r="D75" s="56" t="s">
        <v>197</v>
      </c>
      <c r="E75" s="56" t="s">
        <v>198</v>
      </c>
      <c r="F75" s="68" t="s">
        <v>27</v>
      </c>
      <c r="G75" s="68" t="s">
        <v>28</v>
      </c>
      <c r="H75" s="68">
        <v>43880</v>
      </c>
      <c r="I75" s="165" t="s">
        <v>168</v>
      </c>
      <c r="J75" s="194"/>
      <c r="K75" s="196">
        <f>K72+7</f>
        <v>43888</v>
      </c>
      <c r="L75" s="191">
        <f>K75+21</f>
        <v>43909</v>
      </c>
      <c r="M75" s="191">
        <f>L75+21</f>
        <v>43930</v>
      </c>
      <c r="N75" s="191">
        <f>K75+25</f>
        <v>43913</v>
      </c>
      <c r="O75" s="191">
        <f>K75+29</f>
        <v>43917</v>
      </c>
    </row>
    <row r="76" spans="1:15" s="31" customFormat="1" ht="24.75" customHeight="1" hidden="1">
      <c r="A76" s="57" t="s">
        <v>168</v>
      </c>
      <c r="B76" s="58"/>
      <c r="C76" s="59">
        <v>43882</v>
      </c>
      <c r="D76" s="68" t="s">
        <v>205</v>
      </c>
      <c r="E76" s="68" t="s">
        <v>206</v>
      </c>
      <c r="F76" s="68" t="s">
        <v>143</v>
      </c>
      <c r="G76" s="68" t="s">
        <v>27</v>
      </c>
      <c r="H76" s="60">
        <v>43884</v>
      </c>
      <c r="I76" s="166"/>
      <c r="J76" s="192"/>
      <c r="K76" s="197"/>
      <c r="L76" s="192"/>
      <c r="M76" s="192"/>
      <c r="N76" s="192"/>
      <c r="O76" s="192"/>
    </row>
    <row r="77" spans="1:15" s="31" customFormat="1" ht="24.75" customHeight="1" hidden="1" thickBot="1">
      <c r="A77" s="61"/>
      <c r="B77" s="62"/>
      <c r="C77" s="63"/>
      <c r="D77" s="64"/>
      <c r="E77" s="64"/>
      <c r="F77" s="64"/>
      <c r="G77" s="64"/>
      <c r="H77" s="64"/>
      <c r="I77" s="167"/>
      <c r="J77" s="195"/>
      <c r="K77" s="198"/>
      <c r="L77" s="193"/>
      <c r="M77" s="193"/>
      <c r="N77" s="193"/>
      <c r="O77" s="193"/>
    </row>
    <row r="78" spans="1:15" s="31" customFormat="1" ht="24.75" customHeight="1" hidden="1">
      <c r="A78" s="65" t="s">
        <v>251</v>
      </c>
      <c r="B78" s="66" t="s">
        <v>305</v>
      </c>
      <c r="C78" s="67">
        <v>43887</v>
      </c>
      <c r="D78" s="56" t="s">
        <v>149</v>
      </c>
      <c r="E78" s="56" t="s">
        <v>150</v>
      </c>
      <c r="F78" s="68" t="s">
        <v>27</v>
      </c>
      <c r="G78" s="68" t="s">
        <v>151</v>
      </c>
      <c r="H78" s="68">
        <v>43889</v>
      </c>
      <c r="I78" s="165" t="s">
        <v>35</v>
      </c>
      <c r="J78" s="194" t="s">
        <v>225</v>
      </c>
      <c r="K78" s="196">
        <f>K75+7</f>
        <v>43895</v>
      </c>
      <c r="L78" s="191">
        <f>K78+21</f>
        <v>43916</v>
      </c>
      <c r="M78" s="191">
        <f>L78+21</f>
        <v>43937</v>
      </c>
      <c r="N78" s="191">
        <f>K78+25</f>
        <v>43920</v>
      </c>
      <c r="O78" s="191">
        <f>K78+29</f>
        <v>43924</v>
      </c>
    </row>
    <row r="79" spans="1:15" s="31" customFormat="1" ht="24.75" customHeight="1" hidden="1">
      <c r="A79" s="57" t="s">
        <v>160</v>
      </c>
      <c r="B79" s="58" t="s">
        <v>41</v>
      </c>
      <c r="C79" s="59">
        <v>43889</v>
      </c>
      <c r="D79" s="68" t="s">
        <v>205</v>
      </c>
      <c r="E79" s="68" t="s">
        <v>206</v>
      </c>
      <c r="F79" s="68" t="s">
        <v>143</v>
      </c>
      <c r="G79" s="68" t="s">
        <v>27</v>
      </c>
      <c r="H79" s="60">
        <v>43891</v>
      </c>
      <c r="I79" s="166"/>
      <c r="J79" s="192"/>
      <c r="K79" s="197"/>
      <c r="L79" s="192"/>
      <c r="M79" s="192"/>
      <c r="N79" s="192"/>
      <c r="O79" s="192"/>
    </row>
    <row r="80" spans="1:15" s="31" customFormat="1" ht="24.75" customHeight="1" hidden="1" thickBot="1">
      <c r="A80" s="61" t="s">
        <v>267</v>
      </c>
      <c r="B80" s="62" t="s">
        <v>212</v>
      </c>
      <c r="C80" s="63">
        <v>43890</v>
      </c>
      <c r="D80" s="64" t="s">
        <v>149</v>
      </c>
      <c r="E80" s="64" t="s">
        <v>150</v>
      </c>
      <c r="F80" s="64" t="s">
        <v>27</v>
      </c>
      <c r="G80" s="64" t="s">
        <v>151</v>
      </c>
      <c r="H80" s="64">
        <v>43892</v>
      </c>
      <c r="I80" s="167"/>
      <c r="J80" s="195"/>
      <c r="K80" s="198"/>
      <c r="L80" s="193"/>
      <c r="M80" s="193"/>
      <c r="N80" s="193"/>
      <c r="O80" s="193"/>
    </row>
    <row r="81" spans="1:15" s="31" customFormat="1" ht="24.75" customHeight="1" hidden="1">
      <c r="A81" s="65" t="s">
        <v>282</v>
      </c>
      <c r="B81" s="66" t="s">
        <v>335</v>
      </c>
      <c r="C81" s="67">
        <v>43892</v>
      </c>
      <c r="D81" s="56" t="s">
        <v>197</v>
      </c>
      <c r="E81" s="56" t="s">
        <v>198</v>
      </c>
      <c r="F81" s="68" t="s">
        <v>27</v>
      </c>
      <c r="G81" s="68" t="s">
        <v>28</v>
      </c>
      <c r="H81" s="68">
        <v>43894</v>
      </c>
      <c r="I81" s="165" t="s">
        <v>168</v>
      </c>
      <c r="J81" s="194"/>
      <c r="K81" s="196">
        <f>K78+7</f>
        <v>43902</v>
      </c>
      <c r="L81" s="191">
        <f>K81+21</f>
        <v>43923</v>
      </c>
      <c r="M81" s="191">
        <f>L81+21</f>
        <v>43944</v>
      </c>
      <c r="N81" s="191">
        <f>K81+25</f>
        <v>43927</v>
      </c>
      <c r="O81" s="191">
        <f>K81+29</f>
        <v>43931</v>
      </c>
    </row>
    <row r="82" spans="1:15" s="31" customFormat="1" ht="24.75" customHeight="1" hidden="1">
      <c r="A82" s="57" t="s">
        <v>216</v>
      </c>
      <c r="B82" s="58" t="s">
        <v>44</v>
      </c>
      <c r="C82" s="59">
        <v>43896</v>
      </c>
      <c r="D82" s="68" t="s">
        <v>205</v>
      </c>
      <c r="E82" s="68" t="s">
        <v>206</v>
      </c>
      <c r="F82" s="68" t="s">
        <v>143</v>
      </c>
      <c r="G82" s="68" t="s">
        <v>27</v>
      </c>
      <c r="H82" s="60">
        <v>43898</v>
      </c>
      <c r="I82" s="166"/>
      <c r="J82" s="192"/>
      <c r="K82" s="197"/>
      <c r="L82" s="192"/>
      <c r="M82" s="192"/>
      <c r="N82" s="192"/>
      <c r="O82" s="192"/>
    </row>
    <row r="83" spans="1:15" s="31" customFormat="1" ht="24.75" customHeight="1" hidden="1" thickBot="1">
      <c r="A83" s="61" t="s">
        <v>100</v>
      </c>
      <c r="B83" s="62" t="s">
        <v>275</v>
      </c>
      <c r="C83" s="63">
        <v>43897</v>
      </c>
      <c r="D83" s="64" t="s">
        <v>149</v>
      </c>
      <c r="E83" s="64" t="s">
        <v>150</v>
      </c>
      <c r="F83" s="64" t="s">
        <v>27</v>
      </c>
      <c r="G83" s="64" t="s">
        <v>151</v>
      </c>
      <c r="H83" s="64">
        <v>43899</v>
      </c>
      <c r="I83" s="167"/>
      <c r="J83" s="195"/>
      <c r="K83" s="198"/>
      <c r="L83" s="193"/>
      <c r="M83" s="193"/>
      <c r="N83" s="193"/>
      <c r="O83" s="193"/>
    </row>
    <row r="84" spans="1:15" s="31" customFormat="1" ht="24.75" customHeight="1" hidden="1">
      <c r="A84" s="65" t="s">
        <v>103</v>
      </c>
      <c r="B84" s="66" t="s">
        <v>336</v>
      </c>
      <c r="C84" s="67">
        <v>43899</v>
      </c>
      <c r="D84" s="56" t="s">
        <v>197</v>
      </c>
      <c r="E84" s="56" t="s">
        <v>198</v>
      </c>
      <c r="F84" s="68" t="s">
        <v>27</v>
      </c>
      <c r="G84" s="68" t="s">
        <v>28</v>
      </c>
      <c r="H84" s="68">
        <v>43901</v>
      </c>
      <c r="I84" s="165" t="s">
        <v>94</v>
      </c>
      <c r="J84" s="194" t="s">
        <v>285</v>
      </c>
      <c r="K84" s="196">
        <v>43908</v>
      </c>
      <c r="L84" s="191">
        <f>K84+21</f>
        <v>43929</v>
      </c>
      <c r="M84" s="191">
        <f>L84+21</f>
        <v>43950</v>
      </c>
      <c r="N84" s="191">
        <f>K84+25</f>
        <v>43933</v>
      </c>
      <c r="O84" s="191">
        <f>K84+29</f>
        <v>43937</v>
      </c>
    </row>
    <row r="85" spans="1:15" s="31" customFormat="1" ht="24.75" customHeight="1" hidden="1">
      <c r="A85" s="57" t="s">
        <v>343</v>
      </c>
      <c r="B85" s="58" t="s">
        <v>19</v>
      </c>
      <c r="C85" s="59">
        <v>43903</v>
      </c>
      <c r="D85" s="68" t="s">
        <v>205</v>
      </c>
      <c r="E85" s="68" t="s">
        <v>206</v>
      </c>
      <c r="F85" s="68" t="s">
        <v>143</v>
      </c>
      <c r="G85" s="68" t="s">
        <v>27</v>
      </c>
      <c r="H85" s="60">
        <v>43905</v>
      </c>
      <c r="I85" s="166"/>
      <c r="J85" s="192"/>
      <c r="K85" s="197"/>
      <c r="L85" s="192"/>
      <c r="M85" s="192"/>
      <c r="N85" s="192"/>
      <c r="O85" s="192"/>
    </row>
    <row r="86" spans="1:15" s="31" customFormat="1" ht="24.75" customHeight="1" hidden="1" thickBot="1">
      <c r="A86" s="61" t="s">
        <v>194</v>
      </c>
      <c r="B86" s="62" t="s">
        <v>252</v>
      </c>
      <c r="C86" s="63">
        <v>43904</v>
      </c>
      <c r="D86" s="64" t="s">
        <v>149</v>
      </c>
      <c r="E86" s="64" t="s">
        <v>150</v>
      </c>
      <c r="F86" s="64" t="s">
        <v>27</v>
      </c>
      <c r="G86" s="64" t="s">
        <v>151</v>
      </c>
      <c r="H86" s="64">
        <v>43906</v>
      </c>
      <c r="I86" s="167"/>
      <c r="J86" s="195"/>
      <c r="K86" s="198"/>
      <c r="L86" s="193"/>
      <c r="M86" s="193"/>
      <c r="N86" s="193"/>
      <c r="O86" s="193"/>
    </row>
    <row r="87" spans="1:15" s="31" customFormat="1" ht="24.75" customHeight="1" hidden="1">
      <c r="A87" s="65" t="s">
        <v>325</v>
      </c>
      <c r="B87" s="66" t="s">
        <v>309</v>
      </c>
      <c r="C87" s="67">
        <v>43906</v>
      </c>
      <c r="D87" s="56" t="s">
        <v>197</v>
      </c>
      <c r="E87" s="56" t="s">
        <v>198</v>
      </c>
      <c r="F87" s="68" t="s">
        <v>27</v>
      </c>
      <c r="G87" s="68" t="s">
        <v>28</v>
      </c>
      <c r="H87" s="68">
        <v>43908</v>
      </c>
      <c r="I87" s="165" t="s">
        <v>168</v>
      </c>
      <c r="J87" s="194"/>
      <c r="K87" s="196">
        <f>K84+7</f>
        <v>43915</v>
      </c>
      <c r="L87" s="191">
        <f>K87+21</f>
        <v>43936</v>
      </c>
      <c r="M87" s="191">
        <f>L87+21</f>
        <v>43957</v>
      </c>
      <c r="N87" s="191">
        <f>K87+25</f>
        <v>43940</v>
      </c>
      <c r="O87" s="191">
        <f>K87+29</f>
        <v>43944</v>
      </c>
    </row>
    <row r="88" spans="1:15" s="31" customFormat="1" ht="24.75" customHeight="1" hidden="1">
      <c r="A88" s="57" t="s">
        <v>344</v>
      </c>
      <c r="B88" s="58" t="s">
        <v>34</v>
      </c>
      <c r="C88" s="59">
        <v>43910</v>
      </c>
      <c r="D88" s="68" t="s">
        <v>205</v>
      </c>
      <c r="E88" s="68" t="s">
        <v>206</v>
      </c>
      <c r="F88" s="68" t="s">
        <v>143</v>
      </c>
      <c r="G88" s="68" t="s">
        <v>27</v>
      </c>
      <c r="H88" s="60">
        <v>43912</v>
      </c>
      <c r="I88" s="166"/>
      <c r="J88" s="192"/>
      <c r="K88" s="197"/>
      <c r="L88" s="192"/>
      <c r="M88" s="192"/>
      <c r="N88" s="192"/>
      <c r="O88" s="192"/>
    </row>
    <row r="89" spans="1:15" s="31" customFormat="1" ht="24.75" customHeight="1" hidden="1" thickBot="1">
      <c r="A89" s="61" t="s">
        <v>291</v>
      </c>
      <c r="B89" s="62" t="s">
        <v>246</v>
      </c>
      <c r="C89" s="63">
        <v>43911</v>
      </c>
      <c r="D89" s="64" t="s">
        <v>149</v>
      </c>
      <c r="E89" s="64" t="s">
        <v>150</v>
      </c>
      <c r="F89" s="64" t="s">
        <v>27</v>
      </c>
      <c r="G89" s="64" t="s">
        <v>151</v>
      </c>
      <c r="H89" s="64">
        <v>43913</v>
      </c>
      <c r="I89" s="167"/>
      <c r="J89" s="195"/>
      <c r="K89" s="198"/>
      <c r="L89" s="193"/>
      <c r="M89" s="193"/>
      <c r="N89" s="193"/>
      <c r="O89" s="193"/>
    </row>
    <row r="90" spans="1:15" s="31" customFormat="1" ht="24.75" customHeight="1" hidden="1">
      <c r="A90" s="65" t="s">
        <v>273</v>
      </c>
      <c r="B90" s="66" t="s">
        <v>266</v>
      </c>
      <c r="C90" s="67">
        <v>43913</v>
      </c>
      <c r="D90" s="56" t="s">
        <v>403</v>
      </c>
      <c r="E90" s="56" t="s">
        <v>404</v>
      </c>
      <c r="F90" s="68" t="s">
        <v>27</v>
      </c>
      <c r="G90" s="68" t="s">
        <v>28</v>
      </c>
      <c r="H90" s="68">
        <v>43915</v>
      </c>
      <c r="I90" s="165" t="s">
        <v>89</v>
      </c>
      <c r="J90" s="194" t="s">
        <v>225</v>
      </c>
      <c r="K90" s="196">
        <v>43923</v>
      </c>
      <c r="L90" s="191">
        <f>K90+21</f>
        <v>43944</v>
      </c>
      <c r="M90" s="191"/>
      <c r="N90" s="191">
        <f>K90+25</f>
        <v>43948</v>
      </c>
      <c r="O90" s="191">
        <f>K90+29</f>
        <v>43952</v>
      </c>
    </row>
    <row r="91" spans="1:15" s="31" customFormat="1" ht="24.75" customHeight="1" hidden="1">
      <c r="A91" s="57" t="s">
        <v>168</v>
      </c>
      <c r="B91" s="58"/>
      <c r="C91" s="59">
        <v>43917</v>
      </c>
      <c r="D91" s="68" t="s">
        <v>205</v>
      </c>
      <c r="E91" s="68" t="s">
        <v>206</v>
      </c>
      <c r="F91" s="68" t="s">
        <v>143</v>
      </c>
      <c r="G91" s="68" t="s">
        <v>27</v>
      </c>
      <c r="H91" s="60">
        <v>43919</v>
      </c>
      <c r="I91" s="166"/>
      <c r="J91" s="192"/>
      <c r="K91" s="197"/>
      <c r="L91" s="192"/>
      <c r="M91" s="192"/>
      <c r="N91" s="192"/>
      <c r="O91" s="192"/>
    </row>
    <row r="92" spans="1:15" s="31" customFormat="1" ht="24.75" customHeight="1" hidden="1" thickBot="1">
      <c r="A92" s="61" t="s">
        <v>49</v>
      </c>
      <c r="B92" s="62" t="s">
        <v>338</v>
      </c>
      <c r="C92" s="63">
        <v>43918</v>
      </c>
      <c r="D92" s="64" t="s">
        <v>149</v>
      </c>
      <c r="E92" s="64" t="s">
        <v>150</v>
      </c>
      <c r="F92" s="64" t="s">
        <v>27</v>
      </c>
      <c r="G92" s="64" t="s">
        <v>151</v>
      </c>
      <c r="H92" s="64">
        <v>43920</v>
      </c>
      <c r="I92" s="167"/>
      <c r="J92" s="195"/>
      <c r="K92" s="198"/>
      <c r="L92" s="193"/>
      <c r="M92" s="193"/>
      <c r="N92" s="193"/>
      <c r="O92" s="193"/>
    </row>
    <row r="93" spans="1:15" s="31" customFormat="1" ht="24.75" customHeight="1" hidden="1">
      <c r="A93" s="65" t="s">
        <v>392</v>
      </c>
      <c r="B93" s="66" t="s">
        <v>393</v>
      </c>
      <c r="C93" s="67">
        <v>43920</v>
      </c>
      <c r="D93" s="56" t="s">
        <v>403</v>
      </c>
      <c r="E93" s="56" t="s">
        <v>404</v>
      </c>
      <c r="F93" s="68" t="s">
        <v>27</v>
      </c>
      <c r="G93" s="68" t="s">
        <v>28</v>
      </c>
      <c r="H93" s="68">
        <v>43922</v>
      </c>
      <c r="I93" s="165" t="s">
        <v>86</v>
      </c>
      <c r="J93" s="194" t="s">
        <v>225</v>
      </c>
      <c r="K93" s="196">
        <f>K90+7</f>
        <v>43930</v>
      </c>
      <c r="L93" s="191">
        <f>K93+21</f>
        <v>43951</v>
      </c>
      <c r="M93" s="191"/>
      <c r="N93" s="191">
        <f>K93+25</f>
        <v>43955</v>
      </c>
      <c r="O93" s="191">
        <f>K93+29</f>
        <v>43959</v>
      </c>
    </row>
    <row r="94" spans="1:15" s="31" customFormat="1" ht="24.75" customHeight="1" hidden="1">
      <c r="A94" s="57" t="s">
        <v>220</v>
      </c>
      <c r="B94" s="58" t="s">
        <v>19</v>
      </c>
      <c r="C94" s="59">
        <v>43924</v>
      </c>
      <c r="D94" s="68" t="s">
        <v>205</v>
      </c>
      <c r="E94" s="68" t="s">
        <v>206</v>
      </c>
      <c r="F94" s="68" t="s">
        <v>143</v>
      </c>
      <c r="G94" s="68" t="s">
        <v>27</v>
      </c>
      <c r="H94" s="60">
        <v>43926</v>
      </c>
      <c r="I94" s="166"/>
      <c r="J94" s="192"/>
      <c r="K94" s="197"/>
      <c r="L94" s="192"/>
      <c r="M94" s="192"/>
      <c r="N94" s="192"/>
      <c r="O94" s="192"/>
    </row>
    <row r="95" spans="1:15" s="31" customFormat="1" ht="24.75" customHeight="1" hidden="1" thickBot="1">
      <c r="A95" s="61" t="s">
        <v>383</v>
      </c>
      <c r="B95" s="62" t="s">
        <v>272</v>
      </c>
      <c r="C95" s="63">
        <v>43925</v>
      </c>
      <c r="D95" s="64" t="s">
        <v>149</v>
      </c>
      <c r="E95" s="64" t="s">
        <v>150</v>
      </c>
      <c r="F95" s="64" t="s">
        <v>27</v>
      </c>
      <c r="G95" s="64" t="s">
        <v>151</v>
      </c>
      <c r="H95" s="64">
        <v>43927</v>
      </c>
      <c r="I95" s="167"/>
      <c r="J95" s="195"/>
      <c r="K95" s="198"/>
      <c r="L95" s="193"/>
      <c r="M95" s="193"/>
      <c r="N95" s="193"/>
      <c r="O95" s="193"/>
    </row>
    <row r="96" spans="1:15" s="31" customFormat="1" ht="24.75" customHeight="1" hidden="1">
      <c r="A96" s="65" t="s">
        <v>295</v>
      </c>
      <c r="B96" s="66" t="s">
        <v>340</v>
      </c>
      <c r="C96" s="67">
        <v>43927</v>
      </c>
      <c r="D96" s="56" t="s">
        <v>403</v>
      </c>
      <c r="E96" s="56" t="s">
        <v>404</v>
      </c>
      <c r="F96" s="68" t="s">
        <v>27</v>
      </c>
      <c r="G96" s="68" t="s">
        <v>28</v>
      </c>
      <c r="H96" s="68">
        <v>43929</v>
      </c>
      <c r="I96" s="165" t="s">
        <v>88</v>
      </c>
      <c r="J96" s="194" t="s">
        <v>285</v>
      </c>
      <c r="K96" s="196">
        <f>K93+7</f>
        <v>43937</v>
      </c>
      <c r="L96" s="191">
        <f>K96+21</f>
        <v>43958</v>
      </c>
      <c r="M96" s="191">
        <f>K96+24</f>
        <v>43961</v>
      </c>
      <c r="N96" s="191">
        <f>K96+27</f>
        <v>43964</v>
      </c>
      <c r="O96" s="191">
        <f>K96+32</f>
        <v>43969</v>
      </c>
    </row>
    <row r="97" spans="1:15" s="31" customFormat="1" ht="24.75" customHeight="1" hidden="1">
      <c r="A97" s="57" t="s">
        <v>209</v>
      </c>
      <c r="B97" s="58" t="s">
        <v>386</v>
      </c>
      <c r="C97" s="59">
        <v>43928</v>
      </c>
      <c r="D97" s="68" t="s">
        <v>197</v>
      </c>
      <c r="E97" s="68" t="s">
        <v>198</v>
      </c>
      <c r="F97" s="68" t="s">
        <v>28</v>
      </c>
      <c r="G97" s="68" t="s">
        <v>394</v>
      </c>
      <c r="H97" s="60">
        <v>43930</v>
      </c>
      <c r="I97" s="166"/>
      <c r="J97" s="192"/>
      <c r="K97" s="197"/>
      <c r="L97" s="192"/>
      <c r="M97" s="192"/>
      <c r="N97" s="192"/>
      <c r="O97" s="192"/>
    </row>
    <row r="98" spans="1:15" s="31" customFormat="1" ht="24.75" customHeight="1" hidden="1" thickBot="1">
      <c r="A98" s="61" t="s">
        <v>332</v>
      </c>
      <c r="B98" s="62" t="s">
        <v>246</v>
      </c>
      <c r="C98" s="63">
        <v>43932</v>
      </c>
      <c r="D98" s="64" t="s">
        <v>405</v>
      </c>
      <c r="E98" s="64" t="s">
        <v>414</v>
      </c>
      <c r="F98" s="64" t="s">
        <v>27</v>
      </c>
      <c r="G98" s="64" t="s">
        <v>151</v>
      </c>
      <c r="H98" s="64">
        <v>43934</v>
      </c>
      <c r="I98" s="167"/>
      <c r="J98" s="195"/>
      <c r="K98" s="198"/>
      <c r="L98" s="193"/>
      <c r="M98" s="193"/>
      <c r="N98" s="193"/>
      <c r="O98" s="193"/>
    </row>
    <row r="99" spans="1:15" s="31" customFormat="1" ht="24.75" customHeight="1" hidden="1">
      <c r="A99" s="65" t="s">
        <v>298</v>
      </c>
      <c r="B99" s="66" t="s">
        <v>309</v>
      </c>
      <c r="C99" s="67">
        <v>43934</v>
      </c>
      <c r="D99" s="56" t="s">
        <v>403</v>
      </c>
      <c r="E99" s="56" t="s">
        <v>404</v>
      </c>
      <c r="F99" s="68" t="s">
        <v>27</v>
      </c>
      <c r="G99" s="68" t="s">
        <v>28</v>
      </c>
      <c r="H99" s="68">
        <v>43936</v>
      </c>
      <c r="I99" s="208" t="s">
        <v>168</v>
      </c>
      <c r="J99" s="194"/>
      <c r="K99" s="196">
        <f>K96+7</f>
        <v>43944</v>
      </c>
      <c r="L99" s="191">
        <f>K99+21</f>
        <v>43965</v>
      </c>
      <c r="M99" s="191">
        <f>K99+24</f>
        <v>43968</v>
      </c>
      <c r="N99" s="191">
        <f>K99+27</f>
        <v>43971</v>
      </c>
      <c r="O99" s="191">
        <f>K99+32</f>
        <v>43976</v>
      </c>
    </row>
    <row r="100" spans="1:15" s="31" customFormat="1" ht="24.75" customHeight="1" hidden="1">
      <c r="A100" s="57" t="s">
        <v>353</v>
      </c>
      <c r="B100" s="58" t="s">
        <v>42</v>
      </c>
      <c r="C100" s="59">
        <v>43935</v>
      </c>
      <c r="D100" s="68" t="s">
        <v>197</v>
      </c>
      <c r="E100" s="68" t="s">
        <v>198</v>
      </c>
      <c r="F100" s="68" t="s">
        <v>28</v>
      </c>
      <c r="G100" s="68" t="s">
        <v>394</v>
      </c>
      <c r="H100" s="60">
        <v>43937</v>
      </c>
      <c r="I100" s="209"/>
      <c r="J100" s="192"/>
      <c r="K100" s="197"/>
      <c r="L100" s="192"/>
      <c r="M100" s="192"/>
      <c r="N100" s="192"/>
      <c r="O100" s="192"/>
    </row>
    <row r="101" spans="1:15" s="31" customFormat="1" ht="24.75" customHeight="1" hidden="1" thickBot="1">
      <c r="A101" s="61" t="s">
        <v>248</v>
      </c>
      <c r="B101" s="62" t="s">
        <v>341</v>
      </c>
      <c r="C101" s="63">
        <v>43939</v>
      </c>
      <c r="D101" s="64" t="s">
        <v>405</v>
      </c>
      <c r="E101" s="64" t="s">
        <v>414</v>
      </c>
      <c r="F101" s="64" t="s">
        <v>27</v>
      </c>
      <c r="G101" s="64" t="s">
        <v>151</v>
      </c>
      <c r="H101" s="64">
        <v>43941</v>
      </c>
      <c r="I101" s="210"/>
      <c r="J101" s="195"/>
      <c r="K101" s="198"/>
      <c r="L101" s="193"/>
      <c r="M101" s="193"/>
      <c r="N101" s="193"/>
      <c r="O101" s="193"/>
    </row>
    <row r="102" spans="1:15" s="31" customFormat="1" ht="24.75" customHeight="1" hidden="1">
      <c r="A102" s="65" t="s">
        <v>395</v>
      </c>
      <c r="B102" s="66" t="s">
        <v>309</v>
      </c>
      <c r="C102" s="67">
        <v>43941</v>
      </c>
      <c r="D102" s="56" t="s">
        <v>403</v>
      </c>
      <c r="E102" s="56" t="s">
        <v>404</v>
      </c>
      <c r="F102" s="68" t="s">
        <v>27</v>
      </c>
      <c r="G102" s="68" t="s">
        <v>28</v>
      </c>
      <c r="H102" s="68">
        <v>43943</v>
      </c>
      <c r="I102" s="165" t="s">
        <v>93</v>
      </c>
      <c r="J102" s="194" t="s">
        <v>339</v>
      </c>
      <c r="K102" s="196">
        <f>K99+7</f>
        <v>43951</v>
      </c>
      <c r="L102" s="191">
        <f>K102+21</f>
        <v>43972</v>
      </c>
      <c r="M102" s="191">
        <f>K102+24</f>
        <v>43975</v>
      </c>
      <c r="N102" s="191">
        <f>K102+27</f>
        <v>43978</v>
      </c>
      <c r="O102" s="191">
        <f>K102+32</f>
        <v>43983</v>
      </c>
    </row>
    <row r="103" spans="1:15" s="31" customFormat="1" ht="24.75" customHeight="1" hidden="1">
      <c r="A103" s="57" t="s">
        <v>168</v>
      </c>
      <c r="B103" s="58"/>
      <c r="C103" s="59">
        <v>43942</v>
      </c>
      <c r="D103" s="68" t="s">
        <v>197</v>
      </c>
      <c r="E103" s="68" t="s">
        <v>198</v>
      </c>
      <c r="F103" s="68" t="s">
        <v>28</v>
      </c>
      <c r="G103" s="68" t="s">
        <v>394</v>
      </c>
      <c r="H103" s="60">
        <v>43944</v>
      </c>
      <c r="I103" s="166"/>
      <c r="J103" s="192"/>
      <c r="K103" s="197"/>
      <c r="L103" s="192"/>
      <c r="M103" s="192"/>
      <c r="N103" s="192"/>
      <c r="O103" s="192"/>
    </row>
    <row r="104" spans="1:15" s="31" customFormat="1" ht="24.75" customHeight="1" hidden="1" thickBot="1">
      <c r="A104" s="61" t="s">
        <v>408</v>
      </c>
      <c r="B104" s="62" t="s">
        <v>275</v>
      </c>
      <c r="C104" s="63">
        <v>43946</v>
      </c>
      <c r="D104" s="64" t="s">
        <v>405</v>
      </c>
      <c r="E104" s="64" t="s">
        <v>414</v>
      </c>
      <c r="F104" s="64" t="s">
        <v>27</v>
      </c>
      <c r="G104" s="64" t="s">
        <v>151</v>
      </c>
      <c r="H104" s="64">
        <v>43948</v>
      </c>
      <c r="I104" s="167"/>
      <c r="J104" s="195"/>
      <c r="K104" s="198"/>
      <c r="L104" s="193"/>
      <c r="M104" s="193"/>
      <c r="N104" s="193"/>
      <c r="O104" s="193"/>
    </row>
    <row r="105" spans="1:15" s="31" customFormat="1" ht="37.5" customHeight="1" hidden="1">
      <c r="A105" s="65" t="s">
        <v>166</v>
      </c>
      <c r="B105" s="66" t="s">
        <v>429</v>
      </c>
      <c r="C105" s="67">
        <v>43948</v>
      </c>
      <c r="D105" s="56" t="s">
        <v>403</v>
      </c>
      <c r="E105" s="56" t="s">
        <v>404</v>
      </c>
      <c r="F105" s="68" t="s">
        <v>27</v>
      </c>
      <c r="G105" s="68" t="s">
        <v>28</v>
      </c>
      <c r="H105" s="68">
        <v>43950</v>
      </c>
      <c r="I105" s="208" t="s">
        <v>168</v>
      </c>
      <c r="J105" s="194"/>
      <c r="K105" s="196">
        <f>K102+7</f>
        <v>43958</v>
      </c>
      <c r="L105" s="191">
        <f>K105+21</f>
        <v>43979</v>
      </c>
      <c r="M105" s="191">
        <f>K105+24</f>
        <v>43982</v>
      </c>
      <c r="N105" s="191">
        <f>K105+27</f>
        <v>43985</v>
      </c>
      <c r="O105" s="191">
        <f>K105+32</f>
        <v>43990</v>
      </c>
    </row>
    <row r="106" spans="1:15" s="31" customFormat="1" ht="24.75" customHeight="1" hidden="1">
      <c r="A106" s="57" t="s">
        <v>168</v>
      </c>
      <c r="B106" s="58"/>
      <c r="C106" s="59">
        <v>43949</v>
      </c>
      <c r="D106" s="68" t="s">
        <v>197</v>
      </c>
      <c r="E106" s="68" t="s">
        <v>198</v>
      </c>
      <c r="F106" s="68" t="s">
        <v>28</v>
      </c>
      <c r="G106" s="68" t="s">
        <v>394</v>
      </c>
      <c r="H106" s="60">
        <v>43951</v>
      </c>
      <c r="I106" s="209"/>
      <c r="J106" s="192"/>
      <c r="K106" s="197"/>
      <c r="L106" s="192"/>
      <c r="M106" s="192"/>
      <c r="N106" s="192"/>
      <c r="O106" s="192"/>
    </row>
    <row r="107" spans="1:15" s="31" customFormat="1" ht="24.75" customHeight="1" hidden="1" thickBot="1">
      <c r="A107" s="61" t="s">
        <v>409</v>
      </c>
      <c r="B107" s="62" t="s">
        <v>410</v>
      </c>
      <c r="C107" s="63">
        <v>43953</v>
      </c>
      <c r="D107" s="64" t="s">
        <v>405</v>
      </c>
      <c r="E107" s="64" t="s">
        <v>414</v>
      </c>
      <c r="F107" s="64" t="s">
        <v>27</v>
      </c>
      <c r="G107" s="64" t="s">
        <v>151</v>
      </c>
      <c r="H107" s="64">
        <v>43955</v>
      </c>
      <c r="I107" s="210"/>
      <c r="J107" s="195"/>
      <c r="K107" s="198"/>
      <c r="L107" s="193"/>
      <c r="M107" s="193"/>
      <c r="N107" s="193"/>
      <c r="O107" s="193"/>
    </row>
    <row r="108" spans="1:15" s="31" customFormat="1" ht="24.75" customHeight="1" hidden="1">
      <c r="A108" s="65" t="s">
        <v>48</v>
      </c>
      <c r="B108" s="66" t="s">
        <v>283</v>
      </c>
      <c r="C108" s="67">
        <v>43955</v>
      </c>
      <c r="D108" s="56" t="s">
        <v>403</v>
      </c>
      <c r="E108" s="56" t="s">
        <v>404</v>
      </c>
      <c r="F108" s="68" t="s">
        <v>27</v>
      </c>
      <c r="G108" s="68" t="s">
        <v>28</v>
      </c>
      <c r="H108" s="68">
        <v>43957</v>
      </c>
      <c r="I108" s="165" t="s">
        <v>36</v>
      </c>
      <c r="J108" s="194" t="s">
        <v>285</v>
      </c>
      <c r="K108" s="196">
        <f>K105+7</f>
        <v>43965</v>
      </c>
      <c r="L108" s="191">
        <f>K108+21</f>
        <v>43986</v>
      </c>
      <c r="M108" s="191">
        <f>K108+24</f>
        <v>43989</v>
      </c>
      <c r="N108" s="191">
        <f>K108+27</f>
        <v>43992</v>
      </c>
      <c r="O108" s="191">
        <f>K108+32</f>
        <v>43997</v>
      </c>
    </row>
    <row r="109" spans="1:15" s="31" customFormat="1" ht="24.75" customHeight="1" hidden="1">
      <c r="A109" s="57" t="s">
        <v>370</v>
      </c>
      <c r="B109" s="58" t="s">
        <v>388</v>
      </c>
      <c r="C109" s="59">
        <v>43956</v>
      </c>
      <c r="D109" s="68" t="s">
        <v>197</v>
      </c>
      <c r="E109" s="68" t="s">
        <v>198</v>
      </c>
      <c r="F109" s="68" t="s">
        <v>28</v>
      </c>
      <c r="G109" s="68" t="s">
        <v>394</v>
      </c>
      <c r="H109" s="60">
        <v>43958</v>
      </c>
      <c r="I109" s="166"/>
      <c r="J109" s="192"/>
      <c r="K109" s="197"/>
      <c r="L109" s="192"/>
      <c r="M109" s="192"/>
      <c r="N109" s="192"/>
      <c r="O109" s="192"/>
    </row>
    <row r="110" spans="1:15" s="31" customFormat="1" ht="24.75" customHeight="1" hidden="1" thickBot="1">
      <c r="A110" s="61" t="s">
        <v>430</v>
      </c>
      <c r="B110" s="62" t="s">
        <v>396</v>
      </c>
      <c r="C110" s="63">
        <v>43960</v>
      </c>
      <c r="D110" s="64" t="s">
        <v>405</v>
      </c>
      <c r="E110" s="64" t="s">
        <v>414</v>
      </c>
      <c r="F110" s="64" t="s">
        <v>27</v>
      </c>
      <c r="G110" s="64" t="s">
        <v>151</v>
      </c>
      <c r="H110" s="64">
        <v>43962</v>
      </c>
      <c r="I110" s="167"/>
      <c r="J110" s="195"/>
      <c r="K110" s="198"/>
      <c r="L110" s="193"/>
      <c r="M110" s="193"/>
      <c r="N110" s="193"/>
      <c r="O110" s="193"/>
    </row>
    <row r="111" spans="1:15" s="31" customFormat="1" ht="24.75" customHeight="1" hidden="1">
      <c r="A111" s="65" t="s">
        <v>168</v>
      </c>
      <c r="B111" s="66"/>
      <c r="C111" s="67">
        <v>43962</v>
      </c>
      <c r="D111" s="56" t="s">
        <v>403</v>
      </c>
      <c r="E111" s="56" t="s">
        <v>404</v>
      </c>
      <c r="F111" s="68" t="s">
        <v>27</v>
      </c>
      <c r="G111" s="68" t="s">
        <v>28</v>
      </c>
      <c r="H111" s="68">
        <v>43964</v>
      </c>
      <c r="I111" s="165" t="s">
        <v>90</v>
      </c>
      <c r="J111" s="194">
        <v>1000</v>
      </c>
      <c r="K111" s="196">
        <f>K108+7</f>
        <v>43972</v>
      </c>
      <c r="L111" s="191">
        <f>K111+21</f>
        <v>43993</v>
      </c>
      <c r="M111" s="191">
        <f>K111+24</f>
        <v>43996</v>
      </c>
      <c r="N111" s="191">
        <f>K111+27</f>
        <v>43999</v>
      </c>
      <c r="O111" s="191">
        <f>K111+32</f>
        <v>44004</v>
      </c>
    </row>
    <row r="112" spans="1:15" s="31" customFormat="1" ht="24.75" customHeight="1" hidden="1">
      <c r="A112" s="57" t="s">
        <v>422</v>
      </c>
      <c r="B112" s="58" t="s">
        <v>423</v>
      </c>
      <c r="C112" s="59">
        <v>43963</v>
      </c>
      <c r="D112" s="68" t="s">
        <v>197</v>
      </c>
      <c r="E112" s="68" t="s">
        <v>198</v>
      </c>
      <c r="F112" s="68" t="s">
        <v>28</v>
      </c>
      <c r="G112" s="68" t="s">
        <v>394</v>
      </c>
      <c r="H112" s="60">
        <v>43965</v>
      </c>
      <c r="I112" s="166"/>
      <c r="J112" s="192"/>
      <c r="K112" s="197"/>
      <c r="L112" s="192"/>
      <c r="M112" s="192"/>
      <c r="N112" s="192"/>
      <c r="O112" s="192"/>
    </row>
    <row r="113" spans="1:15" s="31" customFormat="1" ht="24.75" customHeight="1" hidden="1" thickBot="1">
      <c r="A113" s="61" t="s">
        <v>377</v>
      </c>
      <c r="B113" s="62" t="s">
        <v>398</v>
      </c>
      <c r="C113" s="63">
        <v>43967</v>
      </c>
      <c r="D113" s="64" t="s">
        <v>405</v>
      </c>
      <c r="E113" s="64" t="s">
        <v>414</v>
      </c>
      <c r="F113" s="64" t="s">
        <v>27</v>
      </c>
      <c r="G113" s="64" t="s">
        <v>151</v>
      </c>
      <c r="H113" s="64">
        <v>43969</v>
      </c>
      <c r="I113" s="167"/>
      <c r="J113" s="195"/>
      <c r="K113" s="198"/>
      <c r="L113" s="193"/>
      <c r="M113" s="193"/>
      <c r="N113" s="193"/>
      <c r="O113" s="193"/>
    </row>
    <row r="114" spans="1:15" s="31" customFormat="1" ht="24.75" customHeight="1" hidden="1">
      <c r="A114" s="65" t="s">
        <v>265</v>
      </c>
      <c r="B114" s="66" t="s">
        <v>309</v>
      </c>
      <c r="C114" s="67">
        <v>43969</v>
      </c>
      <c r="D114" s="56" t="s">
        <v>403</v>
      </c>
      <c r="E114" s="56" t="s">
        <v>404</v>
      </c>
      <c r="F114" s="68" t="s">
        <v>27</v>
      </c>
      <c r="G114" s="68" t="s">
        <v>28</v>
      </c>
      <c r="H114" s="68">
        <v>43971</v>
      </c>
      <c r="I114" s="165" t="s">
        <v>433</v>
      </c>
      <c r="J114" s="194" t="s">
        <v>411</v>
      </c>
      <c r="K114" s="196">
        <f>K111+7</f>
        <v>43979</v>
      </c>
      <c r="L114" s="191">
        <f>K114+21</f>
        <v>44000</v>
      </c>
      <c r="M114" s="191">
        <f>K114+24</f>
        <v>44003</v>
      </c>
      <c r="N114" s="191">
        <f>K114+27</f>
        <v>44006</v>
      </c>
      <c r="O114" s="191">
        <f>K114+32</f>
        <v>44011</v>
      </c>
    </row>
    <row r="115" spans="1:15" s="31" customFormat="1" ht="24.75" customHeight="1" hidden="1">
      <c r="A115" s="57" t="s">
        <v>216</v>
      </c>
      <c r="B115" s="58" t="s">
        <v>201</v>
      </c>
      <c r="C115" s="59">
        <v>43970</v>
      </c>
      <c r="D115" s="68" t="s">
        <v>197</v>
      </c>
      <c r="E115" s="68" t="s">
        <v>198</v>
      </c>
      <c r="F115" s="68" t="s">
        <v>28</v>
      </c>
      <c r="G115" s="68" t="s">
        <v>394</v>
      </c>
      <c r="H115" s="60">
        <v>43972</v>
      </c>
      <c r="I115" s="166"/>
      <c r="J115" s="192"/>
      <c r="K115" s="197"/>
      <c r="L115" s="192"/>
      <c r="M115" s="192"/>
      <c r="N115" s="192"/>
      <c r="O115" s="192"/>
    </row>
    <row r="116" spans="1:15" s="31" customFormat="1" ht="24.75" customHeight="1" hidden="1" thickBot="1">
      <c r="A116" s="61" t="s">
        <v>251</v>
      </c>
      <c r="B116" s="62" t="s">
        <v>246</v>
      </c>
      <c r="C116" s="63">
        <v>43974</v>
      </c>
      <c r="D116" s="64" t="s">
        <v>438</v>
      </c>
      <c r="E116" s="64" t="s">
        <v>439</v>
      </c>
      <c r="F116" s="64" t="s">
        <v>27</v>
      </c>
      <c r="G116" s="64" t="s">
        <v>151</v>
      </c>
      <c r="H116" s="64">
        <v>43976</v>
      </c>
      <c r="I116" s="167"/>
      <c r="J116" s="195"/>
      <c r="K116" s="198"/>
      <c r="L116" s="193"/>
      <c r="M116" s="193"/>
      <c r="N116" s="193"/>
      <c r="O116" s="193"/>
    </row>
    <row r="117" spans="1:15" s="31" customFormat="1" ht="24.75" customHeight="1" hidden="1">
      <c r="A117" s="65" t="s">
        <v>282</v>
      </c>
      <c r="B117" s="66" t="s">
        <v>213</v>
      </c>
      <c r="C117" s="67">
        <v>43976</v>
      </c>
      <c r="D117" s="56" t="s">
        <v>403</v>
      </c>
      <c r="E117" s="56" t="s">
        <v>404</v>
      </c>
      <c r="F117" s="68" t="s">
        <v>27</v>
      </c>
      <c r="G117" s="68" t="s">
        <v>28</v>
      </c>
      <c r="H117" s="68">
        <v>43978</v>
      </c>
      <c r="I117" s="165" t="s">
        <v>35</v>
      </c>
      <c r="J117" s="194" t="s">
        <v>285</v>
      </c>
      <c r="K117" s="196">
        <f>K114+7</f>
        <v>43986</v>
      </c>
      <c r="L117" s="191">
        <f>K117+21</f>
        <v>44007</v>
      </c>
      <c r="M117" s="191">
        <f>K117+24</f>
        <v>44010</v>
      </c>
      <c r="N117" s="191">
        <f>K117+27</f>
        <v>44013</v>
      </c>
      <c r="O117" s="191">
        <f>K117+32</f>
        <v>44018</v>
      </c>
    </row>
    <row r="118" spans="1:15" s="31" customFormat="1" ht="24.75" customHeight="1" hidden="1">
      <c r="A118" s="57" t="s">
        <v>168</v>
      </c>
      <c r="B118" s="58"/>
      <c r="C118" s="59">
        <v>43977</v>
      </c>
      <c r="D118" s="68" t="s">
        <v>197</v>
      </c>
      <c r="E118" s="68" t="s">
        <v>198</v>
      </c>
      <c r="F118" s="68" t="s">
        <v>28</v>
      </c>
      <c r="G118" s="68" t="s">
        <v>394</v>
      </c>
      <c r="H118" s="60">
        <v>43979</v>
      </c>
      <c r="I118" s="166"/>
      <c r="J118" s="192"/>
      <c r="K118" s="197"/>
      <c r="L118" s="192"/>
      <c r="M118" s="192"/>
      <c r="N118" s="192"/>
      <c r="O118" s="192"/>
    </row>
    <row r="119" spans="1:15" s="31" customFormat="1" ht="24.75" customHeight="1" hidden="1" thickBot="1">
      <c r="A119" s="61" t="s">
        <v>431</v>
      </c>
      <c r="B119" s="62" t="s">
        <v>437</v>
      </c>
      <c r="C119" s="63">
        <v>43981</v>
      </c>
      <c r="D119" s="64" t="s">
        <v>438</v>
      </c>
      <c r="E119" s="64" t="s">
        <v>439</v>
      </c>
      <c r="F119" s="64" t="s">
        <v>27</v>
      </c>
      <c r="G119" s="64" t="s">
        <v>151</v>
      </c>
      <c r="H119" s="64">
        <v>43983</v>
      </c>
      <c r="I119" s="167"/>
      <c r="J119" s="195"/>
      <c r="K119" s="198"/>
      <c r="L119" s="193"/>
      <c r="M119" s="193"/>
      <c r="N119" s="193"/>
      <c r="O119" s="193"/>
    </row>
    <row r="120" spans="1:15" s="31" customFormat="1" ht="24.75" customHeight="1" hidden="1">
      <c r="A120" s="65" t="s">
        <v>18</v>
      </c>
      <c r="B120" s="66" t="s">
        <v>432</v>
      </c>
      <c r="C120" s="67">
        <v>43983</v>
      </c>
      <c r="D120" s="56" t="s">
        <v>403</v>
      </c>
      <c r="E120" s="56" t="s">
        <v>404</v>
      </c>
      <c r="F120" s="68" t="s">
        <v>27</v>
      </c>
      <c r="G120" s="68" t="s">
        <v>28</v>
      </c>
      <c r="H120" s="68">
        <v>43985</v>
      </c>
      <c r="I120" s="165" t="s">
        <v>434</v>
      </c>
      <c r="J120" s="194" t="s">
        <v>411</v>
      </c>
      <c r="K120" s="196">
        <f>K117+7</f>
        <v>43993</v>
      </c>
      <c r="L120" s="191">
        <f>K120+22</f>
        <v>44015</v>
      </c>
      <c r="M120" s="191">
        <f>K120+28</f>
        <v>44021</v>
      </c>
      <c r="N120" s="191">
        <f>K120+33</f>
        <v>44026</v>
      </c>
      <c r="O120" s="191">
        <f>K120+35</f>
        <v>44028</v>
      </c>
    </row>
    <row r="121" spans="1:15" s="31" customFormat="1" ht="24.75" customHeight="1" hidden="1">
      <c r="A121" s="57" t="s">
        <v>344</v>
      </c>
      <c r="B121" s="58" t="s">
        <v>41</v>
      </c>
      <c r="C121" s="59">
        <v>43984</v>
      </c>
      <c r="D121" s="68" t="s">
        <v>197</v>
      </c>
      <c r="E121" s="68" t="s">
        <v>198</v>
      </c>
      <c r="F121" s="68" t="s">
        <v>28</v>
      </c>
      <c r="G121" s="68" t="s">
        <v>394</v>
      </c>
      <c r="H121" s="60">
        <v>43986</v>
      </c>
      <c r="I121" s="166"/>
      <c r="J121" s="192"/>
      <c r="K121" s="197"/>
      <c r="L121" s="192"/>
      <c r="M121" s="192"/>
      <c r="N121" s="192"/>
      <c r="O121" s="192"/>
    </row>
    <row r="122" spans="1:15" s="31" customFormat="1" ht="24.75" customHeight="1" hidden="1" thickBot="1">
      <c r="A122" s="61" t="s">
        <v>100</v>
      </c>
      <c r="B122" s="62" t="s">
        <v>338</v>
      </c>
      <c r="C122" s="63">
        <v>43988</v>
      </c>
      <c r="D122" s="64" t="s">
        <v>438</v>
      </c>
      <c r="E122" s="64" t="s">
        <v>439</v>
      </c>
      <c r="F122" s="64" t="s">
        <v>27</v>
      </c>
      <c r="G122" s="64" t="s">
        <v>151</v>
      </c>
      <c r="H122" s="64">
        <v>43990</v>
      </c>
      <c r="I122" s="167"/>
      <c r="J122" s="195"/>
      <c r="K122" s="198"/>
      <c r="L122" s="193"/>
      <c r="M122" s="193"/>
      <c r="N122" s="193"/>
      <c r="O122" s="193"/>
    </row>
    <row r="123" spans="1:15" s="31" customFormat="1" ht="24.75" customHeight="1" hidden="1">
      <c r="A123" s="65" t="s">
        <v>168</v>
      </c>
      <c r="B123" s="66"/>
      <c r="C123" s="67">
        <v>43990</v>
      </c>
      <c r="D123" s="56" t="s">
        <v>403</v>
      </c>
      <c r="E123" s="56" t="s">
        <v>404</v>
      </c>
      <c r="F123" s="68" t="s">
        <v>27</v>
      </c>
      <c r="G123" s="68" t="s">
        <v>28</v>
      </c>
      <c r="H123" s="68">
        <v>43992</v>
      </c>
      <c r="I123" s="165" t="s">
        <v>94</v>
      </c>
      <c r="J123" s="194" t="s">
        <v>339</v>
      </c>
      <c r="K123" s="196">
        <f>K120+7</f>
        <v>44000</v>
      </c>
      <c r="L123" s="191">
        <f>K123+22</f>
        <v>44022</v>
      </c>
      <c r="M123" s="191">
        <f>K123+28</f>
        <v>44028</v>
      </c>
      <c r="N123" s="191">
        <f>K123+33</f>
        <v>44033</v>
      </c>
      <c r="O123" s="191">
        <f>K123+35</f>
        <v>44035</v>
      </c>
    </row>
    <row r="124" spans="1:15" s="31" customFormat="1" ht="24.75" customHeight="1" hidden="1">
      <c r="A124" s="57" t="s">
        <v>440</v>
      </c>
      <c r="B124" s="58" t="s">
        <v>441</v>
      </c>
      <c r="C124" s="59">
        <v>43993</v>
      </c>
      <c r="D124" s="68" t="s">
        <v>442</v>
      </c>
      <c r="E124" s="68" t="s">
        <v>443</v>
      </c>
      <c r="F124" s="68" t="s">
        <v>444</v>
      </c>
      <c r="G124" s="68" t="s">
        <v>143</v>
      </c>
      <c r="H124" s="60">
        <v>43995</v>
      </c>
      <c r="I124" s="166"/>
      <c r="J124" s="192"/>
      <c r="K124" s="197"/>
      <c r="L124" s="192"/>
      <c r="M124" s="192"/>
      <c r="N124" s="192"/>
      <c r="O124" s="192"/>
    </row>
    <row r="125" spans="1:15" s="31" customFormat="1" ht="24.75" customHeight="1" hidden="1" thickBot="1">
      <c r="A125" s="61" t="s">
        <v>381</v>
      </c>
      <c r="B125" s="62" t="s">
        <v>396</v>
      </c>
      <c r="C125" s="63">
        <v>43995</v>
      </c>
      <c r="D125" s="64" t="s">
        <v>438</v>
      </c>
      <c r="E125" s="64" t="s">
        <v>439</v>
      </c>
      <c r="F125" s="64" t="s">
        <v>27</v>
      </c>
      <c r="G125" s="64" t="s">
        <v>151</v>
      </c>
      <c r="H125" s="64">
        <v>43997</v>
      </c>
      <c r="I125" s="167"/>
      <c r="J125" s="195"/>
      <c r="K125" s="198"/>
      <c r="L125" s="193"/>
      <c r="M125" s="193"/>
      <c r="N125" s="193"/>
      <c r="O125" s="193"/>
    </row>
    <row r="126" spans="1:15" s="31" customFormat="1" ht="24.75" customHeight="1" hidden="1">
      <c r="A126" s="65" t="s">
        <v>399</v>
      </c>
      <c r="B126" s="66" t="s">
        <v>397</v>
      </c>
      <c r="C126" s="67">
        <v>43997</v>
      </c>
      <c r="D126" s="56" t="s">
        <v>403</v>
      </c>
      <c r="E126" s="56" t="s">
        <v>404</v>
      </c>
      <c r="F126" s="68" t="s">
        <v>27</v>
      </c>
      <c r="G126" s="68" t="s">
        <v>28</v>
      </c>
      <c r="H126" s="68">
        <v>43999</v>
      </c>
      <c r="I126" s="165" t="s">
        <v>435</v>
      </c>
      <c r="J126" s="194" t="s">
        <v>411</v>
      </c>
      <c r="K126" s="196">
        <f>K123+7</f>
        <v>44007</v>
      </c>
      <c r="L126" s="191">
        <f>K126+22</f>
        <v>44029</v>
      </c>
      <c r="M126" s="191">
        <f>K126+28</f>
        <v>44035</v>
      </c>
      <c r="N126" s="191">
        <f>K126+33</f>
        <v>44040</v>
      </c>
      <c r="O126" s="191">
        <f>K126+35</f>
        <v>44042</v>
      </c>
    </row>
    <row r="127" spans="1:15" s="31" customFormat="1" ht="24.75" customHeight="1" hidden="1">
      <c r="A127" s="57" t="s">
        <v>277</v>
      </c>
      <c r="B127" s="58" t="s">
        <v>413</v>
      </c>
      <c r="C127" s="59">
        <v>43998</v>
      </c>
      <c r="D127" s="68" t="s">
        <v>197</v>
      </c>
      <c r="E127" s="68" t="s">
        <v>198</v>
      </c>
      <c r="F127" s="68" t="s">
        <v>28</v>
      </c>
      <c r="G127" s="68" t="s">
        <v>394</v>
      </c>
      <c r="H127" s="60">
        <v>44000</v>
      </c>
      <c r="I127" s="166"/>
      <c r="J127" s="192"/>
      <c r="K127" s="197"/>
      <c r="L127" s="192"/>
      <c r="M127" s="192"/>
      <c r="N127" s="192"/>
      <c r="O127" s="192"/>
    </row>
    <row r="128" spans="1:15" s="31" customFormat="1" ht="24.75" customHeight="1" hidden="1" thickBot="1">
      <c r="A128" s="61" t="s">
        <v>291</v>
      </c>
      <c r="B128" s="62" t="s">
        <v>272</v>
      </c>
      <c r="C128" s="63">
        <v>44002</v>
      </c>
      <c r="D128" s="64" t="s">
        <v>438</v>
      </c>
      <c r="E128" s="64" t="s">
        <v>439</v>
      </c>
      <c r="F128" s="64" t="s">
        <v>27</v>
      </c>
      <c r="G128" s="64" t="s">
        <v>151</v>
      </c>
      <c r="H128" s="64">
        <v>44004</v>
      </c>
      <c r="I128" s="167"/>
      <c r="J128" s="195"/>
      <c r="K128" s="198"/>
      <c r="L128" s="193"/>
      <c r="M128" s="193"/>
      <c r="N128" s="193"/>
      <c r="O128" s="193"/>
    </row>
    <row r="129" spans="1:15" s="31" customFormat="1" ht="24.75" customHeight="1" hidden="1">
      <c r="A129" s="65" t="s">
        <v>325</v>
      </c>
      <c r="B129" s="66" t="s">
        <v>400</v>
      </c>
      <c r="C129" s="67">
        <v>44004</v>
      </c>
      <c r="D129" s="56" t="s">
        <v>403</v>
      </c>
      <c r="E129" s="56" t="s">
        <v>404</v>
      </c>
      <c r="F129" s="68" t="s">
        <v>27</v>
      </c>
      <c r="G129" s="68" t="s">
        <v>28</v>
      </c>
      <c r="H129" s="68">
        <v>44006</v>
      </c>
      <c r="I129" s="165" t="s">
        <v>87</v>
      </c>
      <c r="J129" s="194" t="s">
        <v>225</v>
      </c>
      <c r="K129" s="196">
        <f>K126+7</f>
        <v>44014</v>
      </c>
      <c r="L129" s="191">
        <f>K129+22</f>
        <v>44036</v>
      </c>
      <c r="M129" s="191">
        <f>K129+28</f>
        <v>44042</v>
      </c>
      <c r="N129" s="191">
        <f>K129+33</f>
        <v>44047</v>
      </c>
      <c r="O129" s="191">
        <f>K129+35</f>
        <v>44049</v>
      </c>
    </row>
    <row r="130" spans="1:15" s="31" customFormat="1" ht="24.75" customHeight="1" hidden="1">
      <c r="A130" s="57" t="s">
        <v>156</v>
      </c>
      <c r="B130" s="58" t="s">
        <v>43</v>
      </c>
      <c r="C130" s="59">
        <v>44005</v>
      </c>
      <c r="D130" s="68" t="s">
        <v>197</v>
      </c>
      <c r="E130" s="68" t="s">
        <v>198</v>
      </c>
      <c r="F130" s="68" t="s">
        <v>28</v>
      </c>
      <c r="G130" s="68" t="s">
        <v>394</v>
      </c>
      <c r="H130" s="60">
        <v>44007</v>
      </c>
      <c r="I130" s="166"/>
      <c r="J130" s="192"/>
      <c r="K130" s="197"/>
      <c r="L130" s="192"/>
      <c r="M130" s="192"/>
      <c r="N130" s="192"/>
      <c r="O130" s="192"/>
    </row>
    <row r="131" spans="1:15" s="31" customFormat="1" ht="24.75" customHeight="1" hidden="1" thickBot="1">
      <c r="A131" s="61" t="s">
        <v>49</v>
      </c>
      <c r="B131" s="62" t="s">
        <v>268</v>
      </c>
      <c r="C131" s="63">
        <v>44009</v>
      </c>
      <c r="D131" s="64" t="s">
        <v>438</v>
      </c>
      <c r="E131" s="64" t="s">
        <v>439</v>
      </c>
      <c r="F131" s="64" t="s">
        <v>27</v>
      </c>
      <c r="G131" s="64" t="s">
        <v>151</v>
      </c>
      <c r="H131" s="64">
        <v>44011</v>
      </c>
      <c r="I131" s="167"/>
      <c r="J131" s="195"/>
      <c r="K131" s="198"/>
      <c r="L131" s="193"/>
      <c r="M131" s="193"/>
      <c r="N131" s="193"/>
      <c r="O131" s="193"/>
    </row>
    <row r="132" spans="1:15" s="31" customFormat="1" ht="24.75" customHeight="1" hidden="1">
      <c r="A132" s="65" t="s">
        <v>298</v>
      </c>
      <c r="B132" s="66" t="s">
        <v>400</v>
      </c>
      <c r="C132" s="67">
        <v>44011</v>
      </c>
      <c r="D132" s="56" t="s">
        <v>403</v>
      </c>
      <c r="E132" s="56" t="s">
        <v>404</v>
      </c>
      <c r="F132" s="68" t="s">
        <v>27</v>
      </c>
      <c r="G132" s="68" t="s">
        <v>28</v>
      </c>
      <c r="H132" s="68">
        <v>44013</v>
      </c>
      <c r="I132" s="165" t="s">
        <v>86</v>
      </c>
      <c r="J132" s="194" t="s">
        <v>285</v>
      </c>
      <c r="K132" s="196">
        <f>K129+7</f>
        <v>44021</v>
      </c>
      <c r="L132" s="191">
        <f>K132+22</f>
        <v>44043</v>
      </c>
      <c r="M132" s="191">
        <f>K132+28</f>
        <v>44049</v>
      </c>
      <c r="N132" s="191">
        <f>K132+33</f>
        <v>44054</v>
      </c>
      <c r="O132" s="191">
        <f>K132+35</f>
        <v>44056</v>
      </c>
    </row>
    <row r="133" spans="1:15" s="31" customFormat="1" ht="24.75" customHeight="1" hidden="1">
      <c r="A133" s="57" t="s">
        <v>362</v>
      </c>
      <c r="B133" s="58" t="s">
        <v>387</v>
      </c>
      <c r="C133" s="59">
        <v>44012</v>
      </c>
      <c r="D133" s="68" t="s">
        <v>197</v>
      </c>
      <c r="E133" s="68" t="s">
        <v>198</v>
      </c>
      <c r="F133" s="68" t="s">
        <v>28</v>
      </c>
      <c r="G133" s="68" t="s">
        <v>394</v>
      </c>
      <c r="H133" s="60">
        <v>44014</v>
      </c>
      <c r="I133" s="166"/>
      <c r="J133" s="192"/>
      <c r="K133" s="197"/>
      <c r="L133" s="192"/>
      <c r="M133" s="192"/>
      <c r="N133" s="192"/>
      <c r="O133" s="192"/>
    </row>
    <row r="134" spans="1:15" s="31" customFormat="1" ht="24.75" customHeight="1" hidden="1" thickBot="1">
      <c r="A134" s="61" t="s">
        <v>383</v>
      </c>
      <c r="B134" s="62" t="s">
        <v>452</v>
      </c>
      <c r="C134" s="63">
        <v>44016</v>
      </c>
      <c r="D134" s="64" t="s">
        <v>438</v>
      </c>
      <c r="E134" s="64" t="s">
        <v>439</v>
      </c>
      <c r="F134" s="64" t="s">
        <v>27</v>
      </c>
      <c r="G134" s="64" t="s">
        <v>151</v>
      </c>
      <c r="H134" s="64">
        <v>44018</v>
      </c>
      <c r="I134" s="167"/>
      <c r="J134" s="195"/>
      <c r="K134" s="198"/>
      <c r="L134" s="193"/>
      <c r="M134" s="193"/>
      <c r="N134" s="193"/>
      <c r="O134" s="193"/>
    </row>
    <row r="135" spans="1:15" s="31" customFormat="1" ht="24.75" customHeight="1" hidden="1">
      <c r="A135" s="65" t="s">
        <v>395</v>
      </c>
      <c r="B135" s="66" t="s">
        <v>400</v>
      </c>
      <c r="C135" s="67">
        <v>44018</v>
      </c>
      <c r="D135" s="56" t="s">
        <v>403</v>
      </c>
      <c r="E135" s="56" t="s">
        <v>404</v>
      </c>
      <c r="F135" s="68" t="s">
        <v>27</v>
      </c>
      <c r="G135" s="68" t="s">
        <v>28</v>
      </c>
      <c r="H135" s="68">
        <v>44020</v>
      </c>
      <c r="I135" s="165" t="s">
        <v>284</v>
      </c>
      <c r="J135" s="194" t="s">
        <v>285</v>
      </c>
      <c r="K135" s="196">
        <f>K132+7</f>
        <v>44028</v>
      </c>
      <c r="L135" s="191">
        <f>K135+22</f>
        <v>44050</v>
      </c>
      <c r="M135" s="191">
        <f>K135+28</f>
        <v>44056</v>
      </c>
      <c r="N135" s="191">
        <f>K135+33</f>
        <v>44061</v>
      </c>
      <c r="O135" s="191">
        <f>K135+35</f>
        <v>44063</v>
      </c>
    </row>
    <row r="136" spans="1:15" s="31" customFormat="1" ht="24.75" customHeight="1" hidden="1">
      <c r="A136" s="57" t="s">
        <v>424</v>
      </c>
      <c r="B136" s="58" t="s">
        <v>425</v>
      </c>
      <c r="C136" s="59">
        <v>44019</v>
      </c>
      <c r="D136" s="68" t="s">
        <v>197</v>
      </c>
      <c r="E136" s="68" t="s">
        <v>198</v>
      </c>
      <c r="F136" s="68" t="s">
        <v>28</v>
      </c>
      <c r="G136" s="68" t="s">
        <v>394</v>
      </c>
      <c r="H136" s="60">
        <v>44021</v>
      </c>
      <c r="I136" s="166"/>
      <c r="J136" s="192"/>
      <c r="K136" s="197"/>
      <c r="L136" s="192"/>
      <c r="M136" s="192"/>
      <c r="N136" s="192"/>
      <c r="O136" s="192"/>
    </row>
    <row r="137" spans="1:15" s="31" customFormat="1" ht="24.75" customHeight="1" hidden="1" thickBot="1">
      <c r="A137" s="61" t="s">
        <v>332</v>
      </c>
      <c r="B137" s="62" t="s">
        <v>272</v>
      </c>
      <c r="C137" s="63">
        <v>44023</v>
      </c>
      <c r="D137" s="64" t="s">
        <v>438</v>
      </c>
      <c r="E137" s="64" t="s">
        <v>439</v>
      </c>
      <c r="F137" s="64" t="s">
        <v>27</v>
      </c>
      <c r="G137" s="64" t="s">
        <v>151</v>
      </c>
      <c r="H137" s="64">
        <v>44025</v>
      </c>
      <c r="I137" s="167"/>
      <c r="J137" s="195"/>
      <c r="K137" s="198"/>
      <c r="L137" s="193"/>
      <c r="M137" s="193"/>
      <c r="N137" s="193"/>
      <c r="O137" s="193"/>
    </row>
    <row r="138" spans="1:15" s="31" customFormat="1" ht="24.75" customHeight="1" hidden="1">
      <c r="A138" s="65" t="s">
        <v>295</v>
      </c>
      <c r="B138" s="66" t="s">
        <v>393</v>
      </c>
      <c r="C138" s="67">
        <v>44025</v>
      </c>
      <c r="D138" s="56" t="s">
        <v>403</v>
      </c>
      <c r="E138" s="56" t="s">
        <v>404</v>
      </c>
      <c r="F138" s="68" t="s">
        <v>27</v>
      </c>
      <c r="G138" s="68" t="s">
        <v>28</v>
      </c>
      <c r="H138" s="68">
        <v>44027</v>
      </c>
      <c r="I138" s="165" t="s">
        <v>93</v>
      </c>
      <c r="J138" s="194" t="s">
        <v>436</v>
      </c>
      <c r="K138" s="196">
        <f>K135+7</f>
        <v>44035</v>
      </c>
      <c r="L138" s="191">
        <f>K138+22</f>
        <v>44057</v>
      </c>
      <c r="M138" s="191">
        <f>K138+28</f>
        <v>44063</v>
      </c>
      <c r="N138" s="191">
        <f>K138+33</f>
        <v>44068</v>
      </c>
      <c r="O138" s="191">
        <f>K138+35</f>
        <v>44070</v>
      </c>
    </row>
    <row r="139" spans="1:15" s="31" customFormat="1" ht="24.75" customHeight="1" hidden="1">
      <c r="A139" s="57" t="s">
        <v>267</v>
      </c>
      <c r="B139" s="58" t="s">
        <v>339</v>
      </c>
      <c r="C139" s="59">
        <v>44026</v>
      </c>
      <c r="D139" s="68" t="s">
        <v>197</v>
      </c>
      <c r="E139" s="68" t="s">
        <v>198</v>
      </c>
      <c r="F139" s="68" t="s">
        <v>28</v>
      </c>
      <c r="G139" s="68" t="s">
        <v>394</v>
      </c>
      <c r="H139" s="60">
        <v>44028</v>
      </c>
      <c r="I139" s="166"/>
      <c r="J139" s="192"/>
      <c r="K139" s="197"/>
      <c r="L139" s="192"/>
      <c r="M139" s="192"/>
      <c r="N139" s="192"/>
      <c r="O139" s="192"/>
    </row>
    <row r="140" spans="1:15" s="31" customFormat="1" ht="24.75" customHeight="1" hidden="1" thickBot="1">
      <c r="A140" s="61" t="s">
        <v>248</v>
      </c>
      <c r="B140" s="62" t="s">
        <v>255</v>
      </c>
      <c r="C140" s="63">
        <v>44030</v>
      </c>
      <c r="D140" s="64" t="s">
        <v>438</v>
      </c>
      <c r="E140" s="64" t="s">
        <v>439</v>
      </c>
      <c r="F140" s="64" t="s">
        <v>27</v>
      </c>
      <c r="G140" s="64" t="s">
        <v>151</v>
      </c>
      <c r="H140" s="64">
        <v>44032</v>
      </c>
      <c r="I140" s="167"/>
      <c r="J140" s="195"/>
      <c r="K140" s="198"/>
      <c r="L140" s="193"/>
      <c r="M140" s="193"/>
      <c r="N140" s="193"/>
      <c r="O140" s="193"/>
    </row>
    <row r="141" spans="1:15" s="31" customFormat="1" ht="24.75" customHeight="1" hidden="1">
      <c r="A141" s="65" t="s">
        <v>457</v>
      </c>
      <c r="B141" s="66" t="s">
        <v>458</v>
      </c>
      <c r="C141" s="67">
        <v>44032</v>
      </c>
      <c r="D141" s="56" t="s">
        <v>403</v>
      </c>
      <c r="E141" s="56" t="s">
        <v>404</v>
      </c>
      <c r="F141" s="68" t="s">
        <v>27</v>
      </c>
      <c r="G141" s="68" t="s">
        <v>28</v>
      </c>
      <c r="H141" s="68">
        <v>44034</v>
      </c>
      <c r="I141" s="165" t="s">
        <v>91</v>
      </c>
      <c r="J141" s="194" t="s">
        <v>201</v>
      </c>
      <c r="K141" s="196">
        <f>K138+7</f>
        <v>44042</v>
      </c>
      <c r="L141" s="191">
        <f>K141+22</f>
        <v>44064</v>
      </c>
      <c r="M141" s="191">
        <f>K141+28</f>
        <v>44070</v>
      </c>
      <c r="N141" s="191">
        <f>K141+33</f>
        <v>44075</v>
      </c>
      <c r="O141" s="191">
        <f>K141+35</f>
        <v>44077</v>
      </c>
    </row>
    <row r="142" spans="1:15" s="31" customFormat="1" ht="24.75" customHeight="1" hidden="1">
      <c r="A142" s="57" t="s">
        <v>343</v>
      </c>
      <c r="B142" s="58" t="s">
        <v>34</v>
      </c>
      <c r="C142" s="59">
        <v>44033</v>
      </c>
      <c r="D142" s="68" t="s">
        <v>197</v>
      </c>
      <c r="E142" s="68" t="s">
        <v>198</v>
      </c>
      <c r="F142" s="68" t="s">
        <v>28</v>
      </c>
      <c r="G142" s="68" t="s">
        <v>394</v>
      </c>
      <c r="H142" s="60">
        <v>44035</v>
      </c>
      <c r="I142" s="166"/>
      <c r="J142" s="192"/>
      <c r="K142" s="197"/>
      <c r="L142" s="192"/>
      <c r="M142" s="192"/>
      <c r="N142" s="192"/>
      <c r="O142" s="192"/>
    </row>
    <row r="143" spans="1:15" s="31" customFormat="1" ht="24.75" customHeight="1" hidden="1" thickBot="1">
      <c r="A143" s="61" t="s">
        <v>408</v>
      </c>
      <c r="B143" s="62" t="s">
        <v>338</v>
      </c>
      <c r="C143" s="63">
        <v>44037</v>
      </c>
      <c r="D143" s="64" t="s">
        <v>438</v>
      </c>
      <c r="E143" s="64" t="s">
        <v>439</v>
      </c>
      <c r="F143" s="64" t="s">
        <v>27</v>
      </c>
      <c r="G143" s="64" t="s">
        <v>151</v>
      </c>
      <c r="H143" s="64">
        <v>44039</v>
      </c>
      <c r="I143" s="167"/>
      <c r="J143" s="195"/>
      <c r="K143" s="198"/>
      <c r="L143" s="193"/>
      <c r="M143" s="193"/>
      <c r="N143" s="193"/>
      <c r="O143" s="193"/>
    </row>
    <row r="144" spans="1:15" s="31" customFormat="1" ht="24.75" customHeight="1" hidden="1">
      <c r="A144" s="65" t="s">
        <v>48</v>
      </c>
      <c r="B144" s="66" t="s">
        <v>335</v>
      </c>
      <c r="C144" s="67">
        <v>44039</v>
      </c>
      <c r="D144" s="56" t="s">
        <v>403</v>
      </c>
      <c r="E144" s="56" t="s">
        <v>404</v>
      </c>
      <c r="F144" s="68" t="s">
        <v>27</v>
      </c>
      <c r="G144" s="68" t="s">
        <v>28</v>
      </c>
      <c r="H144" s="68">
        <v>44041</v>
      </c>
      <c r="I144" s="165" t="s">
        <v>36</v>
      </c>
      <c r="J144" s="194" t="s">
        <v>339</v>
      </c>
      <c r="K144" s="196">
        <f>K141+7</f>
        <v>44049</v>
      </c>
      <c r="L144" s="191">
        <f>K144+22</f>
        <v>44071</v>
      </c>
      <c r="M144" s="191">
        <f>K144+28</f>
        <v>44077</v>
      </c>
      <c r="N144" s="191">
        <f>K144+33</f>
        <v>44082</v>
      </c>
      <c r="O144" s="191">
        <f>K144+35</f>
        <v>44084</v>
      </c>
    </row>
    <row r="145" spans="1:15" s="31" customFormat="1" ht="24.75" customHeight="1" hidden="1">
      <c r="A145" s="57" t="s">
        <v>368</v>
      </c>
      <c r="B145" s="58" t="s">
        <v>426</v>
      </c>
      <c r="C145" s="59">
        <v>44040</v>
      </c>
      <c r="D145" s="68" t="s">
        <v>197</v>
      </c>
      <c r="E145" s="68" t="s">
        <v>198</v>
      </c>
      <c r="F145" s="68" t="s">
        <v>28</v>
      </c>
      <c r="G145" s="68" t="s">
        <v>394</v>
      </c>
      <c r="H145" s="60">
        <v>44042</v>
      </c>
      <c r="I145" s="166"/>
      <c r="J145" s="192"/>
      <c r="K145" s="197"/>
      <c r="L145" s="192"/>
      <c r="M145" s="192"/>
      <c r="N145" s="192"/>
      <c r="O145" s="192"/>
    </row>
    <row r="146" spans="1:15" s="31" customFormat="1" ht="24.75" customHeight="1" hidden="1" thickBot="1">
      <c r="A146" s="61" t="s">
        <v>472</v>
      </c>
      <c r="B146" s="62" t="s">
        <v>305</v>
      </c>
      <c r="C146" s="63">
        <v>44044</v>
      </c>
      <c r="D146" s="64" t="s">
        <v>438</v>
      </c>
      <c r="E146" s="64" t="s">
        <v>439</v>
      </c>
      <c r="F146" s="64" t="s">
        <v>27</v>
      </c>
      <c r="G146" s="64" t="s">
        <v>151</v>
      </c>
      <c r="H146" s="64">
        <v>44046</v>
      </c>
      <c r="I146" s="167"/>
      <c r="J146" s="195"/>
      <c r="K146" s="198"/>
      <c r="L146" s="193"/>
      <c r="M146" s="193"/>
      <c r="N146" s="193"/>
      <c r="O146" s="193"/>
    </row>
    <row r="147" spans="1:15" s="31" customFormat="1" ht="24.75" customHeight="1" hidden="1">
      <c r="A147" s="65" t="s">
        <v>465</v>
      </c>
      <c r="B147" s="66" t="s">
        <v>466</v>
      </c>
      <c r="C147" s="67">
        <v>44046</v>
      </c>
      <c r="D147" s="56" t="s">
        <v>403</v>
      </c>
      <c r="E147" s="56" t="s">
        <v>404</v>
      </c>
      <c r="F147" s="68" t="s">
        <v>27</v>
      </c>
      <c r="G147" s="68" t="s">
        <v>28</v>
      </c>
      <c r="H147" s="68">
        <v>44048</v>
      </c>
      <c r="I147" s="165" t="s">
        <v>89</v>
      </c>
      <c r="J147" s="194" t="s">
        <v>285</v>
      </c>
      <c r="K147" s="196">
        <f>K144+7</f>
        <v>44056</v>
      </c>
      <c r="L147" s="191">
        <f>K147+22</f>
        <v>44078</v>
      </c>
      <c r="M147" s="191">
        <f>K147+28</f>
        <v>44084</v>
      </c>
      <c r="N147" s="191">
        <f>K147+33</f>
        <v>44089</v>
      </c>
      <c r="O147" s="191">
        <f>K147+35</f>
        <v>44091</v>
      </c>
    </row>
    <row r="148" spans="1:15" s="31" customFormat="1" ht="24.75" customHeight="1" hidden="1">
      <c r="A148" s="57" t="s">
        <v>162</v>
      </c>
      <c r="B148" s="58" t="s">
        <v>201</v>
      </c>
      <c r="C148" s="59">
        <v>44047</v>
      </c>
      <c r="D148" s="68" t="s">
        <v>197</v>
      </c>
      <c r="E148" s="68" t="s">
        <v>198</v>
      </c>
      <c r="F148" s="68" t="s">
        <v>28</v>
      </c>
      <c r="G148" s="68" t="s">
        <v>394</v>
      </c>
      <c r="H148" s="60">
        <v>44049</v>
      </c>
      <c r="I148" s="166"/>
      <c r="J148" s="192"/>
      <c r="K148" s="197"/>
      <c r="L148" s="192"/>
      <c r="M148" s="192"/>
      <c r="N148" s="192"/>
      <c r="O148" s="192"/>
    </row>
    <row r="149" spans="1:15" s="31" customFormat="1" ht="24.75" customHeight="1" hidden="1" thickBot="1">
      <c r="A149" s="61" t="s">
        <v>467</v>
      </c>
      <c r="B149" s="62" t="s">
        <v>453</v>
      </c>
      <c r="C149" s="63">
        <v>44051</v>
      </c>
      <c r="D149" s="64" t="s">
        <v>438</v>
      </c>
      <c r="E149" s="64" t="s">
        <v>439</v>
      </c>
      <c r="F149" s="64" t="s">
        <v>27</v>
      </c>
      <c r="G149" s="64" t="s">
        <v>151</v>
      </c>
      <c r="H149" s="64">
        <v>44053</v>
      </c>
      <c r="I149" s="167"/>
      <c r="J149" s="195"/>
      <c r="K149" s="198"/>
      <c r="L149" s="193"/>
      <c r="M149" s="193"/>
      <c r="N149" s="193"/>
      <c r="O149" s="193"/>
    </row>
    <row r="150" spans="1:15" s="31" customFormat="1" ht="24.75" customHeight="1" hidden="1">
      <c r="A150" s="65" t="s">
        <v>282</v>
      </c>
      <c r="B150" s="66" t="s">
        <v>271</v>
      </c>
      <c r="C150" s="67">
        <v>44053</v>
      </c>
      <c r="D150" s="56" t="s">
        <v>403</v>
      </c>
      <c r="E150" s="56" t="s">
        <v>404</v>
      </c>
      <c r="F150" s="68" t="s">
        <v>27</v>
      </c>
      <c r="G150" s="68" t="s">
        <v>28</v>
      </c>
      <c r="H150" s="68">
        <v>44055</v>
      </c>
      <c r="I150" s="165" t="s">
        <v>471</v>
      </c>
      <c r="J150" s="194" t="s">
        <v>411</v>
      </c>
      <c r="K150" s="196">
        <f>K147+7</f>
        <v>44063</v>
      </c>
      <c r="L150" s="191">
        <f>K150+22</f>
        <v>44085</v>
      </c>
      <c r="M150" s="191">
        <f>K150+28</f>
        <v>44091</v>
      </c>
      <c r="N150" s="191">
        <f>K150+33</f>
        <v>44096</v>
      </c>
      <c r="O150" s="191">
        <f>K150+35</f>
        <v>44098</v>
      </c>
    </row>
    <row r="151" spans="1:15" s="31" customFormat="1" ht="24.75" customHeight="1" hidden="1">
      <c r="A151" s="57" t="s">
        <v>209</v>
      </c>
      <c r="B151" s="58" t="s">
        <v>425</v>
      </c>
      <c r="C151" s="59">
        <v>44054</v>
      </c>
      <c r="D151" s="68" t="s">
        <v>197</v>
      </c>
      <c r="E151" s="68" t="s">
        <v>198</v>
      </c>
      <c r="F151" s="68" t="s">
        <v>28</v>
      </c>
      <c r="G151" s="68" t="s">
        <v>394</v>
      </c>
      <c r="H151" s="60">
        <v>44056</v>
      </c>
      <c r="I151" s="166"/>
      <c r="J151" s="192"/>
      <c r="K151" s="197"/>
      <c r="L151" s="192"/>
      <c r="M151" s="192"/>
      <c r="N151" s="192"/>
      <c r="O151" s="192"/>
    </row>
    <row r="152" spans="1:15" s="31" customFormat="1" ht="24.75" customHeight="1" hidden="1" thickBot="1">
      <c r="A152" s="61" t="s">
        <v>377</v>
      </c>
      <c r="B152" s="62" t="s">
        <v>396</v>
      </c>
      <c r="C152" s="63">
        <v>44058</v>
      </c>
      <c r="D152" s="64" t="s">
        <v>438</v>
      </c>
      <c r="E152" s="64" t="s">
        <v>439</v>
      </c>
      <c r="F152" s="64" t="s">
        <v>27</v>
      </c>
      <c r="G152" s="64" t="s">
        <v>151</v>
      </c>
      <c r="H152" s="64">
        <v>44060</v>
      </c>
      <c r="I152" s="167"/>
      <c r="J152" s="195"/>
      <c r="K152" s="198"/>
      <c r="L152" s="193"/>
      <c r="M152" s="193"/>
      <c r="N152" s="193"/>
      <c r="O152" s="193"/>
    </row>
    <row r="153" spans="1:15" s="31" customFormat="1" ht="24.75" customHeight="1" hidden="1">
      <c r="A153" s="65" t="s">
        <v>459</v>
      </c>
      <c r="B153" s="66" t="s">
        <v>306</v>
      </c>
      <c r="C153" s="67">
        <v>44060</v>
      </c>
      <c r="D153" s="56" t="s">
        <v>403</v>
      </c>
      <c r="E153" s="56" t="s">
        <v>404</v>
      </c>
      <c r="F153" s="68" t="s">
        <v>27</v>
      </c>
      <c r="G153" s="68" t="s">
        <v>28</v>
      </c>
      <c r="H153" s="68">
        <v>44062</v>
      </c>
      <c r="I153" s="165" t="s">
        <v>90</v>
      </c>
      <c r="J153" s="194" t="s">
        <v>436</v>
      </c>
      <c r="K153" s="196">
        <f>K150+7</f>
        <v>44070</v>
      </c>
      <c r="L153" s="191">
        <f>K153+22</f>
        <v>44092</v>
      </c>
      <c r="M153" s="191">
        <f>K153+28</f>
        <v>44098</v>
      </c>
      <c r="N153" s="191">
        <f>K153+33</f>
        <v>44103</v>
      </c>
      <c r="O153" s="191">
        <f>K153+35</f>
        <v>44105</v>
      </c>
    </row>
    <row r="154" spans="1:15" s="31" customFormat="1" ht="24.75" customHeight="1" hidden="1">
      <c r="A154" s="57" t="s">
        <v>353</v>
      </c>
      <c r="B154" s="58" t="s">
        <v>44</v>
      </c>
      <c r="C154" s="59">
        <v>44061</v>
      </c>
      <c r="D154" s="68" t="s">
        <v>197</v>
      </c>
      <c r="E154" s="68" t="s">
        <v>198</v>
      </c>
      <c r="F154" s="68" t="s">
        <v>28</v>
      </c>
      <c r="G154" s="68" t="s">
        <v>394</v>
      </c>
      <c r="H154" s="60">
        <v>44063</v>
      </c>
      <c r="I154" s="166"/>
      <c r="J154" s="192"/>
      <c r="K154" s="197"/>
      <c r="L154" s="192"/>
      <c r="M154" s="192"/>
      <c r="N154" s="192"/>
      <c r="O154" s="192"/>
    </row>
    <row r="155" spans="1:15" s="31" customFormat="1" ht="24.75" customHeight="1" hidden="1" thickBot="1">
      <c r="A155" s="61" t="s">
        <v>83</v>
      </c>
      <c r="B155" s="62" t="s">
        <v>268</v>
      </c>
      <c r="C155" s="63">
        <v>44065</v>
      </c>
      <c r="D155" s="64" t="s">
        <v>438</v>
      </c>
      <c r="E155" s="64" t="s">
        <v>439</v>
      </c>
      <c r="F155" s="64" t="s">
        <v>27</v>
      </c>
      <c r="G155" s="64" t="s">
        <v>151</v>
      </c>
      <c r="H155" s="64">
        <v>44067</v>
      </c>
      <c r="I155" s="167"/>
      <c r="J155" s="195"/>
      <c r="K155" s="198"/>
      <c r="L155" s="193"/>
      <c r="M155" s="193"/>
      <c r="N155" s="193"/>
      <c r="O155" s="193"/>
    </row>
    <row r="156" spans="1:15" s="31" customFormat="1" ht="24.75" customHeight="1" hidden="1">
      <c r="A156" s="65" t="s">
        <v>473</v>
      </c>
      <c r="B156" s="66" t="s">
        <v>474</v>
      </c>
      <c r="C156" s="67">
        <v>44067</v>
      </c>
      <c r="D156" s="56" t="s">
        <v>403</v>
      </c>
      <c r="E156" s="56" t="s">
        <v>404</v>
      </c>
      <c r="F156" s="68" t="s">
        <v>27</v>
      </c>
      <c r="G156" s="68" t="s">
        <v>28</v>
      </c>
      <c r="H156" s="68">
        <v>44069</v>
      </c>
      <c r="I156" s="165" t="s">
        <v>433</v>
      </c>
      <c r="J156" s="194" t="s">
        <v>456</v>
      </c>
      <c r="K156" s="196">
        <f>K153+7</f>
        <v>44077</v>
      </c>
      <c r="L156" s="191">
        <f>K156+22</f>
        <v>44099</v>
      </c>
      <c r="M156" s="191">
        <f>K156+28</f>
        <v>44105</v>
      </c>
      <c r="N156" s="191">
        <f>K156+33</f>
        <v>44110</v>
      </c>
      <c r="O156" s="191">
        <f>K156+35</f>
        <v>44112</v>
      </c>
    </row>
    <row r="157" spans="1:15" s="31" customFormat="1" ht="24.75" customHeight="1" hidden="1">
      <c r="A157" s="57" t="s">
        <v>360</v>
      </c>
      <c r="B157" s="58" t="s">
        <v>450</v>
      </c>
      <c r="C157" s="59">
        <v>44068</v>
      </c>
      <c r="D157" s="68" t="s">
        <v>197</v>
      </c>
      <c r="E157" s="68" t="s">
        <v>198</v>
      </c>
      <c r="F157" s="68" t="s">
        <v>28</v>
      </c>
      <c r="G157" s="68" t="s">
        <v>394</v>
      </c>
      <c r="H157" s="60">
        <v>44070</v>
      </c>
      <c r="I157" s="166"/>
      <c r="J157" s="192"/>
      <c r="K157" s="197"/>
      <c r="L157" s="192"/>
      <c r="M157" s="192"/>
      <c r="N157" s="192"/>
      <c r="O157" s="192"/>
    </row>
    <row r="158" spans="1:15" s="31" customFormat="1" ht="24.75" customHeight="1" hidden="1" thickBot="1">
      <c r="A158" s="61" t="s">
        <v>199</v>
      </c>
      <c r="B158" s="62" t="s">
        <v>250</v>
      </c>
      <c r="C158" s="63">
        <v>44072</v>
      </c>
      <c r="D158" s="64" t="s">
        <v>438</v>
      </c>
      <c r="E158" s="64" t="s">
        <v>439</v>
      </c>
      <c r="F158" s="64" t="s">
        <v>27</v>
      </c>
      <c r="G158" s="64" t="s">
        <v>151</v>
      </c>
      <c r="H158" s="64">
        <v>44074</v>
      </c>
      <c r="I158" s="167"/>
      <c r="J158" s="195"/>
      <c r="K158" s="198"/>
      <c r="L158" s="193"/>
      <c r="M158" s="193"/>
      <c r="N158" s="193"/>
      <c r="O158" s="193"/>
    </row>
    <row r="159" spans="1:15" s="31" customFormat="1" ht="24.75" customHeight="1" hidden="1">
      <c r="A159" s="65" t="s">
        <v>399</v>
      </c>
      <c r="B159" s="66" t="s">
        <v>460</v>
      </c>
      <c r="C159" s="67">
        <v>44074</v>
      </c>
      <c r="D159" s="56" t="s">
        <v>403</v>
      </c>
      <c r="E159" s="56" t="s">
        <v>404</v>
      </c>
      <c r="F159" s="68" t="s">
        <v>27</v>
      </c>
      <c r="G159" s="68" t="s">
        <v>28</v>
      </c>
      <c r="H159" s="68">
        <v>44076</v>
      </c>
      <c r="I159" s="165" t="s">
        <v>88</v>
      </c>
      <c r="J159" s="194" t="s">
        <v>339</v>
      </c>
      <c r="K159" s="196">
        <f>K156+7</f>
        <v>44084</v>
      </c>
      <c r="L159" s="191">
        <f>K159+22</f>
        <v>44106</v>
      </c>
      <c r="M159" s="191">
        <f>K159+28</f>
        <v>44112</v>
      </c>
      <c r="N159" s="191">
        <f>K159+33</f>
        <v>44117</v>
      </c>
      <c r="O159" s="191">
        <f>K159+35</f>
        <v>44119</v>
      </c>
    </row>
    <row r="160" spans="1:15" s="31" customFormat="1" ht="24.75" customHeight="1" hidden="1">
      <c r="A160" s="57" t="s">
        <v>220</v>
      </c>
      <c r="B160" s="58" t="s">
        <v>34</v>
      </c>
      <c r="C160" s="59">
        <v>44075</v>
      </c>
      <c r="D160" s="68" t="s">
        <v>197</v>
      </c>
      <c r="E160" s="68" t="s">
        <v>198</v>
      </c>
      <c r="F160" s="68" t="s">
        <v>28</v>
      </c>
      <c r="G160" s="68" t="s">
        <v>394</v>
      </c>
      <c r="H160" s="60">
        <v>44077</v>
      </c>
      <c r="I160" s="166"/>
      <c r="J160" s="192"/>
      <c r="K160" s="197"/>
      <c r="L160" s="192"/>
      <c r="M160" s="192"/>
      <c r="N160" s="192"/>
      <c r="O160" s="192"/>
    </row>
    <row r="161" spans="1:15" s="31" customFormat="1" ht="24.75" customHeight="1" hidden="1" thickBot="1">
      <c r="A161" s="61" t="s">
        <v>100</v>
      </c>
      <c r="B161" s="62" t="s">
        <v>268</v>
      </c>
      <c r="C161" s="63">
        <v>44079</v>
      </c>
      <c r="D161" s="64" t="s">
        <v>477</v>
      </c>
      <c r="E161" s="64" t="s">
        <v>478</v>
      </c>
      <c r="F161" s="64" t="s">
        <v>27</v>
      </c>
      <c r="G161" s="64" t="s">
        <v>151</v>
      </c>
      <c r="H161" s="64">
        <v>44081</v>
      </c>
      <c r="I161" s="167"/>
      <c r="J161" s="195"/>
      <c r="K161" s="198"/>
      <c r="L161" s="193"/>
      <c r="M161" s="193"/>
      <c r="N161" s="193"/>
      <c r="O161" s="193"/>
    </row>
    <row r="162" spans="1:15" s="31" customFormat="1" ht="24.75" customHeight="1" hidden="1">
      <c r="A162" s="65" t="s">
        <v>325</v>
      </c>
      <c r="B162" s="66" t="s">
        <v>461</v>
      </c>
      <c r="C162" s="67">
        <v>44081</v>
      </c>
      <c r="D162" s="56" t="s">
        <v>403</v>
      </c>
      <c r="E162" s="56" t="s">
        <v>404</v>
      </c>
      <c r="F162" s="68" t="s">
        <v>27</v>
      </c>
      <c r="G162" s="68" t="s">
        <v>28</v>
      </c>
      <c r="H162" s="68">
        <v>44083</v>
      </c>
      <c r="I162" s="165" t="s">
        <v>434</v>
      </c>
      <c r="J162" s="194" t="s">
        <v>456</v>
      </c>
      <c r="K162" s="196">
        <f>K159+7</f>
        <v>44091</v>
      </c>
      <c r="L162" s="191">
        <f>K162+22</f>
        <v>44113</v>
      </c>
      <c r="M162" s="191">
        <f>K162+28</f>
        <v>44119</v>
      </c>
      <c r="N162" s="191">
        <f>K162+33</f>
        <v>44124</v>
      </c>
      <c r="O162" s="191">
        <f>K162+35</f>
        <v>44126</v>
      </c>
    </row>
    <row r="163" spans="1:15" s="31" customFormat="1" ht="24.75" customHeight="1" hidden="1">
      <c r="A163" s="57" t="s">
        <v>451</v>
      </c>
      <c r="B163" s="58" t="s">
        <v>413</v>
      </c>
      <c r="C163" s="59">
        <v>44082</v>
      </c>
      <c r="D163" s="68" t="s">
        <v>197</v>
      </c>
      <c r="E163" s="68" t="s">
        <v>198</v>
      </c>
      <c r="F163" s="68" t="s">
        <v>28</v>
      </c>
      <c r="G163" s="68" t="s">
        <v>394</v>
      </c>
      <c r="H163" s="60">
        <v>44084</v>
      </c>
      <c r="I163" s="166"/>
      <c r="J163" s="192"/>
      <c r="K163" s="197"/>
      <c r="L163" s="192"/>
      <c r="M163" s="192"/>
      <c r="N163" s="192"/>
      <c r="O163" s="192"/>
    </row>
    <row r="164" spans="1:15" s="31" customFormat="1" ht="24.75" customHeight="1" hidden="1" thickBot="1">
      <c r="A164" s="61" t="s">
        <v>381</v>
      </c>
      <c r="B164" s="62" t="s">
        <v>462</v>
      </c>
      <c r="C164" s="63">
        <v>44086</v>
      </c>
      <c r="D164" s="64" t="s">
        <v>477</v>
      </c>
      <c r="E164" s="64" t="s">
        <v>478</v>
      </c>
      <c r="F164" s="64" t="s">
        <v>27</v>
      </c>
      <c r="G164" s="64" t="s">
        <v>151</v>
      </c>
      <c r="H164" s="64">
        <v>44088</v>
      </c>
      <c r="I164" s="167"/>
      <c r="J164" s="195"/>
      <c r="K164" s="198"/>
      <c r="L164" s="193"/>
      <c r="M164" s="193"/>
      <c r="N164" s="193"/>
      <c r="O164" s="193"/>
    </row>
    <row r="165" spans="1:15" s="31" customFormat="1" ht="24.75" customHeight="1" hidden="1">
      <c r="A165" s="65" t="s">
        <v>298</v>
      </c>
      <c r="B165" s="66" t="s">
        <v>461</v>
      </c>
      <c r="C165" s="67">
        <v>44088</v>
      </c>
      <c r="D165" s="56" t="s">
        <v>403</v>
      </c>
      <c r="E165" s="56" t="s">
        <v>404</v>
      </c>
      <c r="F165" s="68" t="s">
        <v>27</v>
      </c>
      <c r="G165" s="68" t="s">
        <v>28</v>
      </c>
      <c r="H165" s="68">
        <v>44090</v>
      </c>
      <c r="I165" s="165" t="s">
        <v>94</v>
      </c>
      <c r="J165" s="194" t="s">
        <v>436</v>
      </c>
      <c r="K165" s="196">
        <f>K162+7</f>
        <v>44098</v>
      </c>
      <c r="L165" s="191">
        <f>K165+22</f>
        <v>44120</v>
      </c>
      <c r="M165" s="191">
        <f>K165+28</f>
        <v>44126</v>
      </c>
      <c r="N165" s="191">
        <f>K165+33</f>
        <v>44131</v>
      </c>
      <c r="O165" s="191">
        <f>K165+35</f>
        <v>44133</v>
      </c>
    </row>
    <row r="166" spans="1:15" s="31" customFormat="1" ht="24.75" customHeight="1" hidden="1">
      <c r="A166" s="57" t="s">
        <v>160</v>
      </c>
      <c r="B166" s="58" t="s">
        <v>43</v>
      </c>
      <c r="C166" s="59">
        <v>44089</v>
      </c>
      <c r="D166" s="68" t="s">
        <v>197</v>
      </c>
      <c r="E166" s="68" t="s">
        <v>198</v>
      </c>
      <c r="F166" s="68" t="s">
        <v>28</v>
      </c>
      <c r="G166" s="68" t="s">
        <v>394</v>
      </c>
      <c r="H166" s="60">
        <v>44091</v>
      </c>
      <c r="I166" s="166"/>
      <c r="J166" s="192"/>
      <c r="K166" s="197"/>
      <c r="L166" s="192"/>
      <c r="M166" s="192"/>
      <c r="N166" s="192"/>
      <c r="O166" s="192"/>
    </row>
    <row r="167" spans="1:15" s="31" customFormat="1" ht="24.75" customHeight="1" hidden="1" thickBot="1">
      <c r="A167" s="61" t="s">
        <v>49</v>
      </c>
      <c r="B167" s="62" t="s">
        <v>212</v>
      </c>
      <c r="C167" s="63">
        <v>44093</v>
      </c>
      <c r="D167" s="64" t="s">
        <v>477</v>
      </c>
      <c r="E167" s="64" t="s">
        <v>478</v>
      </c>
      <c r="F167" s="64" t="s">
        <v>27</v>
      </c>
      <c r="G167" s="64" t="s">
        <v>151</v>
      </c>
      <c r="H167" s="64">
        <v>44095</v>
      </c>
      <c r="I167" s="167"/>
      <c r="J167" s="195"/>
      <c r="K167" s="198"/>
      <c r="L167" s="193"/>
      <c r="M167" s="193"/>
      <c r="N167" s="193"/>
      <c r="O167" s="193"/>
    </row>
    <row r="168" spans="1:15" s="31" customFormat="1" ht="24.75" customHeight="1" hidden="1">
      <c r="A168" s="65" t="s">
        <v>479</v>
      </c>
      <c r="B168" s="66" t="s">
        <v>400</v>
      </c>
      <c r="C168" s="67">
        <v>44095</v>
      </c>
      <c r="D168" s="56" t="s">
        <v>403</v>
      </c>
      <c r="E168" s="56" t="s">
        <v>404</v>
      </c>
      <c r="F168" s="68" t="s">
        <v>27</v>
      </c>
      <c r="G168" s="68" t="s">
        <v>28</v>
      </c>
      <c r="H168" s="68">
        <v>44097</v>
      </c>
      <c r="I168" s="165" t="s">
        <v>435</v>
      </c>
      <c r="J168" s="194" t="s">
        <v>456</v>
      </c>
      <c r="K168" s="196">
        <f>K165+7</f>
        <v>44105</v>
      </c>
      <c r="L168" s="191">
        <f>K168+22</f>
        <v>44127</v>
      </c>
      <c r="M168" s="191">
        <f>K168+28</f>
        <v>44133</v>
      </c>
      <c r="N168" s="191">
        <f>K168+33</f>
        <v>44138</v>
      </c>
      <c r="O168" s="191">
        <f>K168+35</f>
        <v>44140</v>
      </c>
    </row>
    <row r="169" spans="1:15" s="31" customFormat="1" ht="24.75" customHeight="1" hidden="1">
      <c r="A169" s="57" t="s">
        <v>364</v>
      </c>
      <c r="B169" s="58" t="s">
        <v>339</v>
      </c>
      <c r="C169" s="59">
        <v>44096</v>
      </c>
      <c r="D169" s="68" t="s">
        <v>197</v>
      </c>
      <c r="E169" s="68" t="s">
        <v>198</v>
      </c>
      <c r="F169" s="68" t="s">
        <v>28</v>
      </c>
      <c r="G169" s="68" t="s">
        <v>394</v>
      </c>
      <c r="H169" s="60">
        <v>44098</v>
      </c>
      <c r="I169" s="166"/>
      <c r="J169" s="192"/>
      <c r="K169" s="197"/>
      <c r="L169" s="192"/>
      <c r="M169" s="192"/>
      <c r="N169" s="192"/>
      <c r="O169" s="192"/>
    </row>
    <row r="170" spans="1:15" s="31" customFormat="1" ht="24.75" customHeight="1" hidden="1" thickBot="1">
      <c r="A170" s="61" t="s">
        <v>383</v>
      </c>
      <c r="B170" s="62" t="s">
        <v>463</v>
      </c>
      <c r="C170" s="63">
        <v>44100</v>
      </c>
      <c r="D170" s="64" t="s">
        <v>477</v>
      </c>
      <c r="E170" s="64" t="s">
        <v>478</v>
      </c>
      <c r="F170" s="64" t="s">
        <v>27</v>
      </c>
      <c r="G170" s="64" t="s">
        <v>151</v>
      </c>
      <c r="H170" s="64">
        <v>44102</v>
      </c>
      <c r="I170" s="167"/>
      <c r="J170" s="195"/>
      <c r="K170" s="198"/>
      <c r="L170" s="193"/>
      <c r="M170" s="193"/>
      <c r="N170" s="193"/>
      <c r="O170" s="193"/>
    </row>
    <row r="171" spans="1:15" s="31" customFormat="1" ht="24.75" customHeight="1" hidden="1">
      <c r="A171" s="65" t="s">
        <v>295</v>
      </c>
      <c r="B171" s="66" t="s">
        <v>397</v>
      </c>
      <c r="C171" s="67">
        <v>44102</v>
      </c>
      <c r="D171" s="56" t="s">
        <v>403</v>
      </c>
      <c r="E171" s="56" t="s">
        <v>404</v>
      </c>
      <c r="F171" s="68" t="s">
        <v>27</v>
      </c>
      <c r="G171" s="68" t="s">
        <v>28</v>
      </c>
      <c r="H171" s="68">
        <v>44104</v>
      </c>
      <c r="I171" s="165" t="s">
        <v>87</v>
      </c>
      <c r="J171" s="194" t="s">
        <v>285</v>
      </c>
      <c r="K171" s="196">
        <f>K168+7</f>
        <v>44112</v>
      </c>
      <c r="L171" s="191">
        <f>K171+22</f>
        <v>44134</v>
      </c>
      <c r="M171" s="191">
        <f>K171+28</f>
        <v>44140</v>
      </c>
      <c r="N171" s="191">
        <f>K171+33</f>
        <v>44145</v>
      </c>
      <c r="O171" s="191">
        <f>K171+35</f>
        <v>44147</v>
      </c>
    </row>
    <row r="172" spans="1:15" s="31" customFormat="1" ht="24.75" customHeight="1" hidden="1">
      <c r="A172" s="57" t="s">
        <v>216</v>
      </c>
      <c r="B172" s="58" t="s">
        <v>225</v>
      </c>
      <c r="C172" s="59">
        <v>44103</v>
      </c>
      <c r="D172" s="68" t="s">
        <v>197</v>
      </c>
      <c r="E172" s="68" t="s">
        <v>198</v>
      </c>
      <c r="F172" s="68" t="s">
        <v>28</v>
      </c>
      <c r="G172" s="68" t="s">
        <v>394</v>
      </c>
      <c r="H172" s="60">
        <v>44105</v>
      </c>
      <c r="I172" s="166"/>
      <c r="J172" s="192"/>
      <c r="K172" s="197"/>
      <c r="L172" s="192"/>
      <c r="M172" s="192"/>
      <c r="N172" s="192"/>
      <c r="O172" s="192"/>
    </row>
    <row r="173" spans="1:15" s="31" customFormat="1" ht="24.75" customHeight="1" hidden="1" thickBot="1">
      <c r="A173" s="61" t="s">
        <v>332</v>
      </c>
      <c r="B173" s="62" t="s">
        <v>452</v>
      </c>
      <c r="C173" s="63">
        <v>44107</v>
      </c>
      <c r="D173" s="64" t="s">
        <v>477</v>
      </c>
      <c r="E173" s="64" t="s">
        <v>478</v>
      </c>
      <c r="F173" s="64" t="s">
        <v>27</v>
      </c>
      <c r="G173" s="64" t="s">
        <v>151</v>
      </c>
      <c r="H173" s="64">
        <v>44109</v>
      </c>
      <c r="I173" s="167"/>
      <c r="J173" s="195"/>
      <c r="K173" s="198"/>
      <c r="L173" s="193"/>
      <c r="M173" s="193"/>
      <c r="N173" s="193"/>
      <c r="O173" s="193"/>
    </row>
    <row r="174" spans="1:15" s="31" customFormat="1" ht="24.75" customHeight="1" hidden="1">
      <c r="A174" s="65" t="s">
        <v>457</v>
      </c>
      <c r="B174" s="66" t="s">
        <v>464</v>
      </c>
      <c r="C174" s="67">
        <v>44109</v>
      </c>
      <c r="D174" s="56" t="s">
        <v>403</v>
      </c>
      <c r="E174" s="56" t="s">
        <v>404</v>
      </c>
      <c r="F174" s="68" t="s">
        <v>27</v>
      </c>
      <c r="G174" s="68" t="s">
        <v>28</v>
      </c>
      <c r="H174" s="68">
        <v>44111</v>
      </c>
      <c r="I174" s="165" t="s">
        <v>86</v>
      </c>
      <c r="J174" s="194" t="s">
        <v>339</v>
      </c>
      <c r="K174" s="196">
        <f>K171+7</f>
        <v>44119</v>
      </c>
      <c r="L174" s="191">
        <f>K174+22</f>
        <v>44141</v>
      </c>
      <c r="M174" s="191">
        <f>K174+28</f>
        <v>44147</v>
      </c>
      <c r="N174" s="191">
        <f>K174+33</f>
        <v>44152</v>
      </c>
      <c r="O174" s="191">
        <f>K174+35</f>
        <v>44154</v>
      </c>
    </row>
    <row r="175" spans="1:15" s="31" customFormat="1" ht="24.75" customHeight="1" hidden="1">
      <c r="A175" s="57" t="s">
        <v>344</v>
      </c>
      <c r="B175" s="58" t="s">
        <v>43</v>
      </c>
      <c r="C175" s="59">
        <v>44110</v>
      </c>
      <c r="D175" s="68" t="s">
        <v>197</v>
      </c>
      <c r="E175" s="68" t="s">
        <v>198</v>
      </c>
      <c r="F175" s="68" t="s">
        <v>28</v>
      </c>
      <c r="G175" s="68" t="s">
        <v>394</v>
      </c>
      <c r="H175" s="60">
        <v>44112</v>
      </c>
      <c r="I175" s="166"/>
      <c r="J175" s="192"/>
      <c r="K175" s="197"/>
      <c r="L175" s="192"/>
      <c r="M175" s="192"/>
      <c r="N175" s="192"/>
      <c r="O175" s="192"/>
    </row>
    <row r="176" spans="1:15" s="31" customFormat="1" ht="24.75" customHeight="1" hidden="1" thickBot="1">
      <c r="A176" s="61" t="s">
        <v>248</v>
      </c>
      <c r="B176" s="62" t="s">
        <v>453</v>
      </c>
      <c r="C176" s="63">
        <v>44114</v>
      </c>
      <c r="D176" s="64" t="s">
        <v>477</v>
      </c>
      <c r="E176" s="64" t="s">
        <v>478</v>
      </c>
      <c r="F176" s="64" t="s">
        <v>27</v>
      </c>
      <c r="G176" s="64" t="s">
        <v>151</v>
      </c>
      <c r="H176" s="64">
        <v>44116</v>
      </c>
      <c r="I176" s="167"/>
      <c r="J176" s="195"/>
      <c r="K176" s="198"/>
      <c r="L176" s="193"/>
      <c r="M176" s="193"/>
      <c r="N176" s="193"/>
      <c r="O176" s="193"/>
    </row>
    <row r="177" spans="1:15" s="31" customFormat="1" ht="24.75" customHeight="1" hidden="1">
      <c r="A177" s="65" t="s">
        <v>48</v>
      </c>
      <c r="B177" s="66" t="s">
        <v>213</v>
      </c>
      <c r="C177" s="67">
        <v>44116</v>
      </c>
      <c r="D177" s="56" t="s">
        <v>403</v>
      </c>
      <c r="E177" s="56" t="s">
        <v>404</v>
      </c>
      <c r="F177" s="68" t="s">
        <v>27</v>
      </c>
      <c r="G177" s="68" t="s">
        <v>28</v>
      </c>
      <c r="H177" s="68">
        <v>44118</v>
      </c>
      <c r="I177" s="165" t="s">
        <v>168</v>
      </c>
      <c r="J177" s="194"/>
      <c r="K177" s="196">
        <f>K174+7</f>
        <v>44126</v>
      </c>
      <c r="L177" s="191">
        <f>K177+22</f>
        <v>44148</v>
      </c>
      <c r="M177" s="191">
        <f>K177+28</f>
        <v>44154</v>
      </c>
      <c r="N177" s="191">
        <f>K177+33</f>
        <v>44159</v>
      </c>
      <c r="O177" s="191">
        <f>K177+35</f>
        <v>44161</v>
      </c>
    </row>
    <row r="178" spans="1:15" s="31" customFormat="1" ht="24.75" customHeight="1" hidden="1">
      <c r="A178" s="57" t="s">
        <v>147</v>
      </c>
      <c r="B178" s="58" t="s">
        <v>44</v>
      </c>
      <c r="C178" s="59">
        <v>44117</v>
      </c>
      <c r="D178" s="68" t="s">
        <v>197</v>
      </c>
      <c r="E178" s="68" t="s">
        <v>198</v>
      </c>
      <c r="F178" s="68" t="s">
        <v>28</v>
      </c>
      <c r="G178" s="68" t="s">
        <v>394</v>
      </c>
      <c r="H178" s="60">
        <v>44119</v>
      </c>
      <c r="I178" s="166"/>
      <c r="J178" s="192"/>
      <c r="K178" s="197"/>
      <c r="L178" s="192"/>
      <c r="M178" s="192"/>
      <c r="N178" s="192"/>
      <c r="O178" s="192"/>
    </row>
    <row r="179" spans="1:15" s="31" customFormat="1" ht="24.75" customHeight="1" hidden="1" thickBot="1">
      <c r="A179" s="61" t="s">
        <v>482</v>
      </c>
      <c r="B179" s="62" t="s">
        <v>463</v>
      </c>
      <c r="C179" s="63">
        <v>44121</v>
      </c>
      <c r="D179" s="64" t="s">
        <v>477</v>
      </c>
      <c r="E179" s="64" t="s">
        <v>478</v>
      </c>
      <c r="F179" s="64" t="s">
        <v>27</v>
      </c>
      <c r="G179" s="64" t="s">
        <v>151</v>
      </c>
      <c r="H179" s="64">
        <v>44123</v>
      </c>
      <c r="I179" s="167"/>
      <c r="J179" s="195"/>
      <c r="K179" s="198"/>
      <c r="L179" s="193"/>
      <c r="M179" s="193"/>
      <c r="N179" s="193"/>
      <c r="O179" s="193"/>
    </row>
    <row r="180" spans="1:15" s="31" customFormat="1" ht="24.75" customHeight="1" hidden="1">
      <c r="A180" s="65" t="s">
        <v>483</v>
      </c>
      <c r="B180" s="66" t="s">
        <v>400</v>
      </c>
      <c r="C180" s="67">
        <v>44123</v>
      </c>
      <c r="D180" s="56" t="s">
        <v>403</v>
      </c>
      <c r="E180" s="56" t="s">
        <v>404</v>
      </c>
      <c r="F180" s="68" t="s">
        <v>27</v>
      </c>
      <c r="G180" s="68" t="s">
        <v>28</v>
      </c>
      <c r="H180" s="68">
        <v>44125</v>
      </c>
      <c r="I180" s="165" t="s">
        <v>93</v>
      </c>
      <c r="J180" s="194" t="s">
        <v>426</v>
      </c>
      <c r="K180" s="196">
        <f>K177+7</f>
        <v>44133</v>
      </c>
      <c r="L180" s="191">
        <f>K180+22</f>
        <v>44155</v>
      </c>
      <c r="M180" s="191">
        <f>K180+28</f>
        <v>44161</v>
      </c>
      <c r="N180" s="191">
        <f>K180+33</f>
        <v>44166</v>
      </c>
      <c r="O180" s="191">
        <f>K180+35</f>
        <v>44168</v>
      </c>
    </row>
    <row r="181" spans="1:15" s="31" customFormat="1" ht="24.75" customHeight="1" hidden="1">
      <c r="A181" s="57" t="s">
        <v>277</v>
      </c>
      <c r="B181" s="58" t="s">
        <v>454</v>
      </c>
      <c r="C181" s="59">
        <v>44124</v>
      </c>
      <c r="D181" s="68" t="s">
        <v>197</v>
      </c>
      <c r="E181" s="68" t="s">
        <v>198</v>
      </c>
      <c r="F181" s="68" t="s">
        <v>28</v>
      </c>
      <c r="G181" s="68" t="s">
        <v>394</v>
      </c>
      <c r="H181" s="60">
        <v>44126</v>
      </c>
      <c r="I181" s="166"/>
      <c r="J181" s="192"/>
      <c r="K181" s="197"/>
      <c r="L181" s="192"/>
      <c r="M181" s="192"/>
      <c r="N181" s="192"/>
      <c r="O181" s="192"/>
    </row>
    <row r="182" spans="1:15" s="31" customFormat="1" ht="24.75" customHeight="1" hidden="1" thickBot="1">
      <c r="A182" s="61" t="s">
        <v>408</v>
      </c>
      <c r="B182" s="62" t="s">
        <v>268</v>
      </c>
      <c r="C182" s="63">
        <v>44128</v>
      </c>
      <c r="D182" s="64" t="s">
        <v>477</v>
      </c>
      <c r="E182" s="64" t="s">
        <v>478</v>
      </c>
      <c r="F182" s="64" t="s">
        <v>27</v>
      </c>
      <c r="G182" s="64" t="s">
        <v>151</v>
      </c>
      <c r="H182" s="64">
        <v>44130</v>
      </c>
      <c r="I182" s="167"/>
      <c r="J182" s="195"/>
      <c r="K182" s="198"/>
      <c r="L182" s="193"/>
      <c r="M182" s="193"/>
      <c r="N182" s="193"/>
      <c r="O182" s="193"/>
    </row>
    <row r="183" spans="1:15" s="31" customFormat="1" ht="24.75" customHeight="1" hidden="1">
      <c r="A183" s="65" t="s">
        <v>282</v>
      </c>
      <c r="B183" s="66" t="s">
        <v>336</v>
      </c>
      <c r="C183" s="67">
        <v>44130</v>
      </c>
      <c r="D183" s="56" t="s">
        <v>403</v>
      </c>
      <c r="E183" s="56" t="s">
        <v>404</v>
      </c>
      <c r="F183" s="68" t="s">
        <v>27</v>
      </c>
      <c r="G183" s="68" t="s">
        <v>28</v>
      </c>
      <c r="H183" s="68">
        <v>44132</v>
      </c>
      <c r="I183" s="165" t="s">
        <v>91</v>
      </c>
      <c r="J183" s="194" t="s">
        <v>225</v>
      </c>
      <c r="K183" s="196">
        <f>K180+7</f>
        <v>44140</v>
      </c>
      <c r="L183" s="191">
        <f>K183+22</f>
        <v>44162</v>
      </c>
      <c r="M183" s="191">
        <f>K183+28</f>
        <v>44168</v>
      </c>
      <c r="N183" s="191">
        <f>K183+33</f>
        <v>44173</v>
      </c>
      <c r="O183" s="191">
        <f>K183+35</f>
        <v>44175</v>
      </c>
    </row>
    <row r="184" spans="1:15" s="31" customFormat="1" ht="24.75" customHeight="1" hidden="1">
      <c r="A184" s="57" t="s">
        <v>468</v>
      </c>
      <c r="B184" s="58" t="s">
        <v>469</v>
      </c>
      <c r="C184" s="59">
        <v>44131</v>
      </c>
      <c r="D184" s="68" t="s">
        <v>197</v>
      </c>
      <c r="E184" s="68" t="s">
        <v>198</v>
      </c>
      <c r="F184" s="68" t="s">
        <v>28</v>
      </c>
      <c r="G184" s="68" t="s">
        <v>394</v>
      </c>
      <c r="H184" s="60">
        <v>44133</v>
      </c>
      <c r="I184" s="166"/>
      <c r="J184" s="192"/>
      <c r="K184" s="197"/>
      <c r="L184" s="192"/>
      <c r="M184" s="192"/>
      <c r="N184" s="192"/>
      <c r="O184" s="192"/>
    </row>
    <row r="185" spans="1:15" s="31" customFormat="1" ht="24.75" customHeight="1" hidden="1" thickBot="1">
      <c r="A185" s="61" t="s">
        <v>467</v>
      </c>
      <c r="B185" s="62" t="s">
        <v>398</v>
      </c>
      <c r="C185" s="63">
        <v>44135</v>
      </c>
      <c r="D185" s="64" t="s">
        <v>477</v>
      </c>
      <c r="E185" s="64" t="s">
        <v>478</v>
      </c>
      <c r="F185" s="64" t="s">
        <v>27</v>
      </c>
      <c r="G185" s="64" t="s">
        <v>151</v>
      </c>
      <c r="H185" s="64">
        <v>44137</v>
      </c>
      <c r="I185" s="167"/>
      <c r="J185" s="195"/>
      <c r="K185" s="198"/>
      <c r="L185" s="193"/>
      <c r="M185" s="193"/>
      <c r="N185" s="193"/>
      <c r="O185" s="193"/>
    </row>
    <row r="186" spans="1:15" s="31" customFormat="1" ht="24.75" customHeight="1" hidden="1">
      <c r="A186" s="65" t="s">
        <v>459</v>
      </c>
      <c r="B186" s="66" t="s">
        <v>340</v>
      </c>
      <c r="C186" s="67">
        <v>44137</v>
      </c>
      <c r="D186" s="56" t="s">
        <v>403</v>
      </c>
      <c r="E186" s="56" t="s">
        <v>404</v>
      </c>
      <c r="F186" s="68" t="s">
        <v>27</v>
      </c>
      <c r="G186" s="68" t="s">
        <v>28</v>
      </c>
      <c r="H186" s="68">
        <v>44139</v>
      </c>
      <c r="I186" s="165" t="s">
        <v>168</v>
      </c>
      <c r="J186" s="194"/>
      <c r="K186" s="196">
        <f>K183+7</f>
        <v>44147</v>
      </c>
      <c r="L186" s="191">
        <f>K186+22</f>
        <v>44169</v>
      </c>
      <c r="M186" s="191">
        <f>K186+28</f>
        <v>44175</v>
      </c>
      <c r="N186" s="191">
        <f>K186+33</f>
        <v>44180</v>
      </c>
      <c r="O186" s="191">
        <f>K186+35</f>
        <v>44182</v>
      </c>
    </row>
    <row r="187" spans="1:15" s="31" customFormat="1" ht="24.75" customHeight="1" hidden="1">
      <c r="A187" s="57" t="s">
        <v>156</v>
      </c>
      <c r="B187" s="58" t="s">
        <v>42</v>
      </c>
      <c r="C187" s="59">
        <v>44138</v>
      </c>
      <c r="D187" s="68" t="s">
        <v>197</v>
      </c>
      <c r="E187" s="68" t="s">
        <v>198</v>
      </c>
      <c r="F187" s="68" t="s">
        <v>28</v>
      </c>
      <c r="G187" s="68" t="s">
        <v>394</v>
      </c>
      <c r="H187" s="60">
        <v>44140</v>
      </c>
      <c r="I187" s="166"/>
      <c r="J187" s="192"/>
      <c r="K187" s="197"/>
      <c r="L187" s="192"/>
      <c r="M187" s="192"/>
      <c r="N187" s="192"/>
      <c r="O187" s="192"/>
    </row>
    <row r="188" spans="1:15" s="31" customFormat="1" ht="24.75" customHeight="1" hidden="1" thickBot="1">
      <c r="A188" s="61" t="s">
        <v>377</v>
      </c>
      <c r="B188" s="62" t="s">
        <v>462</v>
      </c>
      <c r="C188" s="63">
        <v>44142</v>
      </c>
      <c r="D188" s="64" t="s">
        <v>477</v>
      </c>
      <c r="E188" s="64" t="s">
        <v>478</v>
      </c>
      <c r="F188" s="64" t="s">
        <v>27</v>
      </c>
      <c r="G188" s="64" t="s">
        <v>151</v>
      </c>
      <c r="H188" s="64">
        <v>44144</v>
      </c>
      <c r="I188" s="167"/>
      <c r="J188" s="195"/>
      <c r="K188" s="198"/>
      <c r="L188" s="193"/>
      <c r="M188" s="193"/>
      <c r="N188" s="193"/>
      <c r="O188" s="193"/>
    </row>
    <row r="189" spans="1:15" s="31" customFormat="1" ht="24.75" customHeight="1" hidden="1">
      <c r="A189" s="65" t="s">
        <v>18</v>
      </c>
      <c r="B189" s="66" t="s">
        <v>266</v>
      </c>
      <c r="C189" s="67">
        <v>44144</v>
      </c>
      <c r="D189" s="56" t="s">
        <v>403</v>
      </c>
      <c r="E189" s="56" t="s">
        <v>404</v>
      </c>
      <c r="F189" s="68" t="s">
        <v>27</v>
      </c>
      <c r="G189" s="68" t="s">
        <v>28</v>
      </c>
      <c r="H189" s="68">
        <v>44146</v>
      </c>
      <c r="I189" s="165" t="s">
        <v>89</v>
      </c>
      <c r="J189" s="194" t="s">
        <v>339</v>
      </c>
      <c r="K189" s="196">
        <f>K186+7</f>
        <v>44154</v>
      </c>
      <c r="L189" s="191">
        <f>K189+22</f>
        <v>44176</v>
      </c>
      <c r="M189" s="191">
        <f>K189+28</f>
        <v>44182</v>
      </c>
      <c r="N189" s="191">
        <f>K189+33</f>
        <v>44187</v>
      </c>
      <c r="O189" s="191">
        <f>K189+35</f>
        <v>44189</v>
      </c>
    </row>
    <row r="190" spans="1:15" s="31" customFormat="1" ht="24.75" customHeight="1" hidden="1">
      <c r="A190" s="57" t="s">
        <v>362</v>
      </c>
      <c r="B190" s="58" t="s">
        <v>386</v>
      </c>
      <c r="C190" s="59">
        <v>44145</v>
      </c>
      <c r="D190" s="68" t="s">
        <v>197</v>
      </c>
      <c r="E190" s="68" t="s">
        <v>198</v>
      </c>
      <c r="F190" s="68" t="s">
        <v>28</v>
      </c>
      <c r="G190" s="68" t="s">
        <v>394</v>
      </c>
      <c r="H190" s="60">
        <v>44147</v>
      </c>
      <c r="I190" s="166"/>
      <c r="J190" s="192"/>
      <c r="K190" s="197"/>
      <c r="L190" s="192"/>
      <c r="M190" s="192"/>
      <c r="N190" s="192"/>
      <c r="O190" s="192"/>
    </row>
    <row r="191" spans="1:15" s="31" customFormat="1" ht="24.75" customHeight="1" hidden="1" thickBot="1">
      <c r="A191" s="61" t="s">
        <v>83</v>
      </c>
      <c r="B191" s="62" t="s">
        <v>212</v>
      </c>
      <c r="C191" s="63">
        <v>44149</v>
      </c>
      <c r="D191" s="64" t="s">
        <v>477</v>
      </c>
      <c r="E191" s="64" t="s">
        <v>478</v>
      </c>
      <c r="F191" s="64" t="s">
        <v>27</v>
      </c>
      <c r="G191" s="64" t="s">
        <v>151</v>
      </c>
      <c r="H191" s="64">
        <v>44151</v>
      </c>
      <c r="I191" s="167"/>
      <c r="J191" s="195"/>
      <c r="K191" s="198"/>
      <c r="L191" s="193"/>
      <c r="M191" s="193"/>
      <c r="N191" s="193"/>
      <c r="O191" s="193"/>
    </row>
    <row r="192" spans="1:15" s="31" customFormat="1" ht="24.75" customHeight="1" hidden="1">
      <c r="A192" s="65" t="s">
        <v>168</v>
      </c>
      <c r="B192" s="66"/>
      <c r="C192" s="67">
        <v>44151</v>
      </c>
      <c r="D192" s="56" t="s">
        <v>403</v>
      </c>
      <c r="E192" s="56" t="s">
        <v>404</v>
      </c>
      <c r="F192" s="68" t="s">
        <v>27</v>
      </c>
      <c r="G192" s="68" t="s">
        <v>28</v>
      </c>
      <c r="H192" s="68">
        <v>44153</v>
      </c>
      <c r="I192" s="165" t="s">
        <v>168</v>
      </c>
      <c r="J192" s="194"/>
      <c r="K192" s="196">
        <f>K189+7</f>
        <v>44161</v>
      </c>
      <c r="L192" s="191">
        <f>K192+22</f>
        <v>44183</v>
      </c>
      <c r="M192" s="191">
        <f>K192+28</f>
        <v>44189</v>
      </c>
      <c r="N192" s="191">
        <f>K192+33</f>
        <v>44194</v>
      </c>
      <c r="O192" s="191">
        <f>K192+35</f>
        <v>44196</v>
      </c>
    </row>
    <row r="193" spans="1:15" s="31" customFormat="1" ht="24.75" customHeight="1" hidden="1">
      <c r="A193" s="57" t="s">
        <v>485</v>
      </c>
      <c r="B193" s="58"/>
      <c r="C193" s="59">
        <v>44152</v>
      </c>
      <c r="D193" s="68" t="s">
        <v>197</v>
      </c>
      <c r="E193" s="68" t="s">
        <v>198</v>
      </c>
      <c r="F193" s="68" t="s">
        <v>28</v>
      </c>
      <c r="G193" s="68" t="s">
        <v>394</v>
      </c>
      <c r="H193" s="60">
        <v>44154</v>
      </c>
      <c r="I193" s="166"/>
      <c r="J193" s="192"/>
      <c r="K193" s="197"/>
      <c r="L193" s="192"/>
      <c r="M193" s="192"/>
      <c r="N193" s="192"/>
      <c r="O193" s="192"/>
    </row>
    <row r="194" spans="1:15" s="31" customFormat="1" ht="24.75" customHeight="1" hidden="1" thickBot="1">
      <c r="A194" s="61" t="s">
        <v>199</v>
      </c>
      <c r="B194" s="62" t="s">
        <v>305</v>
      </c>
      <c r="C194" s="63">
        <v>44156</v>
      </c>
      <c r="D194" s="64" t="s">
        <v>477</v>
      </c>
      <c r="E194" s="64" t="s">
        <v>478</v>
      </c>
      <c r="F194" s="64" t="s">
        <v>27</v>
      </c>
      <c r="G194" s="64" t="s">
        <v>151</v>
      </c>
      <c r="H194" s="64">
        <v>44158</v>
      </c>
      <c r="I194" s="167"/>
      <c r="J194" s="195"/>
      <c r="K194" s="198"/>
      <c r="L194" s="193"/>
      <c r="M194" s="193"/>
      <c r="N194" s="193"/>
      <c r="O194" s="193"/>
    </row>
    <row r="195" spans="1:15" s="31" customFormat="1" ht="24.75" customHeight="1">
      <c r="A195" s="65" t="s">
        <v>199</v>
      </c>
      <c r="B195" s="66" t="s">
        <v>305</v>
      </c>
      <c r="C195" s="67">
        <v>44156</v>
      </c>
      <c r="D195" s="56" t="s">
        <v>477</v>
      </c>
      <c r="E195" s="56" t="s">
        <v>478</v>
      </c>
      <c r="F195" s="68" t="s">
        <v>27</v>
      </c>
      <c r="G195" s="68" t="s">
        <v>151</v>
      </c>
      <c r="H195" s="68">
        <v>44158</v>
      </c>
      <c r="I195" s="165" t="s">
        <v>471</v>
      </c>
      <c r="J195" s="194" t="s">
        <v>456</v>
      </c>
      <c r="K195" s="196">
        <f>K192+7</f>
        <v>44168</v>
      </c>
      <c r="L195" s="191">
        <f>K195+22</f>
        <v>44190</v>
      </c>
      <c r="M195" s="191">
        <f>K195+28</f>
        <v>44196</v>
      </c>
      <c r="N195" s="191">
        <f>K195+33</f>
        <v>44201</v>
      </c>
      <c r="O195" s="191">
        <f>K195+35</f>
        <v>44203</v>
      </c>
    </row>
    <row r="196" spans="1:15" s="31" customFormat="1" ht="24.75" customHeight="1">
      <c r="A196" s="57" t="s">
        <v>168</v>
      </c>
      <c r="B196" s="58"/>
      <c r="C196" s="59">
        <v>44158</v>
      </c>
      <c r="D196" s="68" t="s">
        <v>403</v>
      </c>
      <c r="E196" s="68" t="s">
        <v>404</v>
      </c>
      <c r="F196" s="68" t="s">
        <v>27</v>
      </c>
      <c r="G196" s="68" t="s">
        <v>28</v>
      </c>
      <c r="H196" s="60">
        <v>44160</v>
      </c>
      <c r="I196" s="166"/>
      <c r="J196" s="192"/>
      <c r="K196" s="197"/>
      <c r="L196" s="192"/>
      <c r="M196" s="192"/>
      <c r="N196" s="192"/>
      <c r="O196" s="192"/>
    </row>
    <row r="197" spans="1:15" s="31" customFormat="1" ht="24.75" customHeight="1" thickBot="1">
      <c r="A197" s="61" t="s">
        <v>424</v>
      </c>
      <c r="B197" s="62" t="s">
        <v>388</v>
      </c>
      <c r="C197" s="63">
        <v>44159</v>
      </c>
      <c r="D197" s="64" t="s">
        <v>197</v>
      </c>
      <c r="E197" s="64" t="s">
        <v>198</v>
      </c>
      <c r="F197" s="64" t="s">
        <v>28</v>
      </c>
      <c r="G197" s="64" t="s">
        <v>394</v>
      </c>
      <c r="H197" s="64">
        <v>44161</v>
      </c>
      <c r="I197" s="167"/>
      <c r="J197" s="195"/>
      <c r="K197" s="198"/>
      <c r="L197" s="193"/>
      <c r="M197" s="193"/>
      <c r="N197" s="193"/>
      <c r="O197" s="193"/>
    </row>
    <row r="198" spans="1:15" s="31" customFormat="1" ht="24.75" customHeight="1">
      <c r="A198" s="65" t="s">
        <v>100</v>
      </c>
      <c r="B198" s="66" t="s">
        <v>212</v>
      </c>
      <c r="C198" s="67">
        <v>44163</v>
      </c>
      <c r="D198" s="56" t="s">
        <v>477</v>
      </c>
      <c r="E198" s="56" t="s">
        <v>478</v>
      </c>
      <c r="F198" s="68" t="s">
        <v>27</v>
      </c>
      <c r="G198" s="68" t="s">
        <v>151</v>
      </c>
      <c r="H198" s="68">
        <v>44165</v>
      </c>
      <c r="I198" s="165" t="s">
        <v>433</v>
      </c>
      <c r="J198" s="194" t="s">
        <v>200</v>
      </c>
      <c r="K198" s="196">
        <f>K195+7</f>
        <v>44175</v>
      </c>
      <c r="L198" s="191">
        <f>K198+22</f>
        <v>44197</v>
      </c>
      <c r="M198" s="191">
        <f>K198+28</f>
        <v>44203</v>
      </c>
      <c r="N198" s="191">
        <f>K198+33</f>
        <v>44208</v>
      </c>
      <c r="O198" s="191">
        <f>K198+35</f>
        <v>44210</v>
      </c>
    </row>
    <row r="199" spans="1:15" s="31" customFormat="1" ht="24.75" customHeight="1">
      <c r="A199" s="57" t="s">
        <v>325</v>
      </c>
      <c r="B199" s="58" t="s">
        <v>306</v>
      </c>
      <c r="C199" s="59">
        <v>44165</v>
      </c>
      <c r="D199" s="68" t="s">
        <v>403</v>
      </c>
      <c r="E199" s="68" t="s">
        <v>404</v>
      </c>
      <c r="F199" s="68" t="s">
        <v>27</v>
      </c>
      <c r="G199" s="68" t="s">
        <v>28</v>
      </c>
      <c r="H199" s="60">
        <v>44167</v>
      </c>
      <c r="I199" s="166"/>
      <c r="J199" s="192"/>
      <c r="K199" s="197"/>
      <c r="L199" s="192"/>
      <c r="M199" s="192"/>
      <c r="N199" s="192"/>
      <c r="O199" s="192"/>
    </row>
    <row r="200" spans="1:15" s="31" customFormat="1" ht="24.75" customHeight="1" thickBot="1">
      <c r="A200" s="61" t="s">
        <v>381</v>
      </c>
      <c r="B200" s="62" t="s">
        <v>480</v>
      </c>
      <c r="C200" s="63">
        <v>44170</v>
      </c>
      <c r="D200" s="64" t="s">
        <v>477</v>
      </c>
      <c r="E200" s="64" t="s">
        <v>478</v>
      </c>
      <c r="F200" s="64" t="s">
        <v>27</v>
      </c>
      <c r="G200" s="64" t="s">
        <v>151</v>
      </c>
      <c r="H200" s="64">
        <v>44172</v>
      </c>
      <c r="I200" s="167"/>
      <c r="J200" s="195"/>
      <c r="K200" s="198"/>
      <c r="L200" s="193"/>
      <c r="M200" s="193"/>
      <c r="N200" s="193"/>
      <c r="O200" s="193"/>
    </row>
    <row r="201" spans="1:15" s="31" customFormat="1" ht="24.75" customHeight="1">
      <c r="A201" s="65" t="s">
        <v>368</v>
      </c>
      <c r="B201" s="66" t="s">
        <v>469</v>
      </c>
      <c r="C201" s="67">
        <v>44177</v>
      </c>
      <c r="D201" s="56" t="s">
        <v>197</v>
      </c>
      <c r="E201" s="56" t="s">
        <v>198</v>
      </c>
      <c r="F201" s="68" t="s">
        <v>28</v>
      </c>
      <c r="G201" s="68" t="s">
        <v>394</v>
      </c>
      <c r="H201" s="68">
        <v>44179</v>
      </c>
      <c r="I201" s="165" t="s">
        <v>88</v>
      </c>
      <c r="J201" s="194" t="s">
        <v>436</v>
      </c>
      <c r="K201" s="196">
        <f>K198+7</f>
        <v>44182</v>
      </c>
      <c r="L201" s="191">
        <f>K201+22</f>
        <v>44204</v>
      </c>
      <c r="M201" s="191">
        <f>K201+28</f>
        <v>44210</v>
      </c>
      <c r="N201" s="191">
        <f>K201+33</f>
        <v>44215</v>
      </c>
      <c r="O201" s="191">
        <f>K201+35</f>
        <v>44217</v>
      </c>
    </row>
    <row r="202" spans="1:15" s="31" customFormat="1" ht="24.75" customHeight="1">
      <c r="A202" s="57" t="s">
        <v>473</v>
      </c>
      <c r="B202" s="58" t="s">
        <v>475</v>
      </c>
      <c r="C202" s="59">
        <v>44172</v>
      </c>
      <c r="D202" s="68" t="s">
        <v>403</v>
      </c>
      <c r="E202" s="68" t="s">
        <v>404</v>
      </c>
      <c r="F202" s="68" t="s">
        <v>27</v>
      </c>
      <c r="G202" s="68" t="s">
        <v>28</v>
      </c>
      <c r="H202" s="60">
        <v>44174</v>
      </c>
      <c r="I202" s="166"/>
      <c r="J202" s="192"/>
      <c r="K202" s="197"/>
      <c r="L202" s="192"/>
      <c r="M202" s="192"/>
      <c r="N202" s="192"/>
      <c r="O202" s="192"/>
    </row>
    <row r="203" spans="1:15" s="31" customFormat="1" ht="24.75" customHeight="1" thickBot="1">
      <c r="A203" s="61" t="s">
        <v>49</v>
      </c>
      <c r="B203" s="62" t="s">
        <v>270</v>
      </c>
      <c r="C203" s="63">
        <v>44177</v>
      </c>
      <c r="D203" s="64" t="s">
        <v>477</v>
      </c>
      <c r="E203" s="64" t="s">
        <v>478</v>
      </c>
      <c r="F203" s="64" t="s">
        <v>27</v>
      </c>
      <c r="G203" s="64" t="s">
        <v>151</v>
      </c>
      <c r="H203" s="64">
        <v>44179</v>
      </c>
      <c r="I203" s="167"/>
      <c r="J203" s="195"/>
      <c r="K203" s="198"/>
      <c r="L203" s="193"/>
      <c r="M203" s="193"/>
      <c r="N203" s="193"/>
      <c r="O203" s="193"/>
    </row>
    <row r="204" spans="1:15" s="31" customFormat="1" ht="24.75" customHeight="1">
      <c r="A204" s="65" t="s">
        <v>168</v>
      </c>
      <c r="B204" s="66"/>
      <c r="C204" s="67">
        <v>44184</v>
      </c>
      <c r="D204" s="56" t="s">
        <v>197</v>
      </c>
      <c r="E204" s="56" t="s">
        <v>198</v>
      </c>
      <c r="F204" s="68" t="s">
        <v>28</v>
      </c>
      <c r="G204" s="68" t="s">
        <v>394</v>
      </c>
      <c r="H204" s="68">
        <v>44186</v>
      </c>
      <c r="I204" s="165" t="s">
        <v>434</v>
      </c>
      <c r="J204" s="194" t="s">
        <v>200</v>
      </c>
      <c r="K204" s="196">
        <f>K201+7</f>
        <v>44189</v>
      </c>
      <c r="L204" s="191">
        <f>K204+22</f>
        <v>44211</v>
      </c>
      <c r="M204" s="191">
        <f>K204+28</f>
        <v>44217</v>
      </c>
      <c r="N204" s="191">
        <f>K204+33</f>
        <v>44222</v>
      </c>
      <c r="O204" s="191">
        <f>K204+35</f>
        <v>44224</v>
      </c>
    </row>
    <row r="205" spans="1:15" s="31" customFormat="1" ht="24.75" customHeight="1">
      <c r="A205" s="57" t="s">
        <v>479</v>
      </c>
      <c r="B205" s="58" t="s">
        <v>461</v>
      </c>
      <c r="C205" s="59">
        <v>44179</v>
      </c>
      <c r="D205" s="68" t="s">
        <v>403</v>
      </c>
      <c r="E205" s="68" t="s">
        <v>404</v>
      </c>
      <c r="F205" s="68" t="s">
        <v>27</v>
      </c>
      <c r="G205" s="68" t="s">
        <v>28</v>
      </c>
      <c r="H205" s="60">
        <v>44181</v>
      </c>
      <c r="I205" s="166"/>
      <c r="J205" s="192"/>
      <c r="K205" s="197"/>
      <c r="L205" s="192"/>
      <c r="M205" s="192"/>
      <c r="N205" s="192"/>
      <c r="O205" s="192"/>
    </row>
    <row r="206" spans="1:15" s="31" customFormat="1" ht="24.75" customHeight="1" thickBot="1">
      <c r="A206" s="61" t="s">
        <v>383</v>
      </c>
      <c r="B206" s="62" t="s">
        <v>249</v>
      </c>
      <c r="C206" s="63">
        <v>44184</v>
      </c>
      <c r="D206" s="64" t="s">
        <v>477</v>
      </c>
      <c r="E206" s="64" t="s">
        <v>478</v>
      </c>
      <c r="F206" s="64" t="s">
        <v>27</v>
      </c>
      <c r="G206" s="64" t="s">
        <v>151</v>
      </c>
      <c r="H206" s="64">
        <v>44186</v>
      </c>
      <c r="I206" s="167"/>
      <c r="J206" s="195"/>
      <c r="K206" s="198"/>
      <c r="L206" s="193"/>
      <c r="M206" s="193"/>
      <c r="N206" s="193"/>
      <c r="O206" s="193"/>
    </row>
    <row r="207" spans="1:15" s="31" customFormat="1" ht="24.75" customHeight="1">
      <c r="A207" s="65" t="s">
        <v>209</v>
      </c>
      <c r="B207" s="66" t="s">
        <v>388</v>
      </c>
      <c r="C207" s="67">
        <v>44191</v>
      </c>
      <c r="D207" s="56" t="s">
        <v>197</v>
      </c>
      <c r="E207" s="56" t="s">
        <v>198</v>
      </c>
      <c r="F207" s="68" t="s">
        <v>28</v>
      </c>
      <c r="G207" s="68" t="s">
        <v>394</v>
      </c>
      <c r="H207" s="68">
        <v>44193</v>
      </c>
      <c r="I207" s="208" t="s">
        <v>168</v>
      </c>
      <c r="J207" s="194"/>
      <c r="K207" s="196">
        <f>K204+7</f>
        <v>44196</v>
      </c>
      <c r="L207" s="191">
        <f>K207+22</f>
        <v>44218</v>
      </c>
      <c r="M207" s="191">
        <f>K207+28</f>
        <v>44224</v>
      </c>
      <c r="N207" s="191">
        <f>K207+33</f>
        <v>44229</v>
      </c>
      <c r="O207" s="191">
        <f>K207+35</f>
        <v>44231</v>
      </c>
    </row>
    <row r="208" spans="1:15" s="31" customFormat="1" ht="24.75" customHeight="1">
      <c r="A208" s="57" t="s">
        <v>295</v>
      </c>
      <c r="B208" s="58" t="s">
        <v>460</v>
      </c>
      <c r="C208" s="59">
        <v>44186</v>
      </c>
      <c r="D208" s="68" t="s">
        <v>403</v>
      </c>
      <c r="E208" s="68" t="s">
        <v>404</v>
      </c>
      <c r="F208" s="68" t="s">
        <v>27</v>
      </c>
      <c r="G208" s="68" t="s">
        <v>28</v>
      </c>
      <c r="H208" s="60">
        <v>44188</v>
      </c>
      <c r="I208" s="209"/>
      <c r="J208" s="192"/>
      <c r="K208" s="197"/>
      <c r="L208" s="192"/>
      <c r="M208" s="192"/>
      <c r="N208" s="192"/>
      <c r="O208" s="192"/>
    </row>
    <row r="209" spans="1:15" s="31" customFormat="1" ht="24.75" customHeight="1" thickBot="1">
      <c r="A209" s="61" t="s">
        <v>332</v>
      </c>
      <c r="B209" s="62" t="s">
        <v>463</v>
      </c>
      <c r="C209" s="63">
        <v>44191</v>
      </c>
      <c r="D209" s="64" t="s">
        <v>477</v>
      </c>
      <c r="E209" s="64" t="s">
        <v>478</v>
      </c>
      <c r="F209" s="64" t="s">
        <v>27</v>
      </c>
      <c r="G209" s="64" t="s">
        <v>151</v>
      </c>
      <c r="H209" s="64">
        <v>44193</v>
      </c>
      <c r="I209" s="210"/>
      <c r="J209" s="195"/>
      <c r="K209" s="198"/>
      <c r="L209" s="193"/>
      <c r="M209" s="193"/>
      <c r="N209" s="193"/>
      <c r="O209" s="193"/>
    </row>
    <row r="210" spans="1:15" s="31" customFormat="1" ht="24.75" customHeight="1">
      <c r="A210" s="65" t="s">
        <v>162</v>
      </c>
      <c r="B210" s="66" t="s">
        <v>225</v>
      </c>
      <c r="C210" s="67">
        <v>44198</v>
      </c>
      <c r="D210" s="56" t="s">
        <v>197</v>
      </c>
      <c r="E210" s="56" t="s">
        <v>198</v>
      </c>
      <c r="F210" s="68" t="s">
        <v>28</v>
      </c>
      <c r="G210" s="68" t="s">
        <v>394</v>
      </c>
      <c r="H210" s="68">
        <v>44200</v>
      </c>
      <c r="I210" s="165" t="s">
        <v>435</v>
      </c>
      <c r="J210" s="194" t="s">
        <v>200</v>
      </c>
      <c r="K210" s="196">
        <f>K207+7</f>
        <v>44203</v>
      </c>
      <c r="L210" s="191">
        <f>K210+22</f>
        <v>44225</v>
      </c>
      <c r="M210" s="191">
        <f>K210+28</f>
        <v>44231</v>
      </c>
      <c r="N210" s="191">
        <f>K210+33</f>
        <v>44236</v>
      </c>
      <c r="O210" s="191">
        <f>K210+35</f>
        <v>44238</v>
      </c>
    </row>
    <row r="211" spans="1:15" s="31" customFormat="1" ht="24.75" customHeight="1">
      <c r="A211" s="57" t="s">
        <v>48</v>
      </c>
      <c r="B211" s="58" t="s">
        <v>271</v>
      </c>
      <c r="C211" s="59">
        <v>44193</v>
      </c>
      <c r="D211" s="68" t="s">
        <v>403</v>
      </c>
      <c r="E211" s="68" t="s">
        <v>404</v>
      </c>
      <c r="F211" s="68" t="s">
        <v>27</v>
      </c>
      <c r="G211" s="68" t="s">
        <v>28</v>
      </c>
      <c r="H211" s="60">
        <v>44195</v>
      </c>
      <c r="I211" s="166"/>
      <c r="J211" s="192"/>
      <c r="K211" s="197"/>
      <c r="L211" s="192"/>
      <c r="M211" s="192"/>
      <c r="N211" s="192"/>
      <c r="O211" s="192"/>
    </row>
    <row r="212" spans="1:15" s="31" customFormat="1" ht="24.75" customHeight="1" thickBot="1">
      <c r="A212" s="61" t="s">
        <v>248</v>
      </c>
      <c r="B212" s="62" t="s">
        <v>398</v>
      </c>
      <c r="C212" s="63">
        <v>44198</v>
      </c>
      <c r="D212" s="64" t="s">
        <v>477</v>
      </c>
      <c r="E212" s="64" t="s">
        <v>478</v>
      </c>
      <c r="F212" s="64" t="s">
        <v>27</v>
      </c>
      <c r="G212" s="64" t="s">
        <v>151</v>
      </c>
      <c r="H212" s="64">
        <v>44200</v>
      </c>
      <c r="I212" s="167"/>
      <c r="J212" s="195"/>
      <c r="K212" s="198"/>
      <c r="L212" s="193"/>
      <c r="M212" s="193"/>
      <c r="N212" s="193"/>
      <c r="O212" s="193"/>
    </row>
    <row r="213" spans="1:15" s="31" customFormat="1" ht="24.75" customHeight="1">
      <c r="A213" s="65" t="s">
        <v>353</v>
      </c>
      <c r="B213" s="66" t="s">
        <v>201</v>
      </c>
      <c r="C213" s="67">
        <v>44205</v>
      </c>
      <c r="D213" s="56" t="s">
        <v>197</v>
      </c>
      <c r="E213" s="56" t="s">
        <v>198</v>
      </c>
      <c r="F213" s="68" t="s">
        <v>28</v>
      </c>
      <c r="G213" s="68" t="s">
        <v>394</v>
      </c>
      <c r="H213" s="68">
        <v>44207</v>
      </c>
      <c r="I213" s="165" t="s">
        <v>87</v>
      </c>
      <c r="J213" s="194" t="s">
        <v>339</v>
      </c>
      <c r="K213" s="196">
        <f>K210+7</f>
        <v>44210</v>
      </c>
      <c r="L213" s="191">
        <f>K213+22</f>
        <v>44232</v>
      </c>
      <c r="M213" s="191">
        <f>K213+28</f>
        <v>44238</v>
      </c>
      <c r="N213" s="191">
        <f>K213+33</f>
        <v>44243</v>
      </c>
      <c r="O213" s="191">
        <f>K213+35</f>
        <v>44245</v>
      </c>
    </row>
    <row r="214" spans="1:15" s="31" customFormat="1" ht="24.75" customHeight="1">
      <c r="A214" s="57" t="s">
        <v>483</v>
      </c>
      <c r="B214" s="58" t="s">
        <v>461</v>
      </c>
      <c r="C214" s="59">
        <v>44200</v>
      </c>
      <c r="D214" s="68" t="s">
        <v>403</v>
      </c>
      <c r="E214" s="68" t="s">
        <v>404</v>
      </c>
      <c r="F214" s="68" t="s">
        <v>27</v>
      </c>
      <c r="G214" s="68" t="s">
        <v>28</v>
      </c>
      <c r="H214" s="60">
        <v>44202</v>
      </c>
      <c r="I214" s="166"/>
      <c r="J214" s="192"/>
      <c r="K214" s="197"/>
      <c r="L214" s="192"/>
      <c r="M214" s="192"/>
      <c r="N214" s="192"/>
      <c r="O214" s="192"/>
    </row>
    <row r="215" spans="1:15" s="31" customFormat="1" ht="24.75" customHeight="1" thickBot="1">
      <c r="A215" s="61" t="s">
        <v>482</v>
      </c>
      <c r="B215" s="62" t="s">
        <v>249</v>
      </c>
      <c r="C215" s="63">
        <v>44205</v>
      </c>
      <c r="D215" s="64" t="s">
        <v>477</v>
      </c>
      <c r="E215" s="64" t="s">
        <v>478</v>
      </c>
      <c r="F215" s="64" t="s">
        <v>27</v>
      </c>
      <c r="G215" s="64" t="s">
        <v>151</v>
      </c>
      <c r="H215" s="64">
        <v>44207</v>
      </c>
      <c r="I215" s="167"/>
      <c r="J215" s="195"/>
      <c r="K215" s="198"/>
      <c r="L215" s="193"/>
      <c r="M215" s="193"/>
      <c r="N215" s="193"/>
      <c r="O215" s="193"/>
    </row>
    <row r="216" spans="1:15" s="31" customFormat="1" ht="24.75" customHeight="1">
      <c r="A216" s="65" t="s">
        <v>360</v>
      </c>
      <c r="B216" s="66" t="s">
        <v>387</v>
      </c>
      <c r="C216" s="67">
        <v>44212</v>
      </c>
      <c r="D216" s="56" t="s">
        <v>197</v>
      </c>
      <c r="E216" s="56" t="s">
        <v>198</v>
      </c>
      <c r="F216" s="68" t="s">
        <v>28</v>
      </c>
      <c r="G216" s="68" t="s">
        <v>394</v>
      </c>
      <c r="H216" s="68">
        <v>44214</v>
      </c>
      <c r="I216" s="165" t="s">
        <v>168</v>
      </c>
      <c r="J216" s="194"/>
      <c r="K216" s="196">
        <f>K213+7</f>
        <v>44217</v>
      </c>
      <c r="L216" s="191">
        <f>K216+22</f>
        <v>44239</v>
      </c>
      <c r="M216" s="191">
        <f>K216+28</f>
        <v>44245</v>
      </c>
      <c r="N216" s="191">
        <f>K216+33</f>
        <v>44250</v>
      </c>
      <c r="O216" s="191">
        <f>K216+35</f>
        <v>44252</v>
      </c>
    </row>
    <row r="217" spans="1:15" s="31" customFormat="1" ht="24.75" customHeight="1">
      <c r="A217" s="57" t="s">
        <v>282</v>
      </c>
      <c r="B217" s="58" t="s">
        <v>484</v>
      </c>
      <c r="C217" s="59">
        <v>44207</v>
      </c>
      <c r="D217" s="68" t="s">
        <v>403</v>
      </c>
      <c r="E217" s="68" t="s">
        <v>404</v>
      </c>
      <c r="F217" s="68" t="s">
        <v>27</v>
      </c>
      <c r="G217" s="68" t="s">
        <v>28</v>
      </c>
      <c r="H217" s="60">
        <v>44209</v>
      </c>
      <c r="I217" s="166"/>
      <c r="J217" s="192"/>
      <c r="K217" s="197"/>
      <c r="L217" s="192"/>
      <c r="M217" s="192"/>
      <c r="N217" s="192"/>
      <c r="O217" s="192"/>
    </row>
    <row r="218" spans="1:15" s="31" customFormat="1" ht="24.75" customHeight="1" thickBot="1">
      <c r="A218" s="61" t="s">
        <v>408</v>
      </c>
      <c r="B218" s="62" t="s">
        <v>212</v>
      </c>
      <c r="C218" s="63">
        <v>44212</v>
      </c>
      <c r="D218" s="64" t="s">
        <v>477</v>
      </c>
      <c r="E218" s="64" t="s">
        <v>478</v>
      </c>
      <c r="F218" s="64" t="s">
        <v>27</v>
      </c>
      <c r="G218" s="64" t="s">
        <v>151</v>
      </c>
      <c r="H218" s="64">
        <v>44214</v>
      </c>
      <c r="I218" s="167"/>
      <c r="J218" s="195"/>
      <c r="K218" s="198"/>
      <c r="L218" s="193"/>
      <c r="M218" s="193"/>
      <c r="N218" s="193"/>
      <c r="O218" s="193"/>
    </row>
    <row r="219" spans="1:15" s="31" customFormat="1" ht="24.75" customHeight="1">
      <c r="A219" s="65" t="s">
        <v>220</v>
      </c>
      <c r="B219" s="66" t="s">
        <v>41</v>
      </c>
      <c r="C219" s="67">
        <v>44219</v>
      </c>
      <c r="D219" s="56" t="s">
        <v>197</v>
      </c>
      <c r="E219" s="56" t="s">
        <v>198</v>
      </c>
      <c r="F219" s="68" t="s">
        <v>28</v>
      </c>
      <c r="G219" s="68" t="s">
        <v>394</v>
      </c>
      <c r="H219" s="68">
        <v>44221</v>
      </c>
      <c r="I219" s="165" t="s">
        <v>93</v>
      </c>
      <c r="J219" s="194" t="s">
        <v>469</v>
      </c>
      <c r="K219" s="196">
        <f>K216+7</f>
        <v>44224</v>
      </c>
      <c r="L219" s="191">
        <f>K219+22</f>
        <v>44246</v>
      </c>
      <c r="M219" s="191">
        <f>K219+28</f>
        <v>44252</v>
      </c>
      <c r="N219" s="191">
        <f>K219+33</f>
        <v>44257</v>
      </c>
      <c r="O219" s="191">
        <f>K219+35</f>
        <v>44259</v>
      </c>
    </row>
    <row r="220" spans="1:15" s="31" customFormat="1" ht="24.75" customHeight="1">
      <c r="A220" s="57" t="s">
        <v>459</v>
      </c>
      <c r="B220" s="58" t="s">
        <v>393</v>
      </c>
      <c r="C220" s="59">
        <v>44214</v>
      </c>
      <c r="D220" s="68" t="s">
        <v>403</v>
      </c>
      <c r="E220" s="68" t="s">
        <v>404</v>
      </c>
      <c r="F220" s="68" t="s">
        <v>27</v>
      </c>
      <c r="G220" s="68" t="s">
        <v>28</v>
      </c>
      <c r="H220" s="60">
        <v>44216</v>
      </c>
      <c r="I220" s="166"/>
      <c r="J220" s="192"/>
      <c r="K220" s="197"/>
      <c r="L220" s="192"/>
      <c r="M220" s="192"/>
      <c r="N220" s="192"/>
      <c r="O220" s="192"/>
    </row>
    <row r="221" spans="1:15" s="31" customFormat="1" ht="24.75" customHeight="1" thickBot="1">
      <c r="A221" s="61" t="s">
        <v>467</v>
      </c>
      <c r="B221" s="62" t="s">
        <v>396</v>
      </c>
      <c r="C221" s="63">
        <v>44219</v>
      </c>
      <c r="D221" s="64" t="s">
        <v>477</v>
      </c>
      <c r="E221" s="64" t="s">
        <v>478</v>
      </c>
      <c r="F221" s="64" t="s">
        <v>27</v>
      </c>
      <c r="G221" s="64" t="s">
        <v>151</v>
      </c>
      <c r="H221" s="64">
        <v>44221</v>
      </c>
      <c r="I221" s="167"/>
      <c r="J221" s="195"/>
      <c r="K221" s="198"/>
      <c r="L221" s="193"/>
      <c r="M221" s="193"/>
      <c r="N221" s="193"/>
      <c r="O221" s="193"/>
    </row>
    <row r="222" spans="1:15" s="31" customFormat="1" ht="24.75" customHeight="1">
      <c r="A222" s="50"/>
      <c r="B222" s="51"/>
      <c r="C222" s="52"/>
      <c r="D222" s="53"/>
      <c r="E222" s="53"/>
      <c r="F222" s="53"/>
      <c r="G222" s="53"/>
      <c r="H222" s="53"/>
      <c r="I222" s="18"/>
      <c r="J222" s="18"/>
      <c r="K222" s="18"/>
      <c r="L222" s="19"/>
      <c r="M222" s="19"/>
      <c r="N222" s="19"/>
      <c r="O222" s="19"/>
    </row>
    <row r="223" spans="1:15" s="31" customFormat="1" ht="24.75" customHeight="1">
      <c r="A223" s="8" t="s">
        <v>0</v>
      </c>
      <c r="B223" s="8"/>
      <c r="C223" s="9"/>
      <c r="D223" s="9"/>
      <c r="E223" s="9"/>
      <c r="F223" s="9"/>
      <c r="G223" s="9"/>
      <c r="H223" s="9"/>
      <c r="I223" s="9"/>
      <c r="J223" s="9"/>
      <c r="K223" s="82"/>
      <c r="L223" s="29" t="s">
        <v>1</v>
      </c>
      <c r="M223" s="29" t="s">
        <v>1</v>
      </c>
      <c r="N223" s="23"/>
      <c r="O223" s="23"/>
    </row>
    <row r="224" spans="1:15" s="31" customFormat="1" ht="24.75" customHeight="1">
      <c r="A224" s="8" t="s">
        <v>421</v>
      </c>
      <c r="B224" s="8"/>
      <c r="C224" s="9"/>
      <c r="D224" s="9"/>
      <c r="E224" s="9"/>
      <c r="F224" s="9"/>
      <c r="G224" s="9"/>
      <c r="H224" s="9"/>
      <c r="I224" s="9"/>
      <c r="J224" s="9"/>
      <c r="K224" s="82"/>
      <c r="L224" s="85" t="s">
        <v>2</v>
      </c>
      <c r="M224" s="85" t="s">
        <v>2</v>
      </c>
      <c r="N224" s="23"/>
      <c r="O224" s="23"/>
    </row>
    <row r="225" spans="1:15" s="31" customFormat="1" ht="24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82"/>
      <c r="L225" s="86" t="s">
        <v>234</v>
      </c>
      <c r="M225" s="86" t="s">
        <v>234</v>
      </c>
      <c r="N225" s="23"/>
      <c r="O225" s="23"/>
    </row>
    <row r="226" spans="1:15" s="31" customFormat="1" ht="24.75" customHeight="1">
      <c r="A226" s="28" t="s">
        <v>8</v>
      </c>
      <c r="B226" s="8"/>
      <c r="C226" s="12"/>
      <c r="D226" s="9"/>
      <c r="E226" s="9"/>
      <c r="F226" s="9"/>
      <c r="G226" s="9"/>
      <c r="H226" s="9"/>
      <c r="I226" s="9"/>
      <c r="J226" s="9"/>
      <c r="K226" s="82"/>
      <c r="L226" s="87" t="s">
        <v>235</v>
      </c>
      <c r="M226" s="87" t="s">
        <v>235</v>
      </c>
      <c r="N226" s="23"/>
      <c r="O226" s="23"/>
    </row>
    <row r="227" spans="1:15" s="31" customFormat="1" ht="24.75" customHeight="1">
      <c r="A227" s="22" t="s">
        <v>4</v>
      </c>
      <c r="B227" s="22" t="s">
        <v>5</v>
      </c>
      <c r="C227" s="23"/>
      <c r="D227" s="13"/>
      <c r="E227" s="13"/>
      <c r="F227" s="13"/>
      <c r="G227" s="13"/>
      <c r="H227" s="13"/>
      <c r="I227" s="13"/>
      <c r="J227" s="13"/>
      <c r="K227" s="82"/>
      <c r="L227" s="82"/>
      <c r="M227" s="82"/>
      <c r="N227" s="23"/>
      <c r="O227" s="23"/>
    </row>
    <row r="228" spans="1:13" ht="20.25" customHeight="1">
      <c r="A228" s="22" t="s">
        <v>3</v>
      </c>
      <c r="B228" s="22" t="s">
        <v>6</v>
      </c>
      <c r="D228" s="14"/>
      <c r="E228" s="14"/>
      <c r="F228" s="14"/>
      <c r="G228" s="14"/>
      <c r="H228" s="14"/>
      <c r="I228" s="14"/>
      <c r="J228" s="14"/>
      <c r="K228" s="88" t="s">
        <v>7</v>
      </c>
      <c r="L228" s="25" t="s">
        <v>45</v>
      </c>
      <c r="M228" s="25" t="s">
        <v>45</v>
      </c>
    </row>
    <row r="229" spans="1:13" ht="25.5">
      <c r="A229" s="22" t="s">
        <v>74</v>
      </c>
      <c r="B229" s="22" t="s">
        <v>73</v>
      </c>
      <c r="C229" s="15"/>
      <c r="D229" s="15"/>
      <c r="E229" s="15"/>
      <c r="F229" s="15"/>
      <c r="G229" s="15"/>
      <c r="H229" s="15"/>
      <c r="I229" s="15"/>
      <c r="J229" s="15"/>
      <c r="K229" s="88" t="s">
        <v>7</v>
      </c>
      <c r="L229" s="26" t="s">
        <v>46</v>
      </c>
      <c r="M229" s="26" t="s">
        <v>46</v>
      </c>
    </row>
    <row r="230" spans="1:13" ht="25.5">
      <c r="A230" s="22" t="s">
        <v>76</v>
      </c>
      <c r="B230" s="22" t="s">
        <v>75</v>
      </c>
      <c r="D230" s="12"/>
      <c r="E230" s="16"/>
      <c r="F230" s="16"/>
      <c r="G230" s="16"/>
      <c r="H230" s="16"/>
      <c r="I230" s="16"/>
      <c r="J230" s="16"/>
      <c r="K230" s="88" t="s">
        <v>7</v>
      </c>
      <c r="L230" s="27" t="s">
        <v>9</v>
      </c>
      <c r="M230" s="27" t="s">
        <v>9</v>
      </c>
    </row>
    <row r="231" spans="1:13" ht="24" customHeight="1">
      <c r="A231" s="22" t="s">
        <v>78</v>
      </c>
      <c r="B231" s="22" t="s">
        <v>77</v>
      </c>
      <c r="D231" s="22"/>
      <c r="E231" s="17"/>
      <c r="F231" s="17"/>
      <c r="G231" s="17"/>
      <c r="H231" s="17"/>
      <c r="I231" s="17"/>
      <c r="J231" s="17"/>
      <c r="K231" s="88" t="s">
        <v>7</v>
      </c>
      <c r="L231" s="27" t="s">
        <v>10</v>
      </c>
      <c r="M231" s="27" t="s">
        <v>10</v>
      </c>
    </row>
    <row r="232" spans="4:13" ht="25.5">
      <c r="D232" s="22"/>
      <c r="E232" s="12"/>
      <c r="F232" s="12"/>
      <c r="G232" s="12"/>
      <c r="H232" s="12"/>
      <c r="I232" s="12"/>
      <c r="J232" s="12"/>
      <c r="K232" s="88" t="s">
        <v>7</v>
      </c>
      <c r="L232" s="27" t="s">
        <v>232</v>
      </c>
      <c r="M232" s="27" t="s">
        <v>232</v>
      </c>
    </row>
    <row r="233" spans="5:13" ht="25.5">
      <c r="E233" s="12"/>
      <c r="F233" s="12"/>
      <c r="G233" s="12"/>
      <c r="H233" s="12"/>
      <c r="I233" s="12"/>
      <c r="J233" s="12"/>
      <c r="K233" s="88" t="s">
        <v>7</v>
      </c>
      <c r="L233" s="27" t="s">
        <v>233</v>
      </c>
      <c r="M233" s="27" t="s">
        <v>233</v>
      </c>
    </row>
    <row r="234" spans="5:11" ht="20.25">
      <c r="E234" s="22"/>
      <c r="F234" s="22"/>
      <c r="G234" s="22"/>
      <c r="H234" s="22"/>
      <c r="I234" s="22"/>
      <c r="J234" s="22"/>
      <c r="K234" s="22"/>
    </row>
    <row r="235" spans="5:11" ht="20.25">
      <c r="E235" s="22"/>
      <c r="F235" s="22"/>
      <c r="G235" s="22"/>
      <c r="H235" s="22"/>
      <c r="I235" s="22"/>
      <c r="J235" s="22"/>
      <c r="K235" s="22"/>
    </row>
  </sheetData>
  <sheetProtection/>
  <mergeCells count="508">
    <mergeCell ref="O219:O221"/>
    <mergeCell ref="I219:I221"/>
    <mergeCell ref="J219:J221"/>
    <mergeCell ref="K219:K221"/>
    <mergeCell ref="L219:L221"/>
    <mergeCell ref="M219:M221"/>
    <mergeCell ref="N219:N221"/>
    <mergeCell ref="O207:O209"/>
    <mergeCell ref="I210:I212"/>
    <mergeCell ref="J210:J212"/>
    <mergeCell ref="K210:K212"/>
    <mergeCell ref="L210:L212"/>
    <mergeCell ref="M210:M212"/>
    <mergeCell ref="N210:N212"/>
    <mergeCell ref="O210:O212"/>
    <mergeCell ref="I207:I209"/>
    <mergeCell ref="J207:J209"/>
    <mergeCell ref="K207:K209"/>
    <mergeCell ref="L207:L209"/>
    <mergeCell ref="M207:M209"/>
    <mergeCell ref="N207:N209"/>
    <mergeCell ref="O204:O206"/>
    <mergeCell ref="I204:I206"/>
    <mergeCell ref="J204:J206"/>
    <mergeCell ref="K204:K206"/>
    <mergeCell ref="L204:L206"/>
    <mergeCell ref="M204:M206"/>
    <mergeCell ref="N204:N206"/>
    <mergeCell ref="O198:O200"/>
    <mergeCell ref="I201:I203"/>
    <mergeCell ref="J201:J203"/>
    <mergeCell ref="K201:K203"/>
    <mergeCell ref="L201:L203"/>
    <mergeCell ref="M201:M203"/>
    <mergeCell ref="N201:N203"/>
    <mergeCell ref="O201:O203"/>
    <mergeCell ref="I198:I200"/>
    <mergeCell ref="J198:J200"/>
    <mergeCell ref="K198:K200"/>
    <mergeCell ref="L198:L200"/>
    <mergeCell ref="M198:M200"/>
    <mergeCell ref="N198:N200"/>
    <mergeCell ref="O192:O194"/>
    <mergeCell ref="O195:O197"/>
    <mergeCell ref="I195:I197"/>
    <mergeCell ref="J195:J197"/>
    <mergeCell ref="K195:K197"/>
    <mergeCell ref="L195:L197"/>
    <mergeCell ref="M195:M197"/>
    <mergeCell ref="N195:N197"/>
    <mergeCell ref="I192:I194"/>
    <mergeCell ref="J192:J194"/>
    <mergeCell ref="K192:K194"/>
    <mergeCell ref="L192:L194"/>
    <mergeCell ref="M192:M194"/>
    <mergeCell ref="N192:N194"/>
    <mergeCell ref="O174:O176"/>
    <mergeCell ref="I177:I179"/>
    <mergeCell ref="J177:J179"/>
    <mergeCell ref="K177:K179"/>
    <mergeCell ref="L177:L179"/>
    <mergeCell ref="M177:M179"/>
    <mergeCell ref="N177:N179"/>
    <mergeCell ref="O177:O179"/>
    <mergeCell ref="I174:I176"/>
    <mergeCell ref="J174:J176"/>
    <mergeCell ref="K174:K176"/>
    <mergeCell ref="L174:L176"/>
    <mergeCell ref="M174:M176"/>
    <mergeCell ref="N174:N176"/>
    <mergeCell ref="O168:O170"/>
    <mergeCell ref="I171:I173"/>
    <mergeCell ref="J171:J173"/>
    <mergeCell ref="K171:K173"/>
    <mergeCell ref="L171:L173"/>
    <mergeCell ref="M171:M173"/>
    <mergeCell ref="N171:N173"/>
    <mergeCell ref="O171:O173"/>
    <mergeCell ref="I168:I170"/>
    <mergeCell ref="J168:J170"/>
    <mergeCell ref="K168:K170"/>
    <mergeCell ref="L168:L170"/>
    <mergeCell ref="M168:M170"/>
    <mergeCell ref="N168:N170"/>
    <mergeCell ref="O138:O140"/>
    <mergeCell ref="I138:I140"/>
    <mergeCell ref="J138:J140"/>
    <mergeCell ref="K138:K140"/>
    <mergeCell ref="L138:L140"/>
    <mergeCell ref="M138:M140"/>
    <mergeCell ref="N138:N140"/>
    <mergeCell ref="O132:O134"/>
    <mergeCell ref="I135:I137"/>
    <mergeCell ref="J135:J137"/>
    <mergeCell ref="K135:K137"/>
    <mergeCell ref="L135:L137"/>
    <mergeCell ref="M135:M137"/>
    <mergeCell ref="N135:N137"/>
    <mergeCell ref="O135:O137"/>
    <mergeCell ref="I132:I134"/>
    <mergeCell ref="J132:J134"/>
    <mergeCell ref="K132:K134"/>
    <mergeCell ref="L132:L134"/>
    <mergeCell ref="M132:M134"/>
    <mergeCell ref="N132:N134"/>
    <mergeCell ref="O126:O128"/>
    <mergeCell ref="I129:I131"/>
    <mergeCell ref="J129:J131"/>
    <mergeCell ref="K129:K131"/>
    <mergeCell ref="L129:L131"/>
    <mergeCell ref="M129:M131"/>
    <mergeCell ref="N129:N131"/>
    <mergeCell ref="O129:O131"/>
    <mergeCell ref="I126:I128"/>
    <mergeCell ref="J126:J128"/>
    <mergeCell ref="K126:K128"/>
    <mergeCell ref="L126:L128"/>
    <mergeCell ref="M126:M128"/>
    <mergeCell ref="N126:N128"/>
    <mergeCell ref="I108:I110"/>
    <mergeCell ref="J108:J110"/>
    <mergeCell ref="K108:K110"/>
    <mergeCell ref="L108:L110"/>
    <mergeCell ref="N108:N110"/>
    <mergeCell ref="O108:O110"/>
    <mergeCell ref="M108:M110"/>
    <mergeCell ref="I105:I107"/>
    <mergeCell ref="J105:J107"/>
    <mergeCell ref="K105:K107"/>
    <mergeCell ref="L105:L107"/>
    <mergeCell ref="N105:N107"/>
    <mergeCell ref="O105:O107"/>
    <mergeCell ref="M105:M107"/>
    <mergeCell ref="I102:I104"/>
    <mergeCell ref="J102:J104"/>
    <mergeCell ref="K102:K104"/>
    <mergeCell ref="L102:L104"/>
    <mergeCell ref="N102:N104"/>
    <mergeCell ref="O102:O104"/>
    <mergeCell ref="M102:M104"/>
    <mergeCell ref="I99:I101"/>
    <mergeCell ref="J99:J101"/>
    <mergeCell ref="K99:K101"/>
    <mergeCell ref="L99:L101"/>
    <mergeCell ref="N99:N101"/>
    <mergeCell ref="O99:O101"/>
    <mergeCell ref="M99:M101"/>
    <mergeCell ref="I87:I89"/>
    <mergeCell ref="J87:J89"/>
    <mergeCell ref="K87:K89"/>
    <mergeCell ref="L87:L89"/>
    <mergeCell ref="N87:N89"/>
    <mergeCell ref="O87:O89"/>
    <mergeCell ref="M87:M89"/>
    <mergeCell ref="I84:I86"/>
    <mergeCell ref="J84:J86"/>
    <mergeCell ref="K84:K86"/>
    <mergeCell ref="L84:L86"/>
    <mergeCell ref="N84:N86"/>
    <mergeCell ref="O84:O86"/>
    <mergeCell ref="M84:M86"/>
    <mergeCell ref="I81:I83"/>
    <mergeCell ref="J81:J83"/>
    <mergeCell ref="K81:K83"/>
    <mergeCell ref="L81:L83"/>
    <mergeCell ref="N81:N83"/>
    <mergeCell ref="O81:O83"/>
    <mergeCell ref="M81:M83"/>
    <mergeCell ref="I78:I80"/>
    <mergeCell ref="J78:J80"/>
    <mergeCell ref="K78:K80"/>
    <mergeCell ref="L78:L80"/>
    <mergeCell ref="N78:N80"/>
    <mergeCell ref="O78:O80"/>
    <mergeCell ref="M78:M80"/>
    <mergeCell ref="I48:I50"/>
    <mergeCell ref="J48:J50"/>
    <mergeCell ref="K48:K50"/>
    <mergeCell ref="L48:L50"/>
    <mergeCell ref="N48:N50"/>
    <mergeCell ref="O48:O50"/>
    <mergeCell ref="M48:M50"/>
    <mergeCell ref="I45:I47"/>
    <mergeCell ref="J45:J47"/>
    <mergeCell ref="K45:K47"/>
    <mergeCell ref="L45:L47"/>
    <mergeCell ref="N45:N47"/>
    <mergeCell ref="O45:O47"/>
    <mergeCell ref="M45:M47"/>
    <mergeCell ref="O36:O38"/>
    <mergeCell ref="I33:I35"/>
    <mergeCell ref="J33:J35"/>
    <mergeCell ref="K33:K35"/>
    <mergeCell ref="L33:L35"/>
    <mergeCell ref="N33:N35"/>
    <mergeCell ref="O33:O35"/>
    <mergeCell ref="L36:L38"/>
    <mergeCell ref="N36:N38"/>
    <mergeCell ref="M36:M38"/>
    <mergeCell ref="I30:I32"/>
    <mergeCell ref="J30:J32"/>
    <mergeCell ref="K30:K32"/>
    <mergeCell ref="L30:L32"/>
    <mergeCell ref="N30:N32"/>
    <mergeCell ref="O30:O32"/>
    <mergeCell ref="N24:N26"/>
    <mergeCell ref="O24:O26"/>
    <mergeCell ref="I27:I29"/>
    <mergeCell ref="J27:J29"/>
    <mergeCell ref="K27:K29"/>
    <mergeCell ref="L27:L29"/>
    <mergeCell ref="N27:N29"/>
    <mergeCell ref="O27:O29"/>
    <mergeCell ref="J7:J8"/>
    <mergeCell ref="K7:K8"/>
    <mergeCell ref="I24:I26"/>
    <mergeCell ref="J24:J26"/>
    <mergeCell ref="K24:K26"/>
    <mergeCell ref="L24:L26"/>
    <mergeCell ref="L9:L11"/>
    <mergeCell ref="L12:L14"/>
    <mergeCell ref="I18:I20"/>
    <mergeCell ref="J18:J20"/>
    <mergeCell ref="A7:A8"/>
    <mergeCell ref="B7:B8"/>
    <mergeCell ref="C7:C8"/>
    <mergeCell ref="D7:D8"/>
    <mergeCell ref="E7:E8"/>
    <mergeCell ref="F7:F8"/>
    <mergeCell ref="G7:G8"/>
    <mergeCell ref="I7:I8"/>
    <mergeCell ref="H7:H8"/>
    <mergeCell ref="I36:I38"/>
    <mergeCell ref="J36:J38"/>
    <mergeCell ref="K36:K38"/>
    <mergeCell ref="I9:I11"/>
    <mergeCell ref="J9:J11"/>
    <mergeCell ref="K9:K11"/>
    <mergeCell ref="K12:K14"/>
    <mergeCell ref="N9:N11"/>
    <mergeCell ref="O9:O11"/>
    <mergeCell ref="I12:I14"/>
    <mergeCell ref="J12:J14"/>
    <mergeCell ref="N12:N14"/>
    <mergeCell ref="O12:O14"/>
    <mergeCell ref="M9:M11"/>
    <mergeCell ref="M12:M14"/>
    <mergeCell ref="I15:I17"/>
    <mergeCell ref="J15:J17"/>
    <mergeCell ref="K15:K17"/>
    <mergeCell ref="L15:L17"/>
    <mergeCell ref="N15:N17"/>
    <mergeCell ref="O15:O17"/>
    <mergeCell ref="M15:M17"/>
    <mergeCell ref="K18:K20"/>
    <mergeCell ref="L18:L20"/>
    <mergeCell ref="N18:N20"/>
    <mergeCell ref="O18:O20"/>
    <mergeCell ref="I21:I23"/>
    <mergeCell ref="J21:J23"/>
    <mergeCell ref="K21:K23"/>
    <mergeCell ref="L21:L23"/>
    <mergeCell ref="N21:N23"/>
    <mergeCell ref="O21:O23"/>
    <mergeCell ref="I39:I41"/>
    <mergeCell ref="J39:J41"/>
    <mergeCell ref="K39:K41"/>
    <mergeCell ref="L39:L41"/>
    <mergeCell ref="N39:N41"/>
    <mergeCell ref="O39:O41"/>
    <mergeCell ref="M39:M41"/>
    <mergeCell ref="I42:I44"/>
    <mergeCell ref="J42:J44"/>
    <mergeCell ref="K42:K44"/>
    <mergeCell ref="L42:L44"/>
    <mergeCell ref="N42:N44"/>
    <mergeCell ref="O42:O44"/>
    <mergeCell ref="M42:M44"/>
    <mergeCell ref="I51:I53"/>
    <mergeCell ref="J51:J53"/>
    <mergeCell ref="K51:K53"/>
    <mergeCell ref="L51:L53"/>
    <mergeCell ref="N51:N53"/>
    <mergeCell ref="O51:O53"/>
    <mergeCell ref="M51:M53"/>
    <mergeCell ref="I54:I56"/>
    <mergeCell ref="J54:J56"/>
    <mergeCell ref="K54:K56"/>
    <mergeCell ref="L54:L56"/>
    <mergeCell ref="N54:N56"/>
    <mergeCell ref="O54:O56"/>
    <mergeCell ref="M54:M56"/>
    <mergeCell ref="I57:I59"/>
    <mergeCell ref="J57:J59"/>
    <mergeCell ref="K57:K59"/>
    <mergeCell ref="L57:L59"/>
    <mergeCell ref="N57:N59"/>
    <mergeCell ref="O57:O59"/>
    <mergeCell ref="M57:M59"/>
    <mergeCell ref="I60:I62"/>
    <mergeCell ref="J60:J62"/>
    <mergeCell ref="K60:K62"/>
    <mergeCell ref="L60:L62"/>
    <mergeCell ref="N60:N62"/>
    <mergeCell ref="O60:O62"/>
    <mergeCell ref="M60:M62"/>
    <mergeCell ref="I63:I65"/>
    <mergeCell ref="J63:J65"/>
    <mergeCell ref="K63:K65"/>
    <mergeCell ref="L63:L65"/>
    <mergeCell ref="N63:N65"/>
    <mergeCell ref="O63:O65"/>
    <mergeCell ref="M63:M65"/>
    <mergeCell ref="I66:I68"/>
    <mergeCell ref="J66:J68"/>
    <mergeCell ref="K66:K68"/>
    <mergeCell ref="L66:L68"/>
    <mergeCell ref="N66:N68"/>
    <mergeCell ref="O66:O68"/>
    <mergeCell ref="M66:M68"/>
    <mergeCell ref="I69:I71"/>
    <mergeCell ref="J69:J71"/>
    <mergeCell ref="K69:K71"/>
    <mergeCell ref="L69:L71"/>
    <mergeCell ref="N69:N71"/>
    <mergeCell ref="O69:O71"/>
    <mergeCell ref="M69:M71"/>
    <mergeCell ref="I72:I74"/>
    <mergeCell ref="J72:J74"/>
    <mergeCell ref="K72:K74"/>
    <mergeCell ref="L72:L74"/>
    <mergeCell ref="N72:N74"/>
    <mergeCell ref="O72:O74"/>
    <mergeCell ref="M72:M74"/>
    <mergeCell ref="I75:I77"/>
    <mergeCell ref="J75:J77"/>
    <mergeCell ref="K75:K77"/>
    <mergeCell ref="L75:L77"/>
    <mergeCell ref="N75:N77"/>
    <mergeCell ref="O75:O77"/>
    <mergeCell ref="M75:M77"/>
    <mergeCell ref="I90:I92"/>
    <mergeCell ref="J90:J92"/>
    <mergeCell ref="K90:K92"/>
    <mergeCell ref="L90:L92"/>
    <mergeCell ref="N90:N92"/>
    <mergeCell ref="O90:O92"/>
    <mergeCell ref="M90:M92"/>
    <mergeCell ref="I93:I95"/>
    <mergeCell ref="J93:J95"/>
    <mergeCell ref="K93:K95"/>
    <mergeCell ref="L93:L95"/>
    <mergeCell ref="N93:N95"/>
    <mergeCell ref="O93:O95"/>
    <mergeCell ref="M93:M95"/>
    <mergeCell ref="I96:I98"/>
    <mergeCell ref="J96:J98"/>
    <mergeCell ref="K96:K98"/>
    <mergeCell ref="L96:L98"/>
    <mergeCell ref="N96:N98"/>
    <mergeCell ref="O96:O98"/>
    <mergeCell ref="M96:M98"/>
    <mergeCell ref="I111:I113"/>
    <mergeCell ref="J111:J113"/>
    <mergeCell ref="K111:K113"/>
    <mergeCell ref="L111:L113"/>
    <mergeCell ref="N111:N113"/>
    <mergeCell ref="O111:O113"/>
    <mergeCell ref="M111:M113"/>
    <mergeCell ref="I114:I116"/>
    <mergeCell ref="J114:J116"/>
    <mergeCell ref="K114:K116"/>
    <mergeCell ref="L114:L116"/>
    <mergeCell ref="N114:N116"/>
    <mergeCell ref="O114:O116"/>
    <mergeCell ref="M114:M116"/>
    <mergeCell ref="I117:I119"/>
    <mergeCell ref="J117:J119"/>
    <mergeCell ref="K117:K119"/>
    <mergeCell ref="L117:L119"/>
    <mergeCell ref="N117:N119"/>
    <mergeCell ref="O117:O119"/>
    <mergeCell ref="M117:M119"/>
    <mergeCell ref="I120:I122"/>
    <mergeCell ref="J120:J122"/>
    <mergeCell ref="K120:K122"/>
    <mergeCell ref="L120:L122"/>
    <mergeCell ref="N120:N122"/>
    <mergeCell ref="O120:O122"/>
    <mergeCell ref="M120:M122"/>
    <mergeCell ref="I123:I125"/>
    <mergeCell ref="J123:J125"/>
    <mergeCell ref="K123:K125"/>
    <mergeCell ref="L123:L125"/>
    <mergeCell ref="N123:N125"/>
    <mergeCell ref="O123:O125"/>
    <mergeCell ref="M123:M125"/>
    <mergeCell ref="M18:M20"/>
    <mergeCell ref="M21:M23"/>
    <mergeCell ref="M24:M26"/>
    <mergeCell ref="M27:M29"/>
    <mergeCell ref="M30:M32"/>
    <mergeCell ref="M33:M35"/>
    <mergeCell ref="N144:N146"/>
    <mergeCell ref="O144:O146"/>
    <mergeCell ref="I141:I143"/>
    <mergeCell ref="J141:J143"/>
    <mergeCell ref="K141:K143"/>
    <mergeCell ref="L141:L143"/>
    <mergeCell ref="M141:M143"/>
    <mergeCell ref="N141:N143"/>
    <mergeCell ref="K147:K149"/>
    <mergeCell ref="L147:L149"/>
    <mergeCell ref="M147:M149"/>
    <mergeCell ref="N147:N149"/>
    <mergeCell ref="O141:O143"/>
    <mergeCell ref="I144:I146"/>
    <mergeCell ref="J144:J146"/>
    <mergeCell ref="K144:K146"/>
    <mergeCell ref="L144:L146"/>
    <mergeCell ref="M144:M146"/>
    <mergeCell ref="O147:O149"/>
    <mergeCell ref="I150:I152"/>
    <mergeCell ref="J150:J152"/>
    <mergeCell ref="K150:K152"/>
    <mergeCell ref="L150:L152"/>
    <mergeCell ref="M150:M152"/>
    <mergeCell ref="N150:N152"/>
    <mergeCell ref="O150:O152"/>
    <mergeCell ref="I147:I149"/>
    <mergeCell ref="J147:J149"/>
    <mergeCell ref="I153:I155"/>
    <mergeCell ref="J153:J155"/>
    <mergeCell ref="K153:K155"/>
    <mergeCell ref="L153:L155"/>
    <mergeCell ref="M153:M155"/>
    <mergeCell ref="N153:N155"/>
    <mergeCell ref="I156:I158"/>
    <mergeCell ref="J156:J158"/>
    <mergeCell ref="K156:K158"/>
    <mergeCell ref="L156:L158"/>
    <mergeCell ref="M156:M158"/>
    <mergeCell ref="N156:N158"/>
    <mergeCell ref="J159:J161"/>
    <mergeCell ref="K159:K161"/>
    <mergeCell ref="L159:L161"/>
    <mergeCell ref="M159:M161"/>
    <mergeCell ref="N159:N161"/>
    <mergeCell ref="O153:O155"/>
    <mergeCell ref="O156:O158"/>
    <mergeCell ref="N165:N167"/>
    <mergeCell ref="O159:O161"/>
    <mergeCell ref="I162:I164"/>
    <mergeCell ref="J162:J164"/>
    <mergeCell ref="K162:K164"/>
    <mergeCell ref="L162:L164"/>
    <mergeCell ref="M162:M164"/>
    <mergeCell ref="N162:N164"/>
    <mergeCell ref="O162:O164"/>
    <mergeCell ref="I159:I161"/>
    <mergeCell ref="K180:K182"/>
    <mergeCell ref="L180:L182"/>
    <mergeCell ref="M180:M182"/>
    <mergeCell ref="N180:N182"/>
    <mergeCell ref="O165:O167"/>
    <mergeCell ref="I165:I167"/>
    <mergeCell ref="J165:J167"/>
    <mergeCell ref="K165:K167"/>
    <mergeCell ref="L165:L167"/>
    <mergeCell ref="M165:M167"/>
    <mergeCell ref="O180:O182"/>
    <mergeCell ref="I183:I185"/>
    <mergeCell ref="J183:J185"/>
    <mergeCell ref="K183:K185"/>
    <mergeCell ref="L183:L185"/>
    <mergeCell ref="M183:M185"/>
    <mergeCell ref="N183:N185"/>
    <mergeCell ref="O183:O185"/>
    <mergeCell ref="I180:I182"/>
    <mergeCell ref="J180:J182"/>
    <mergeCell ref="N189:N191"/>
    <mergeCell ref="O189:O191"/>
    <mergeCell ref="I186:I188"/>
    <mergeCell ref="J186:J188"/>
    <mergeCell ref="K186:K188"/>
    <mergeCell ref="L186:L188"/>
    <mergeCell ref="M186:M188"/>
    <mergeCell ref="N186:N188"/>
    <mergeCell ref="K213:K215"/>
    <mergeCell ref="L213:L215"/>
    <mergeCell ref="M213:M215"/>
    <mergeCell ref="N213:N215"/>
    <mergeCell ref="O186:O188"/>
    <mergeCell ref="I189:I191"/>
    <mergeCell ref="J189:J191"/>
    <mergeCell ref="K189:K191"/>
    <mergeCell ref="L189:L191"/>
    <mergeCell ref="M189:M191"/>
    <mergeCell ref="O213:O215"/>
    <mergeCell ref="I216:I218"/>
    <mergeCell ref="J216:J218"/>
    <mergeCell ref="K216:K218"/>
    <mergeCell ref="L216:L218"/>
    <mergeCell ref="M216:M218"/>
    <mergeCell ref="N216:N218"/>
    <mergeCell ref="O216:O218"/>
    <mergeCell ref="I213:I215"/>
    <mergeCell ref="J213:J215"/>
  </mergeCells>
  <hyperlinks>
    <hyperlink ref="B227" r:id="rId1" display="https://www.one-line.com/en/vessels "/>
    <hyperlink ref="B228" r:id="rId2" display="https://ecomm.one-line.com/ecom/CUP_HOM_3005.do?sessLocale=en"/>
    <hyperlink ref="B230" r:id="rId3" display="https://vn.one-line.com/standard-page/demurrage-and-detention-free-time-and-charges"/>
    <hyperlink ref="B231" r:id="rId4" display="https://vn.one-line.com/standard-page/local-charges-and-tariff"/>
    <hyperlink ref="L231" r:id="rId5" display="mailto:vn.sgn.exdoc@one-line.com"/>
    <hyperlink ref="L230" r:id="rId6" display="mailto:vn.sgn.ofs.si@one-line.com"/>
    <hyperlink ref="M231" r:id="rId7" display="mailto:vn.sgn.exdoc@one-line.com"/>
    <hyperlink ref="M230" r:id="rId8" display="mailto:vn.sgn.ofs.si@one-line.com"/>
  </hyperlinks>
  <printOptions horizontalCentered="1"/>
  <pageMargins left="0" right="0" top="0.75" bottom="0" header="0" footer="0"/>
  <pageSetup fitToHeight="1" fitToWidth="1" horizontalDpi="600" verticalDpi="600" orientation="landscape" scale="37" r:id="rId10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6:I30"/>
  <sheetViews>
    <sheetView showGridLines="0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57421875" style="0" bestFit="1" customWidth="1"/>
    <col min="2" max="2" width="21.421875" style="0" bestFit="1" customWidth="1"/>
    <col min="3" max="3" width="21.421875" style="0" customWidth="1"/>
    <col min="4" max="4" width="12.57421875" style="0" bestFit="1" customWidth="1"/>
    <col min="5" max="5" width="4.421875" style="0" customWidth="1"/>
    <col min="6" max="6" width="9.57421875" style="0" bestFit="1" customWidth="1"/>
    <col min="7" max="7" width="23.57421875" style="0" bestFit="1" customWidth="1"/>
    <col min="8" max="8" width="15.140625" style="0" customWidth="1"/>
    <col min="9" max="9" width="12.57421875" style="0" bestFit="1" customWidth="1"/>
  </cols>
  <sheetData>
    <row r="6" spans="1:9" ht="15.75">
      <c r="A6" s="95" t="s">
        <v>72</v>
      </c>
      <c r="B6" s="95" t="s">
        <v>71</v>
      </c>
      <c r="C6" s="96" t="s">
        <v>264</v>
      </c>
      <c r="D6" s="95" t="s">
        <v>174</v>
      </c>
      <c r="E6" s="97"/>
      <c r="F6" s="95" t="s">
        <v>72</v>
      </c>
      <c r="G6" s="95" t="s">
        <v>71</v>
      </c>
      <c r="H6" s="96" t="s">
        <v>264</v>
      </c>
      <c r="I6" s="95" t="s">
        <v>174</v>
      </c>
    </row>
    <row r="7" spans="1:9" ht="15.75">
      <c r="A7" s="98" t="s">
        <v>70</v>
      </c>
      <c r="B7" s="98" t="s">
        <v>112</v>
      </c>
      <c r="C7" s="99" t="s">
        <v>260</v>
      </c>
      <c r="D7" s="100" t="s">
        <v>176</v>
      </c>
      <c r="E7" s="97"/>
      <c r="F7" s="101" t="s">
        <v>62</v>
      </c>
      <c r="G7" s="101" t="s">
        <v>132</v>
      </c>
      <c r="H7" s="102" t="s">
        <v>55</v>
      </c>
      <c r="I7" s="103"/>
    </row>
    <row r="8" spans="1:9" ht="30">
      <c r="A8" s="101" t="s">
        <v>66</v>
      </c>
      <c r="B8" s="101" t="s">
        <v>122</v>
      </c>
      <c r="C8" s="99" t="s">
        <v>175</v>
      </c>
      <c r="D8" s="105"/>
      <c r="E8" s="97"/>
      <c r="F8" s="101" t="s">
        <v>68</v>
      </c>
      <c r="G8" s="101" t="s">
        <v>116</v>
      </c>
      <c r="H8" s="102" t="s">
        <v>55</v>
      </c>
      <c r="I8" s="105"/>
    </row>
    <row r="9" spans="1:9" ht="30">
      <c r="A9" s="101" t="s">
        <v>65</v>
      </c>
      <c r="B9" s="101" t="s">
        <v>128</v>
      </c>
      <c r="C9" s="99" t="s">
        <v>175</v>
      </c>
      <c r="D9" s="105"/>
      <c r="E9" s="97"/>
      <c r="F9" s="101" t="s">
        <v>54</v>
      </c>
      <c r="G9" s="101" t="s">
        <v>140</v>
      </c>
      <c r="H9" s="102" t="s">
        <v>55</v>
      </c>
      <c r="I9" s="105" t="s">
        <v>176</v>
      </c>
    </row>
    <row r="10" spans="1:9" ht="30">
      <c r="A10" s="101" t="s">
        <v>65</v>
      </c>
      <c r="B10" s="101" t="s">
        <v>129</v>
      </c>
      <c r="C10" s="99" t="s">
        <v>175</v>
      </c>
      <c r="D10" s="105"/>
      <c r="E10" s="97"/>
      <c r="F10" s="101" t="s">
        <v>66</v>
      </c>
      <c r="G10" s="101" t="s">
        <v>123</v>
      </c>
      <c r="H10" s="102" t="s">
        <v>55</v>
      </c>
      <c r="I10" s="105"/>
    </row>
    <row r="11" spans="1:9" ht="15.75">
      <c r="A11" s="101" t="s">
        <v>60</v>
      </c>
      <c r="B11" s="101" t="s">
        <v>136</v>
      </c>
      <c r="C11" s="96" t="s">
        <v>261</v>
      </c>
      <c r="D11" s="108" t="s">
        <v>177</v>
      </c>
      <c r="E11" s="97"/>
      <c r="F11" s="101" t="s">
        <v>54</v>
      </c>
      <c r="G11" s="101" t="s">
        <v>141</v>
      </c>
      <c r="H11" s="102" t="s">
        <v>55</v>
      </c>
      <c r="I11" s="105" t="s">
        <v>177</v>
      </c>
    </row>
    <row r="12" spans="1:9" ht="15.75">
      <c r="A12" s="101" t="s">
        <v>67</v>
      </c>
      <c r="B12" s="101" t="s">
        <v>119</v>
      </c>
      <c r="C12" s="96" t="s">
        <v>261</v>
      </c>
      <c r="D12" s="100" t="s">
        <v>178</v>
      </c>
      <c r="E12" s="97"/>
      <c r="F12" s="101" t="s">
        <v>67</v>
      </c>
      <c r="G12" s="101" t="s">
        <v>118</v>
      </c>
      <c r="H12" s="102" t="s">
        <v>55</v>
      </c>
      <c r="I12" s="105" t="s">
        <v>178</v>
      </c>
    </row>
    <row r="13" spans="1:9" ht="30">
      <c r="A13" s="101" t="s">
        <v>58</v>
      </c>
      <c r="B13" s="104" t="s">
        <v>180</v>
      </c>
      <c r="C13" s="96" t="s">
        <v>262</v>
      </c>
      <c r="D13" s="109" t="s">
        <v>178</v>
      </c>
      <c r="E13" s="97"/>
      <c r="F13" s="101" t="s">
        <v>66</v>
      </c>
      <c r="G13" s="101" t="s">
        <v>179</v>
      </c>
      <c r="H13" s="102" t="s">
        <v>55</v>
      </c>
      <c r="I13" s="107"/>
    </row>
    <row r="14" spans="1:9" ht="30">
      <c r="A14" s="101" t="s">
        <v>54</v>
      </c>
      <c r="B14" s="98" t="s">
        <v>139</v>
      </c>
      <c r="C14" s="111" t="s">
        <v>53</v>
      </c>
      <c r="D14" s="127"/>
      <c r="E14" s="97"/>
      <c r="F14" s="101" t="s">
        <v>62</v>
      </c>
      <c r="G14" s="104" t="s">
        <v>181</v>
      </c>
      <c r="H14" s="102" t="s">
        <v>55</v>
      </c>
      <c r="I14" s="103"/>
    </row>
    <row r="15" spans="1:9" ht="15.75">
      <c r="A15" s="101" t="s">
        <v>111</v>
      </c>
      <c r="B15" s="106" t="s">
        <v>183</v>
      </c>
      <c r="C15" s="112" t="s">
        <v>53</v>
      </c>
      <c r="D15" s="101" t="s">
        <v>184</v>
      </c>
      <c r="E15" s="97"/>
      <c r="F15" s="101" t="s">
        <v>59</v>
      </c>
      <c r="G15" s="101" t="s">
        <v>137</v>
      </c>
      <c r="H15" s="102" t="s">
        <v>55</v>
      </c>
      <c r="I15" s="105" t="s">
        <v>176</v>
      </c>
    </row>
    <row r="16" spans="1:9" ht="15.75">
      <c r="A16" s="101" t="s">
        <v>70</v>
      </c>
      <c r="B16" s="101" t="s">
        <v>113</v>
      </c>
      <c r="C16" s="111" t="s">
        <v>53</v>
      </c>
      <c r="D16" s="103" t="s">
        <v>182</v>
      </c>
      <c r="E16" s="97"/>
      <c r="F16" s="101" t="s">
        <v>59</v>
      </c>
      <c r="G16" s="101" t="s">
        <v>138</v>
      </c>
      <c r="H16" s="102" t="s">
        <v>55</v>
      </c>
      <c r="I16" s="105" t="s">
        <v>176</v>
      </c>
    </row>
    <row r="17" spans="1:9" ht="15.75">
      <c r="A17" s="101" t="s">
        <v>54</v>
      </c>
      <c r="B17" s="128" t="s">
        <v>57</v>
      </c>
      <c r="C17" s="111" t="s">
        <v>53</v>
      </c>
      <c r="D17" s="103"/>
      <c r="E17" s="97"/>
      <c r="F17" s="101" t="s">
        <v>62</v>
      </c>
      <c r="G17" s="101" t="s">
        <v>134</v>
      </c>
      <c r="H17" s="102" t="s">
        <v>55</v>
      </c>
      <c r="I17" s="103"/>
    </row>
    <row r="18" spans="1:9" ht="15.75">
      <c r="A18" s="101" t="s">
        <v>63</v>
      </c>
      <c r="B18" s="101" t="s">
        <v>131</v>
      </c>
      <c r="C18" s="111" t="s">
        <v>53</v>
      </c>
      <c r="D18" s="103" t="s">
        <v>185</v>
      </c>
      <c r="E18" s="97"/>
      <c r="F18" s="101" t="s">
        <v>66</v>
      </c>
      <c r="G18" s="106" t="s">
        <v>126</v>
      </c>
      <c r="H18" s="102" t="s">
        <v>55</v>
      </c>
      <c r="I18" s="107"/>
    </row>
    <row r="19" spans="1:9" ht="15.75">
      <c r="A19" s="101" t="s">
        <v>62</v>
      </c>
      <c r="B19" s="101" t="s">
        <v>133</v>
      </c>
      <c r="C19" s="111" t="s">
        <v>53</v>
      </c>
      <c r="D19" s="103"/>
      <c r="E19" s="97"/>
      <c r="F19" s="101" t="s">
        <v>62</v>
      </c>
      <c r="G19" s="101" t="s">
        <v>61</v>
      </c>
      <c r="H19" s="102" t="s">
        <v>55</v>
      </c>
      <c r="I19" s="103"/>
    </row>
    <row r="20" spans="1:9" ht="15.75">
      <c r="A20" s="101" t="s">
        <v>54</v>
      </c>
      <c r="B20" s="101" t="s">
        <v>56</v>
      </c>
      <c r="C20" s="111" t="s">
        <v>53</v>
      </c>
      <c r="D20" s="103"/>
      <c r="E20" s="97"/>
      <c r="F20" s="101" t="s">
        <v>66</v>
      </c>
      <c r="G20" s="101" t="s">
        <v>127</v>
      </c>
      <c r="H20" s="102" t="s">
        <v>55</v>
      </c>
      <c r="I20" s="105"/>
    </row>
    <row r="21" spans="1:9" ht="15.75">
      <c r="A21" s="101" t="s">
        <v>62</v>
      </c>
      <c r="B21" s="101" t="s">
        <v>135</v>
      </c>
      <c r="C21" s="111" t="s">
        <v>53</v>
      </c>
      <c r="D21" s="103" t="s">
        <v>188</v>
      </c>
      <c r="E21" s="97"/>
      <c r="F21" s="101" t="s">
        <v>68</v>
      </c>
      <c r="G21" s="101" t="s">
        <v>117</v>
      </c>
      <c r="H21" s="102" t="s">
        <v>55</v>
      </c>
      <c r="I21" s="105"/>
    </row>
    <row r="22" spans="1:9" ht="15.75">
      <c r="A22" s="101" t="s">
        <v>67</v>
      </c>
      <c r="B22" s="101" t="s">
        <v>120</v>
      </c>
      <c r="C22" s="111" t="s">
        <v>53</v>
      </c>
      <c r="D22" s="103"/>
      <c r="E22" s="97"/>
      <c r="F22" s="110" t="s">
        <v>186</v>
      </c>
      <c r="G22" s="113" t="s">
        <v>187</v>
      </c>
      <c r="H22" s="102" t="s">
        <v>55</v>
      </c>
      <c r="I22" s="97"/>
    </row>
    <row r="23" spans="1:9" ht="15.75">
      <c r="A23" s="101" t="s">
        <v>67</v>
      </c>
      <c r="B23" s="101" t="s">
        <v>121</v>
      </c>
      <c r="C23" s="111" t="s">
        <v>53</v>
      </c>
      <c r="D23" s="103" t="s">
        <v>185</v>
      </c>
      <c r="E23" s="114"/>
      <c r="F23" s="101" t="s">
        <v>66</v>
      </c>
      <c r="G23" s="101" t="s">
        <v>125</v>
      </c>
      <c r="H23" s="115" t="s">
        <v>124</v>
      </c>
      <c r="I23" s="116"/>
    </row>
    <row r="24" spans="1:9" ht="15.75">
      <c r="A24" s="101" t="s">
        <v>64</v>
      </c>
      <c r="B24" s="101" t="s">
        <v>130</v>
      </c>
      <c r="C24" s="111" t="s">
        <v>53</v>
      </c>
      <c r="D24" s="105" t="s">
        <v>263</v>
      </c>
      <c r="E24" s="97"/>
      <c r="F24" s="101" t="s">
        <v>66</v>
      </c>
      <c r="G24" s="101" t="s">
        <v>189</v>
      </c>
      <c r="H24" s="115" t="s">
        <v>124</v>
      </c>
      <c r="I24" s="107"/>
    </row>
    <row r="25" spans="1:9" ht="15.75">
      <c r="A25" s="101" t="s">
        <v>54</v>
      </c>
      <c r="B25" s="101" t="s">
        <v>142</v>
      </c>
      <c r="C25" s="111" t="s">
        <v>53</v>
      </c>
      <c r="D25" s="103"/>
      <c r="E25" s="97"/>
      <c r="F25" s="129" t="s">
        <v>66</v>
      </c>
      <c r="G25" s="130" t="s">
        <v>191</v>
      </c>
      <c r="H25" s="129" t="s">
        <v>190</v>
      </c>
      <c r="I25" s="107"/>
    </row>
    <row r="26" spans="1:9" ht="15.75">
      <c r="A26" s="101" t="s">
        <v>69</v>
      </c>
      <c r="B26" s="101" t="s">
        <v>115</v>
      </c>
      <c r="C26" s="111" t="s">
        <v>53</v>
      </c>
      <c r="D26" s="103" t="s">
        <v>185</v>
      </c>
      <c r="E26" s="97"/>
      <c r="F26" s="97"/>
      <c r="G26" s="97"/>
      <c r="H26" s="97"/>
      <c r="I26" s="97"/>
    </row>
    <row r="27" spans="1:9" ht="15.75">
      <c r="A27" s="101" t="s">
        <v>58</v>
      </c>
      <c r="B27" s="106" t="s">
        <v>192</v>
      </c>
      <c r="C27" s="111" t="s">
        <v>53</v>
      </c>
      <c r="D27" s="107"/>
      <c r="E27" s="97"/>
      <c r="F27" s="97"/>
      <c r="G27" s="97"/>
      <c r="H27" s="97"/>
      <c r="I27" s="97"/>
    </row>
    <row r="28" spans="1:9" ht="15.75">
      <c r="A28" s="101" t="s">
        <v>70</v>
      </c>
      <c r="B28" s="101" t="s">
        <v>114</v>
      </c>
      <c r="C28" s="99" t="s">
        <v>53</v>
      </c>
      <c r="D28" s="103" t="s">
        <v>188</v>
      </c>
      <c r="E28" s="97"/>
      <c r="F28" s="97"/>
      <c r="G28" s="97"/>
      <c r="H28" s="97"/>
      <c r="I28" s="97"/>
    </row>
    <row r="29" spans="5:9" ht="15.75">
      <c r="E29" s="97"/>
      <c r="F29" s="97"/>
      <c r="G29" s="97"/>
      <c r="H29" s="97"/>
      <c r="I29" s="97"/>
    </row>
    <row r="30" spans="5:9" ht="15.75">
      <c r="E30" s="97"/>
      <c r="F30" s="97"/>
      <c r="G30" s="97"/>
      <c r="H30" s="97"/>
      <c r="I30" s="97"/>
    </row>
  </sheetData>
  <sheetProtection/>
  <printOptions/>
  <pageMargins left="0.45" right="0.45" top="0.75" bottom="0.75" header="0.3" footer="0.3"/>
  <pageSetup fitToHeight="1" fitToWidth="1"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U22"/>
  <sheetViews>
    <sheetView showGridLines="0" view="pageBreakPreview" zoomScale="80" zoomScaleSheetLayoutView="80" zoomScalePageLayoutView="0" workbookViewId="0" topLeftCell="A1">
      <selection activeCell="J16" sqref="J16"/>
    </sheetView>
  </sheetViews>
  <sheetFormatPr defaultColWidth="9.140625" defaultRowHeight="12.75"/>
  <cols>
    <col min="1" max="1" width="11.00390625" style="0" bestFit="1" customWidth="1"/>
    <col min="2" max="2" width="19.28125" style="0" bestFit="1" customWidth="1"/>
    <col min="3" max="3" width="8.00390625" style="0" customWidth="1"/>
    <col min="4" max="4" width="2.57421875" style="0" customWidth="1"/>
    <col min="5" max="5" width="11.28125" style="0" customWidth="1"/>
    <col min="6" max="6" width="17.57421875" style="0" bestFit="1" customWidth="1"/>
    <col min="7" max="8" width="2.57421875" style="0" customWidth="1"/>
    <col min="9" max="9" width="14.8515625" style="0" customWidth="1"/>
    <col min="10" max="10" width="13.8515625" style="0" bestFit="1" customWidth="1"/>
    <col min="11" max="11" width="8.00390625" style="0" customWidth="1"/>
    <col min="12" max="12" width="2.57421875" style="0" customWidth="1"/>
    <col min="13" max="13" width="11.00390625" style="0" bestFit="1" customWidth="1"/>
    <col min="14" max="14" width="16.421875" style="0" bestFit="1" customWidth="1"/>
    <col min="15" max="15" width="10.00390625" style="0" customWidth="1"/>
    <col min="16" max="16" width="2.7109375" style="0" customWidth="1"/>
    <col min="17" max="17" width="11.00390625" style="0" bestFit="1" customWidth="1"/>
    <col min="18" max="18" width="18.8515625" style="0" customWidth="1"/>
    <col min="19" max="19" width="3.421875" style="0" customWidth="1"/>
    <col min="20" max="20" width="11.00390625" style="0" bestFit="1" customWidth="1"/>
    <col min="21" max="21" width="22.140625" style="0" customWidth="1"/>
    <col min="23" max="23" width="14.7109375" style="0" customWidth="1"/>
    <col min="24" max="24" width="18.140625" style="0" customWidth="1"/>
  </cols>
  <sheetData>
    <row r="1" spans="1:20" ht="22.5" customHeight="1">
      <c r="A1" s="42" t="s">
        <v>80</v>
      </c>
      <c r="E1" s="137" t="s">
        <v>371</v>
      </c>
      <c r="I1" s="44" t="s">
        <v>167</v>
      </c>
      <c r="M1" s="41" t="s">
        <v>95</v>
      </c>
      <c r="Q1" s="43" t="s">
        <v>15</v>
      </c>
      <c r="T1" s="44" t="s">
        <v>16</v>
      </c>
    </row>
    <row r="2" spans="1:21" ht="25.5" customHeight="1">
      <c r="A2" s="79" t="s">
        <v>81</v>
      </c>
      <c r="B2" s="79" t="s">
        <v>82</v>
      </c>
      <c r="C2" s="45" t="s">
        <v>107</v>
      </c>
      <c r="E2" s="138" t="s">
        <v>81</v>
      </c>
      <c r="F2" s="138" t="s">
        <v>82</v>
      </c>
      <c r="I2" s="79" t="s">
        <v>195</v>
      </c>
      <c r="J2" s="79" t="s">
        <v>196</v>
      </c>
      <c r="K2" s="45" t="s">
        <v>107</v>
      </c>
      <c r="M2" s="79" t="s">
        <v>81</v>
      </c>
      <c r="N2" s="79" t="s">
        <v>82</v>
      </c>
      <c r="O2" s="45" t="s">
        <v>107</v>
      </c>
      <c r="Q2" s="69" t="s">
        <v>81</v>
      </c>
      <c r="R2" s="69" t="s">
        <v>82</v>
      </c>
      <c r="T2" s="69" t="s">
        <v>81</v>
      </c>
      <c r="U2" s="69" t="s">
        <v>82</v>
      </c>
    </row>
    <row r="3" spans="1:21" ht="25.5">
      <c r="A3" s="131" t="s">
        <v>345</v>
      </c>
      <c r="B3" s="132" t="s">
        <v>346</v>
      </c>
      <c r="C3" s="75"/>
      <c r="E3" s="139" t="s">
        <v>358</v>
      </c>
      <c r="F3" s="140" t="s">
        <v>346</v>
      </c>
      <c r="I3" s="133" t="s">
        <v>312</v>
      </c>
      <c r="J3" s="132" t="s">
        <v>87</v>
      </c>
      <c r="K3" s="48"/>
      <c r="M3" s="46" t="s">
        <v>311</v>
      </c>
      <c r="N3" s="47" t="s">
        <v>86</v>
      </c>
      <c r="O3" s="48"/>
      <c r="Q3" s="141" t="s">
        <v>97</v>
      </c>
      <c r="R3" s="142" t="s">
        <v>85</v>
      </c>
      <c r="T3" s="131" t="s">
        <v>101</v>
      </c>
      <c r="U3" s="132" t="s">
        <v>48</v>
      </c>
    </row>
    <row r="4" spans="1:21" ht="25.5">
      <c r="A4" s="131" t="s">
        <v>152</v>
      </c>
      <c r="B4" s="132" t="s">
        <v>153</v>
      </c>
      <c r="C4" s="78"/>
      <c r="E4" s="139" t="s">
        <v>359</v>
      </c>
      <c r="F4" s="140" t="s">
        <v>360</v>
      </c>
      <c r="I4" s="133" t="s">
        <v>313</v>
      </c>
      <c r="J4" s="132" t="s">
        <v>35</v>
      </c>
      <c r="K4" s="48"/>
      <c r="M4" s="46" t="s">
        <v>312</v>
      </c>
      <c r="N4" s="47" t="s">
        <v>87</v>
      </c>
      <c r="O4" s="49"/>
      <c r="Q4" s="141" t="s">
        <v>349</v>
      </c>
      <c r="R4" s="142" t="s">
        <v>332</v>
      </c>
      <c r="T4" s="131" t="s">
        <v>165</v>
      </c>
      <c r="U4" s="132" t="s">
        <v>166</v>
      </c>
    </row>
    <row r="5" spans="1:21" ht="12.75">
      <c r="A5" s="131" t="s">
        <v>98</v>
      </c>
      <c r="B5" s="132" t="s">
        <v>83</v>
      </c>
      <c r="C5" s="75"/>
      <c r="E5" s="139" t="s">
        <v>361</v>
      </c>
      <c r="F5" s="140" t="s">
        <v>362</v>
      </c>
      <c r="I5" s="131" t="s">
        <v>314</v>
      </c>
      <c r="J5" s="132" t="s">
        <v>88</v>
      </c>
      <c r="K5" s="49"/>
      <c r="M5" s="46" t="s">
        <v>313</v>
      </c>
      <c r="N5" s="47" t="s">
        <v>35</v>
      </c>
      <c r="O5" s="49"/>
      <c r="Q5" s="141" t="s">
        <v>372</v>
      </c>
      <c r="R5" s="142" t="s">
        <v>373</v>
      </c>
      <c r="T5" s="131" t="s">
        <v>294</v>
      </c>
      <c r="U5" s="132" t="s">
        <v>295</v>
      </c>
    </row>
    <row r="6" spans="1:21" ht="12.75">
      <c r="A6" s="131" t="s">
        <v>215</v>
      </c>
      <c r="B6" s="132" t="s">
        <v>216</v>
      </c>
      <c r="C6" s="78"/>
      <c r="E6" s="139" t="s">
        <v>363</v>
      </c>
      <c r="F6" s="140" t="s">
        <v>364</v>
      </c>
      <c r="I6" s="133" t="s">
        <v>315</v>
      </c>
      <c r="J6" s="132" t="s">
        <v>284</v>
      </c>
      <c r="K6" s="49"/>
      <c r="M6" s="46" t="s">
        <v>314</v>
      </c>
      <c r="N6" s="47" t="s">
        <v>88</v>
      </c>
      <c r="O6" s="49"/>
      <c r="Q6" s="141" t="s">
        <v>374</v>
      </c>
      <c r="R6" s="142" t="s">
        <v>375</v>
      </c>
      <c r="T6" s="131" t="s">
        <v>296</v>
      </c>
      <c r="U6" s="132" t="s">
        <v>265</v>
      </c>
    </row>
    <row r="7" spans="1:21" ht="12.75">
      <c r="A7" s="131" t="s">
        <v>161</v>
      </c>
      <c r="B7" s="132" t="s">
        <v>162</v>
      </c>
      <c r="C7" s="55"/>
      <c r="E7" s="139" t="s">
        <v>288</v>
      </c>
      <c r="F7" s="140" t="s">
        <v>267</v>
      </c>
      <c r="I7" s="131" t="s">
        <v>316</v>
      </c>
      <c r="J7" s="132" t="s">
        <v>89</v>
      </c>
      <c r="K7" s="49"/>
      <c r="M7" s="46" t="s">
        <v>315</v>
      </c>
      <c r="N7" s="47" t="s">
        <v>284</v>
      </c>
      <c r="O7" s="49"/>
      <c r="Q7" s="141" t="s">
        <v>98</v>
      </c>
      <c r="R7" s="142" t="s">
        <v>83</v>
      </c>
      <c r="T7" s="131" t="s">
        <v>324</v>
      </c>
      <c r="U7" s="132" t="s">
        <v>325</v>
      </c>
    </row>
    <row r="8" spans="1:21" ht="12.75">
      <c r="A8" s="131" t="s">
        <v>146</v>
      </c>
      <c r="B8" s="132" t="s">
        <v>147</v>
      </c>
      <c r="C8" s="55"/>
      <c r="E8" s="139" t="s">
        <v>215</v>
      </c>
      <c r="F8" s="140" t="s">
        <v>216</v>
      </c>
      <c r="I8" s="131" t="s">
        <v>317</v>
      </c>
      <c r="J8" s="132" t="s">
        <v>90</v>
      </c>
      <c r="K8" s="49"/>
      <c r="M8" s="46" t="s">
        <v>316</v>
      </c>
      <c r="N8" s="47" t="s">
        <v>89</v>
      </c>
      <c r="O8" s="49"/>
      <c r="Q8" s="141" t="s">
        <v>99</v>
      </c>
      <c r="R8" s="142" t="s">
        <v>100</v>
      </c>
      <c r="T8" s="131" t="s">
        <v>102</v>
      </c>
      <c r="U8" s="132" t="s">
        <v>103</v>
      </c>
    </row>
    <row r="9" spans="1:21" ht="12.75">
      <c r="A9" s="131" t="s">
        <v>157</v>
      </c>
      <c r="B9" s="132" t="s">
        <v>156</v>
      </c>
      <c r="C9" s="75"/>
      <c r="E9" s="139" t="s">
        <v>161</v>
      </c>
      <c r="F9" s="140" t="s">
        <v>162</v>
      </c>
      <c r="I9" s="133" t="s">
        <v>318</v>
      </c>
      <c r="J9" s="132" t="s">
        <v>319</v>
      </c>
      <c r="K9" s="49"/>
      <c r="M9" s="46" t="s">
        <v>317</v>
      </c>
      <c r="N9" s="47" t="s">
        <v>90</v>
      </c>
      <c r="O9" s="49"/>
      <c r="Q9" s="141" t="s">
        <v>92</v>
      </c>
      <c r="R9" s="142" t="s">
        <v>49</v>
      </c>
      <c r="T9" s="131" t="s">
        <v>104</v>
      </c>
      <c r="U9" s="132" t="s">
        <v>84</v>
      </c>
    </row>
    <row r="10" spans="1:21" ht="25.5">
      <c r="A10" s="133" t="s">
        <v>347</v>
      </c>
      <c r="B10" s="132" t="s">
        <v>343</v>
      </c>
      <c r="C10" s="75"/>
      <c r="E10" s="139" t="s">
        <v>146</v>
      </c>
      <c r="F10" s="140" t="s">
        <v>147</v>
      </c>
      <c r="I10" s="133" t="s">
        <v>320</v>
      </c>
      <c r="J10" s="132" t="s">
        <v>91</v>
      </c>
      <c r="K10" s="49"/>
      <c r="M10" s="46" t="s">
        <v>320</v>
      </c>
      <c r="N10" s="47" t="s">
        <v>91</v>
      </c>
      <c r="O10" s="49"/>
      <c r="Q10" s="141" t="s">
        <v>218</v>
      </c>
      <c r="R10" s="142" t="s">
        <v>194</v>
      </c>
      <c r="T10" s="131" t="s">
        <v>297</v>
      </c>
      <c r="U10" s="132" t="s">
        <v>298</v>
      </c>
    </row>
    <row r="11" spans="1:21" ht="25.5">
      <c r="A11" s="131" t="s">
        <v>154</v>
      </c>
      <c r="B11" s="132" t="s">
        <v>155</v>
      </c>
      <c r="C11" s="77"/>
      <c r="E11" s="139" t="s">
        <v>219</v>
      </c>
      <c r="F11" s="140" t="s">
        <v>209</v>
      </c>
      <c r="I11" s="131" t="s">
        <v>321</v>
      </c>
      <c r="J11" s="132" t="s">
        <v>93</v>
      </c>
      <c r="K11" s="49"/>
      <c r="M11" s="46" t="s">
        <v>446</v>
      </c>
      <c r="N11" s="47" t="s">
        <v>434</v>
      </c>
      <c r="O11" s="49"/>
      <c r="Q11" s="141" t="s">
        <v>288</v>
      </c>
      <c r="R11" s="142" t="s">
        <v>267</v>
      </c>
      <c r="T11" s="131" t="s">
        <v>299</v>
      </c>
      <c r="U11" s="132" t="s">
        <v>273</v>
      </c>
    </row>
    <row r="12" spans="1:21" ht="12.75">
      <c r="A12" s="131" t="s">
        <v>158</v>
      </c>
      <c r="B12" s="132" t="s">
        <v>160</v>
      </c>
      <c r="C12" s="78"/>
      <c r="E12" s="139" t="s">
        <v>157</v>
      </c>
      <c r="F12" s="140" t="s">
        <v>156</v>
      </c>
      <c r="I12" s="131" t="s">
        <v>322</v>
      </c>
      <c r="J12" s="132" t="s">
        <v>36</v>
      </c>
      <c r="K12" s="49"/>
      <c r="M12" s="46" t="s">
        <v>447</v>
      </c>
      <c r="N12" s="47" t="s">
        <v>435</v>
      </c>
      <c r="O12" s="49"/>
      <c r="Q12" s="141" t="s">
        <v>219</v>
      </c>
      <c r="R12" s="142" t="s">
        <v>209</v>
      </c>
      <c r="T12" s="131" t="s">
        <v>105</v>
      </c>
      <c r="U12" s="132" t="s">
        <v>106</v>
      </c>
    </row>
    <row r="13" spans="1:21" ht="12.75">
      <c r="A13" s="131" t="s">
        <v>287</v>
      </c>
      <c r="B13" s="132" t="s">
        <v>277</v>
      </c>
      <c r="C13" s="78"/>
      <c r="E13" s="139" t="s">
        <v>365</v>
      </c>
      <c r="F13" s="140" t="s">
        <v>220</v>
      </c>
      <c r="I13" s="131" t="s">
        <v>323</v>
      </c>
      <c r="J13" s="132" t="s">
        <v>94</v>
      </c>
      <c r="M13" s="46" t="s">
        <v>448</v>
      </c>
      <c r="N13" s="47" t="s">
        <v>433</v>
      </c>
      <c r="Q13" s="141" t="s">
        <v>289</v>
      </c>
      <c r="R13" s="142" t="s">
        <v>253</v>
      </c>
      <c r="T13" s="133" t="s">
        <v>300</v>
      </c>
      <c r="U13" s="132" t="s">
        <v>282</v>
      </c>
    </row>
    <row r="14" spans="1:21" ht="25.5">
      <c r="A14" s="131" t="s">
        <v>348</v>
      </c>
      <c r="B14" s="132" t="s">
        <v>344</v>
      </c>
      <c r="E14" s="139" t="s">
        <v>347</v>
      </c>
      <c r="F14" s="140" t="s">
        <v>343</v>
      </c>
      <c r="I14" s="131"/>
      <c r="J14" s="132"/>
      <c r="M14" s="46" t="s">
        <v>449</v>
      </c>
      <c r="N14" s="47" t="s">
        <v>445</v>
      </c>
      <c r="Q14" s="141" t="s">
        <v>290</v>
      </c>
      <c r="R14" s="142" t="s">
        <v>291</v>
      </c>
      <c r="T14" s="46"/>
      <c r="U14" s="47"/>
    </row>
    <row r="15" spans="1:21" ht="12.75">
      <c r="A15" s="134"/>
      <c r="B15" s="135"/>
      <c r="E15" s="139" t="s">
        <v>366</v>
      </c>
      <c r="F15" s="140" t="s">
        <v>353</v>
      </c>
      <c r="I15" s="131"/>
      <c r="J15" s="132"/>
      <c r="M15" s="46" t="s">
        <v>321</v>
      </c>
      <c r="N15" s="47" t="s">
        <v>93</v>
      </c>
      <c r="Q15" s="141" t="s">
        <v>376</v>
      </c>
      <c r="R15" s="142" t="s">
        <v>377</v>
      </c>
      <c r="T15" s="46"/>
      <c r="U15" s="47"/>
    </row>
    <row r="16" spans="1:21" ht="12.75">
      <c r="A16" s="134"/>
      <c r="B16" s="135"/>
      <c r="E16" s="139" t="s">
        <v>158</v>
      </c>
      <c r="F16" s="140" t="s">
        <v>160</v>
      </c>
      <c r="I16" s="131"/>
      <c r="J16" s="132"/>
      <c r="M16" s="46" t="s">
        <v>322</v>
      </c>
      <c r="N16" s="47" t="s">
        <v>36</v>
      </c>
      <c r="Q16" s="141" t="s">
        <v>350</v>
      </c>
      <c r="R16" s="142" t="s">
        <v>327</v>
      </c>
      <c r="T16" s="46"/>
      <c r="U16" s="47"/>
    </row>
    <row r="17" spans="1:21" ht="12.75">
      <c r="A17" s="134"/>
      <c r="B17" s="135"/>
      <c r="E17" s="139" t="s">
        <v>287</v>
      </c>
      <c r="F17" s="140" t="s">
        <v>277</v>
      </c>
      <c r="I17" s="131"/>
      <c r="J17" s="132"/>
      <c r="M17" s="46" t="s">
        <v>323</v>
      </c>
      <c r="N17" s="47" t="s">
        <v>94</v>
      </c>
      <c r="Q17" s="141" t="s">
        <v>378</v>
      </c>
      <c r="R17" s="142" t="s">
        <v>379</v>
      </c>
      <c r="T17" s="46"/>
      <c r="U17" s="47"/>
    </row>
    <row r="18" spans="1:21" ht="12.75">
      <c r="A18" s="134"/>
      <c r="B18" s="135"/>
      <c r="E18" s="139" t="s">
        <v>348</v>
      </c>
      <c r="F18" s="140" t="s">
        <v>344</v>
      </c>
      <c r="I18" s="131"/>
      <c r="J18" s="132"/>
      <c r="M18" s="136"/>
      <c r="N18" s="48"/>
      <c r="Q18" s="141" t="s">
        <v>292</v>
      </c>
      <c r="R18" s="142" t="s">
        <v>251</v>
      </c>
      <c r="T18" s="46"/>
      <c r="U18" s="47"/>
    </row>
    <row r="19" spans="1:21" ht="12.75">
      <c r="A19" s="134"/>
      <c r="B19" s="135"/>
      <c r="E19" s="139" t="s">
        <v>367</v>
      </c>
      <c r="F19" s="140" t="s">
        <v>368</v>
      </c>
      <c r="I19" s="131"/>
      <c r="J19" s="132"/>
      <c r="M19" s="136"/>
      <c r="N19" s="48"/>
      <c r="Q19" s="141" t="s">
        <v>293</v>
      </c>
      <c r="R19" s="142" t="s">
        <v>248</v>
      </c>
      <c r="T19" s="46"/>
      <c r="U19" s="47"/>
    </row>
    <row r="20" spans="1:21" ht="12.75">
      <c r="A20" s="134"/>
      <c r="B20" s="135"/>
      <c r="E20" s="139" t="s">
        <v>369</v>
      </c>
      <c r="F20" s="140" t="s">
        <v>370</v>
      </c>
      <c r="I20" s="131"/>
      <c r="J20" s="132"/>
      <c r="M20" s="136"/>
      <c r="N20" s="48"/>
      <c r="Q20" s="141" t="s">
        <v>380</v>
      </c>
      <c r="R20" s="142" t="s">
        <v>381</v>
      </c>
      <c r="T20" s="46"/>
      <c r="U20" s="47"/>
    </row>
    <row r="21" spans="1:21" ht="12.75">
      <c r="A21" s="134"/>
      <c r="B21" s="135"/>
      <c r="I21" s="131"/>
      <c r="J21" s="132"/>
      <c r="M21" s="136"/>
      <c r="N21" s="48"/>
      <c r="Q21" s="141" t="s">
        <v>382</v>
      </c>
      <c r="R21" s="142" t="s">
        <v>383</v>
      </c>
      <c r="T21" s="46"/>
      <c r="U21" s="47"/>
    </row>
    <row r="22" ht="12.75">
      <c r="I22" s="7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 Tran</dc:creator>
  <cp:keywords/>
  <dc:description/>
  <cp:lastModifiedBy>Diep Vo</cp:lastModifiedBy>
  <cp:lastPrinted>2019-08-15T01:34:48Z</cp:lastPrinted>
  <dcterms:created xsi:type="dcterms:W3CDTF">2018-01-12T08:10:16Z</dcterms:created>
  <dcterms:modified xsi:type="dcterms:W3CDTF">2020-11-23T08:02:47Z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