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CHEDULE\OCEANEA\"/>
    </mc:Choice>
  </mc:AlternateContent>
  <xr:revisionPtr revIDLastSave="0" documentId="13_ncr:1_{AC70401C-88D4-489C-954C-168D166F3BD6}" xr6:coauthVersionLast="45" xr6:coauthVersionMax="45" xr10:uidLastSave="{00000000-0000-0000-0000-000000000000}"/>
  <bookViews>
    <workbookView xWindow="-120" yWindow="-120" windowWidth="29040" windowHeight="15840" tabRatio="865" xr2:uid="{00000000-000D-0000-FFFF-FFFF00000000}"/>
  </bookViews>
  <sheets>
    <sheet name="MENU" sheetId="11" r:id="rId1"/>
    <sheet name="CMP -SGSIN (MON + SAT)" sheetId="7" r:id="rId2"/>
    <sheet name="CMP - JAKARTA" sheetId="9" r:id="rId3"/>
    <sheet name="CMP - BELAWAN" sheetId="8" r:id="rId4"/>
    <sheet name="CMP - SURABAYA" sheetId="10" r:id="rId5"/>
    <sheet name="CMP - SEMARANG" sheetId="20" r:id="rId6"/>
    <sheet name="CAT LAI - PUSAN" sheetId="17" r:id="rId7"/>
    <sheet name="(KVT) CAT LAI - THLCH - THBKK" sheetId="16" r:id="rId8"/>
    <sheet name="(TP2) CAT LAI - THLCH - THBKK" sheetId="24" r:id="rId9"/>
    <sheet name="CLI - THLCH (JUL)" sheetId="22" r:id="rId10"/>
    <sheet name="TCTT - MANILA" sheetId="15" r:id="rId11"/>
    <sheet name="CMP - SHK - HKG " sheetId="5" r:id="rId12"/>
    <sheet name="CMP - HKG - YTN" sheetId="21" r:id="rId13"/>
    <sheet name="(EC5) CAI MEP - YANGON" sheetId="19" r:id="rId14"/>
    <sheet name="(EC4) CAI MEP -YANGON (MIT+MIP)" sheetId="25" r:id="rId15"/>
    <sheet name="(EC4) CAI MEP - PENANG" sheetId="18" r:id="rId16"/>
    <sheet name="CLI - SHA - PUS" sheetId="26" r:id="rId17"/>
  </sheets>
  <externalReferences>
    <externalReference r:id="rId18"/>
  </externalReferences>
  <definedNames>
    <definedName name="Date01">'[1]Main page'!$I$39</definedName>
    <definedName name="Date02">'[1]Main page'!$K$39</definedName>
    <definedName name="_xlnm.Print_Area" localSheetId="15">'(EC4) CAI MEP - PENANG'!$A$1:$R$43</definedName>
    <definedName name="_xlnm.Print_Area" localSheetId="14">'(EC4) CAI MEP -YANGON (MIT+MIP)'!$A$1:$P$45</definedName>
    <definedName name="_xlnm.Print_Area" localSheetId="13">'(EC5) CAI MEP - YANGON'!$A$1:$O$45</definedName>
    <definedName name="_xlnm.Print_Area" localSheetId="7">'(KVT) CAT LAI - THLCH - THBKK'!$A$1:$J$39</definedName>
    <definedName name="_xlnm.Print_Area" localSheetId="8">'(TP2) CAT LAI - THLCH - THBKK'!$A$1:$K$51</definedName>
    <definedName name="_xlnm.Print_Area" localSheetId="16">'CLI - SHA - PUS'!$A$1:$J$44</definedName>
    <definedName name="_xlnm.Print_Area" localSheetId="9">'CLI - THLCH (JUL)'!$A$1:$I$51</definedName>
    <definedName name="_xlnm.Print_Area" localSheetId="3">'CMP - BELAWAN'!$A$1:$P$55</definedName>
    <definedName name="_xlnm.Print_Area" localSheetId="12">'CMP - HKG - YTN'!$A$1:$I$44</definedName>
    <definedName name="_xlnm.Print_Area" localSheetId="2">'CMP - JAKARTA'!$A$1:$O$45</definedName>
    <definedName name="_xlnm.Print_Area" localSheetId="5">'CMP - SEMARANG'!$A$1:$O$55</definedName>
    <definedName name="_xlnm.Print_Area" localSheetId="11">'CMP - SHK - HKG '!$A$1:$K$41</definedName>
    <definedName name="_xlnm.Print_Area" localSheetId="4">'CMP - SURABAYA'!$A$1:$O$55</definedName>
    <definedName name="_xlnm.Print_Area" localSheetId="1">'CMP -SGSIN (MON + SAT)'!$A$1:$J$53</definedName>
    <definedName name="_xlnm.Print_Area" localSheetId="10">'TCTT - MANILA'!$A$1:$I$46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5" l="1"/>
  <c r="D11" i="15" s="1"/>
  <c r="D9" i="15"/>
  <c r="I9" i="15" s="1"/>
  <c r="I11" i="15" l="1"/>
  <c r="D12" i="15"/>
  <c r="I10" i="15"/>
  <c r="E9" i="5"/>
  <c r="E10" i="5" s="1"/>
  <c r="D13" i="15" l="1"/>
  <c r="I12" i="15"/>
  <c r="J10" i="5"/>
  <c r="E11" i="5"/>
  <c r="K10" i="5"/>
  <c r="K9" i="5"/>
  <c r="J9" i="5"/>
  <c r="E17" i="26"/>
  <c r="E18" i="26" s="1"/>
  <c r="E16" i="26"/>
  <c r="J16" i="26" s="1"/>
  <c r="I9" i="26"/>
  <c r="E9" i="26"/>
  <c r="E10" i="26" s="1"/>
  <c r="J9" i="18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E9" i="18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J8" i="18"/>
  <c r="J9" i="25"/>
  <c r="J10" i="25" s="1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E9" i="25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J8" i="25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8" i="19"/>
  <c r="J9" i="19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E9" i="19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J8" i="19"/>
  <c r="H9" i="21"/>
  <c r="I9" i="21"/>
  <c r="H10" i="21"/>
  <c r="I10" i="21"/>
  <c r="H11" i="21"/>
  <c r="I11" i="21"/>
  <c r="H12" i="21"/>
  <c r="I12" i="21"/>
  <c r="H13" i="21"/>
  <c r="I13" i="21"/>
  <c r="H14" i="21"/>
  <c r="I14" i="21"/>
  <c r="H15" i="21"/>
  <c r="I15" i="21"/>
  <c r="H16" i="21"/>
  <c r="I16" i="21"/>
  <c r="H17" i="21"/>
  <c r="I17" i="21"/>
  <c r="H18" i="21"/>
  <c r="I18" i="21"/>
  <c r="H19" i="21"/>
  <c r="I19" i="21"/>
  <c r="H20" i="21"/>
  <c r="I20" i="21"/>
  <c r="H21" i="21"/>
  <c r="I21" i="21"/>
  <c r="H22" i="21"/>
  <c r="I22" i="21"/>
  <c r="H23" i="21"/>
  <c r="I23" i="21"/>
  <c r="H24" i="21"/>
  <c r="I24" i="21"/>
  <c r="I8" i="21"/>
  <c r="H8" i="21"/>
  <c r="K8" i="24"/>
  <c r="J8" i="24"/>
  <c r="J8" i="16"/>
  <c r="I8" i="16"/>
  <c r="J8" i="17"/>
  <c r="I8" i="17"/>
  <c r="I13" i="15" l="1"/>
  <c r="D14" i="15"/>
  <c r="K11" i="5"/>
  <c r="J11" i="5"/>
  <c r="E12" i="5"/>
  <c r="E19" i="26"/>
  <c r="I18" i="26"/>
  <c r="J18" i="26"/>
  <c r="I17" i="26"/>
  <c r="I16" i="26"/>
  <c r="J17" i="26"/>
  <c r="I10" i="26"/>
  <c r="E11" i="26"/>
  <c r="J10" i="26"/>
  <c r="J9" i="26"/>
  <c r="D15" i="15" l="1"/>
  <c r="I14" i="15"/>
  <c r="E13" i="5"/>
  <c r="K12" i="5"/>
  <c r="J12" i="5"/>
  <c r="I19" i="26"/>
  <c r="E20" i="26"/>
  <c r="J19" i="26"/>
  <c r="J11" i="26"/>
  <c r="E12" i="26"/>
  <c r="I11" i="26"/>
  <c r="I15" i="15" l="1"/>
  <c r="D16" i="15"/>
  <c r="E14" i="5"/>
  <c r="J13" i="5"/>
  <c r="K13" i="5"/>
  <c r="J20" i="26"/>
  <c r="I20" i="26"/>
  <c r="E21" i="26"/>
  <c r="E13" i="26"/>
  <c r="J12" i="26"/>
  <c r="I12" i="26"/>
  <c r="D17" i="15" l="1"/>
  <c r="I17" i="15" s="1"/>
  <c r="I16" i="15"/>
  <c r="J14" i="5"/>
  <c r="E15" i="5"/>
  <c r="K14" i="5"/>
  <c r="E22" i="26"/>
  <c r="J21" i="26"/>
  <c r="I21" i="26"/>
  <c r="E14" i="26"/>
  <c r="I13" i="26"/>
  <c r="J13" i="26"/>
  <c r="K15" i="5" l="1"/>
  <c r="J15" i="5"/>
  <c r="E16" i="5"/>
  <c r="I22" i="26"/>
  <c r="E23" i="26"/>
  <c r="J22" i="26"/>
  <c r="I14" i="26"/>
  <c r="E15" i="26"/>
  <c r="J14" i="26"/>
  <c r="E17" i="5" l="1"/>
  <c r="K16" i="5"/>
  <c r="J16" i="5"/>
  <c r="I23" i="26"/>
  <c r="J23" i="26"/>
  <c r="E24" i="26"/>
  <c r="J15" i="26"/>
  <c r="I15" i="26"/>
  <c r="E18" i="5" l="1"/>
  <c r="J17" i="5"/>
  <c r="K17" i="5"/>
  <c r="J24" i="26"/>
  <c r="I24" i="26"/>
  <c r="J18" i="5" l="1"/>
  <c r="E19" i="5"/>
  <c r="K18" i="5"/>
  <c r="E9" i="20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J8" i="20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E10" i="10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9" i="10"/>
  <c r="J8" i="10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E10" i="8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9" i="8"/>
  <c r="J8" i="8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O22" i="9"/>
  <c r="K19" i="5" l="1"/>
  <c r="J19" i="5"/>
  <c r="E20" i="5"/>
  <c r="O8" i="9"/>
  <c r="J14" i="9"/>
  <c r="E10" i="9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9" i="9"/>
  <c r="J8" i="9"/>
  <c r="J9" i="9" s="1"/>
  <c r="J10" i="9" s="1"/>
  <c r="J11" i="9" s="1"/>
  <c r="J12" i="9" s="1"/>
  <c r="J13" i="9" s="1"/>
  <c r="J15" i="9" s="1"/>
  <c r="J16" i="9" s="1"/>
  <c r="J17" i="9" s="1"/>
  <c r="J18" i="9" s="1"/>
  <c r="J19" i="9" s="1"/>
  <c r="J20" i="9" s="1"/>
  <c r="J21" i="9" s="1"/>
  <c r="J22" i="9" s="1"/>
  <c r="J23" i="9" s="1"/>
  <c r="P10" i="7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9" i="7"/>
  <c r="U8" i="7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J9" i="7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E9" i="7"/>
  <c r="J8" i="7"/>
  <c r="E21" i="5" l="1"/>
  <c r="J20" i="5"/>
  <c r="K20" i="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8" i="25"/>
  <c r="O8" i="25"/>
  <c r="O25" i="25"/>
  <c r="O24" i="25"/>
  <c r="P25" i="25"/>
  <c r="P24" i="25"/>
  <c r="N9" i="25"/>
  <c r="N10" i="25" s="1"/>
  <c r="N11" i="25" s="1"/>
  <c r="N12" i="25" s="1"/>
  <c r="N13" i="25" s="1"/>
  <c r="N14" i="25" s="1"/>
  <c r="N15" i="25" s="1"/>
  <c r="N16" i="25" s="1"/>
  <c r="N17" i="25" s="1"/>
  <c r="N18" i="25" s="1"/>
  <c r="N19" i="25" s="1"/>
  <c r="N20" i="25" s="1"/>
  <c r="N21" i="25" s="1"/>
  <c r="N22" i="25" s="1"/>
  <c r="N23" i="25" s="1"/>
  <c r="E22" i="5" l="1"/>
  <c r="K21" i="5"/>
  <c r="J21" i="5"/>
  <c r="P8" i="18"/>
  <c r="E23" i="5" l="1"/>
  <c r="K22" i="5"/>
  <c r="J22" i="5"/>
  <c r="O24" i="19"/>
  <c r="O25" i="19"/>
  <c r="E24" i="5" l="1"/>
  <c r="K23" i="5"/>
  <c r="J23" i="5"/>
  <c r="E9" i="21"/>
  <c r="O8" i="20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9" i="9"/>
  <c r="N9" i="9"/>
  <c r="K24" i="5" l="1"/>
  <c r="J24" i="5"/>
  <c r="E10" i="21"/>
  <c r="E11" i="21" s="1"/>
  <c r="E12" i="21" l="1"/>
  <c r="E13" i="21" s="1"/>
  <c r="E14" i="21" l="1"/>
  <c r="E15" i="21" l="1"/>
  <c r="E16" i="21" l="1"/>
  <c r="E17" i="21" l="1"/>
  <c r="E18" i="21" l="1"/>
  <c r="E19" i="21" l="1"/>
  <c r="E20" i="21" l="1"/>
  <c r="E21" i="21" l="1"/>
  <c r="E22" i="21" l="1"/>
  <c r="E23" i="21" l="1"/>
  <c r="E24" i="21" l="1"/>
  <c r="J9" i="17" l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I9" i="17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E9" i="17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I11" i="22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H11" i="22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D11" i="22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I9" i="22"/>
  <c r="I10" i="22" s="1"/>
  <c r="H9" i="22"/>
  <c r="H10" i="22" s="1"/>
  <c r="D9" i="22"/>
  <c r="D10" i="22" s="1"/>
  <c r="K13" i="24"/>
  <c r="K14" i="24" s="1"/>
  <c r="K15" i="24" s="1"/>
  <c r="K16" i="24" s="1"/>
  <c r="K17" i="24" s="1"/>
  <c r="K18" i="24" s="1"/>
  <c r="K19" i="24" s="1"/>
  <c r="K20" i="24" s="1"/>
  <c r="K21" i="24" s="1"/>
  <c r="K22" i="24" s="1"/>
  <c r="K23" i="24" s="1"/>
  <c r="K24" i="24" s="1"/>
  <c r="K9" i="24"/>
  <c r="K10" i="24" s="1"/>
  <c r="K11" i="24" s="1"/>
  <c r="K12" i="24" s="1"/>
  <c r="J9" i="24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E9" i="24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J9" i="16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I9" i="16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E9" i="16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N9" i="19" l="1"/>
  <c r="N10" i="19" s="1"/>
  <c r="P9" i="18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O9" i="18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N9" i="18"/>
  <c r="O9" i="10"/>
  <c r="O10" i="10"/>
  <c r="O12" i="10"/>
  <c r="O13" i="10"/>
  <c r="O14" i="10"/>
  <c r="O16" i="10"/>
  <c r="O17" i="10"/>
  <c r="O18" i="10"/>
  <c r="O20" i="10"/>
  <c r="O21" i="10"/>
  <c r="O22" i="10"/>
  <c r="O8" i="10"/>
  <c r="O23" i="10"/>
  <c r="O8" i="8"/>
  <c r="N11" i="19" l="1"/>
  <c r="N12" i="19" s="1"/>
  <c r="O19" i="10"/>
  <c r="O15" i="10"/>
  <c r="O11" i="10"/>
  <c r="N10" i="18"/>
  <c r="N11" i="18" s="1"/>
  <c r="N12" i="18" s="1"/>
  <c r="N13" i="18" s="1"/>
  <c r="N14" i="18" l="1"/>
  <c r="N13" i="19" l="1"/>
  <c r="N15" i="18"/>
  <c r="N14" i="19" l="1"/>
  <c r="N16" i="18"/>
  <c r="N15" i="19" l="1"/>
  <c r="N17" i="18"/>
  <c r="N16" i="19" l="1"/>
  <c r="N18" i="18"/>
  <c r="N17" i="19" l="1"/>
  <c r="D18" i="15"/>
  <c r="I18" i="15" s="1"/>
  <c r="N19" i="18"/>
  <c r="N18" i="19" l="1"/>
  <c r="D19" i="15"/>
  <c r="I19" i="15" s="1"/>
  <c r="N20" i="18"/>
  <c r="N19" i="19" l="1"/>
  <c r="D20" i="15"/>
  <c r="I20" i="15" s="1"/>
  <c r="N21" i="18"/>
  <c r="N20" i="19" l="1"/>
  <c r="D21" i="15"/>
  <c r="I21" i="15" s="1"/>
  <c r="N22" i="18"/>
  <c r="N21" i="19" l="1"/>
  <c r="D22" i="15"/>
  <c r="I22" i="15" s="1"/>
  <c r="N22" i="19" l="1"/>
  <c r="D23" i="15"/>
  <c r="I23" i="15" s="1"/>
  <c r="O9" i="8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N9" i="8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O10" i="9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3" i="9" s="1"/>
  <c r="N10" i="9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9" i="20"/>
  <c r="N10" i="20" s="1"/>
  <c r="N11" i="20" s="1"/>
  <c r="N12" i="20" s="1"/>
  <c r="N13" i="20" s="1"/>
  <c r="N14" i="20" s="1"/>
  <c r="N15" i="20" s="1"/>
  <c r="N16" i="20" s="1"/>
  <c r="N17" i="20" s="1"/>
  <c r="N18" i="20" s="1"/>
  <c r="N19" i="20" s="1"/>
  <c r="N20" i="20" s="1"/>
  <c r="N21" i="20" s="1"/>
  <c r="N22" i="20" s="1"/>
  <c r="N23" i="20" s="1"/>
  <c r="N9" i="10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E24" i="20"/>
  <c r="J24" i="20" s="1"/>
  <c r="E24" i="10"/>
  <c r="J24" i="10" s="1"/>
  <c r="P23" i="18"/>
  <c r="P24" i="18" s="1"/>
  <c r="P25" i="18" s="1"/>
  <c r="O23" i="18"/>
  <c r="O24" i="18" s="1"/>
  <c r="O25" i="18" s="1"/>
  <c r="R8" i="18"/>
  <c r="Q8" i="18"/>
  <c r="R9" i="18"/>
  <c r="Q9" i="18"/>
  <c r="R10" i="18"/>
  <c r="Q10" i="18"/>
  <c r="R11" i="18"/>
  <c r="Q11" i="18"/>
  <c r="N22" i="9" l="1"/>
  <c r="N23" i="9" s="1"/>
  <c r="N23" i="19"/>
  <c r="D24" i="15"/>
  <c r="I24" i="15" s="1"/>
  <c r="N23" i="18"/>
  <c r="D25" i="15" l="1"/>
  <c r="I25" i="15" s="1"/>
  <c r="N24" i="18"/>
  <c r="D26" i="15" l="1"/>
  <c r="I26" i="15" s="1"/>
  <c r="N25" i="18"/>
</calcChain>
</file>

<file path=xl/sharedStrings.xml><?xml version="1.0" encoding="utf-8"?>
<sst xmlns="http://schemas.openxmlformats.org/spreadsheetml/2006/main" count="2797" uniqueCount="563">
  <si>
    <t>JT3 - JAPAN THAILAND VIETNAM 3</t>
  </si>
  <si>
    <t xml:space="preserve"> Vessel / Voyage</t>
  </si>
  <si>
    <t>Vssl Code</t>
  </si>
  <si>
    <t>ETD Cat Lai</t>
  </si>
  <si>
    <t>CY/VGM cut off</t>
  </si>
  <si>
    <t>S.I cut off</t>
  </si>
  <si>
    <t xml:space="preserve">S.I correction </t>
  </si>
  <si>
    <t>LAEM CHABANG</t>
  </si>
  <si>
    <t>Saturday</t>
  </si>
  <si>
    <t>Cat Lai</t>
  </si>
  <si>
    <t>Deadline</t>
  </si>
  <si>
    <t>Fri 10:00</t>
  </si>
  <si>
    <t>Note: Schedule is subject to change without prior notice.</t>
  </si>
  <si>
    <t xml:space="preserve"> </t>
  </si>
  <si>
    <t>CONTACT US</t>
  </si>
  <si>
    <t>CY CUT OFF TIME</t>
  </si>
  <si>
    <t>Ocean Network Express (Vietnam) Co., Ltd.</t>
  </si>
  <si>
    <t>3F mPlaza Saigon, 39 Le Duan Street, District 1, HCMC, VN</t>
  </si>
  <si>
    <t>CUS Contact: VN.SGN.CSVC.AS.OC@one-line.com</t>
  </si>
  <si>
    <t>SLS Contact: VN.SGN.SALES.AS.OC@one-line.com</t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</si>
  <si>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822E72"/>
        <rFont val="Times New Roman"/>
        <family val="1"/>
      </rPr>
      <t>https://www.one-line.com/en/vessels</t>
    </r>
    <r>
      <rPr>
        <b/>
        <sz val="16"/>
        <color rgb="FF822E72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</si>
  <si>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</si>
  <si>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rFont val="Arial"/>
        <family val="2"/>
      </rPr>
      <t>B/L amendment or other DOC issues :</t>
    </r>
    <r>
      <rPr>
        <b/>
        <sz val="18"/>
        <color rgb="FFCC3399"/>
        <rFont val="Arial"/>
        <family val="2"/>
      </rPr>
      <t xml:space="preserve"> </t>
    </r>
    <r>
      <rPr>
        <b/>
        <u/>
        <sz val="18"/>
        <color rgb="FFCC3399"/>
        <rFont val="Arial"/>
        <family val="2"/>
      </rPr>
      <t xml:space="preserve">vn.sgn.exdoc@one-line.com </t>
    </r>
  </si>
  <si>
    <t>CY/VGM Cut off</t>
  </si>
  <si>
    <t>S.I Cut off</t>
  </si>
  <si>
    <t>S.I Correction</t>
  </si>
  <si>
    <t>NORTH MANILA</t>
  </si>
  <si>
    <t>Thursday</t>
  </si>
  <si>
    <t>Cat Lai/ICDs</t>
  </si>
  <si>
    <r>
      <rPr>
        <b/>
        <sz val="18"/>
        <color theme="1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</si>
  <si>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>B/L amendment or other DOC issues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theme="4" tint="-0.249977111117893"/>
        <rFont val="Times New Roman"/>
        <family val="1"/>
      </rPr>
      <t>vn.sgn.exdoc@one-line.com</t>
    </r>
    <r>
      <rPr>
        <b/>
        <sz val="18"/>
        <color rgb="FF00B050"/>
        <rFont val="Times New Roman"/>
        <family val="1"/>
      </rPr>
      <t xml:space="preserve"> </t>
    </r>
  </si>
  <si>
    <t>WED 16:00</t>
  </si>
  <si>
    <t>ETD TCIT</t>
  </si>
  <si>
    <t xml:space="preserve">CY/VGM cut off </t>
  </si>
  <si>
    <t>HONG KONG</t>
  </si>
  <si>
    <t>SUNDAY</t>
  </si>
  <si>
    <t>TCIT</t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</si>
  <si>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</si>
  <si>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</si>
  <si>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Feeder Vessel (EC4)</t>
  </si>
  <si>
    <t>VOY</t>
  </si>
  <si>
    <t>S.I correction</t>
  </si>
  <si>
    <t>ETA Singapore</t>
  </si>
  <si>
    <t>WED 10:00</t>
  </si>
  <si>
    <t>NCBT</t>
  </si>
  <si>
    <t>VGM cut off = CY cut off</t>
  </si>
  <si>
    <r>
      <t xml:space="preserve">S/I cut off time: </t>
    </r>
    <r>
      <rPr>
        <b/>
        <sz val="16"/>
        <color rgb="FFCC0099"/>
        <rFont val="Arial"/>
        <family val="2"/>
      </rPr>
      <t>10:00 Wednesday</t>
    </r>
  </si>
  <si>
    <r>
      <t xml:space="preserve">Amendment B/L before:  </t>
    </r>
    <r>
      <rPr>
        <b/>
        <sz val="16"/>
        <color rgb="FFCC0099"/>
        <rFont val="Arial"/>
        <family val="2"/>
      </rPr>
      <t>16:00 Wednesday</t>
    </r>
  </si>
  <si>
    <t>Feeder Vessel (EC5)</t>
  </si>
  <si>
    <t>Monday</t>
  </si>
  <si>
    <t>FRI 10:00</t>
  </si>
  <si>
    <t>FRI 16:00</t>
  </si>
  <si>
    <r>
      <t xml:space="preserve">S/I cut off time: </t>
    </r>
    <r>
      <rPr>
        <b/>
        <sz val="16"/>
        <color rgb="FFCC0099"/>
        <rFont val="Arial"/>
        <family val="2"/>
      </rPr>
      <t>10:00 Friday</t>
    </r>
  </si>
  <si>
    <r>
      <t xml:space="preserve">Amendment B/L before:  </t>
    </r>
    <r>
      <rPr>
        <b/>
        <sz val="16"/>
        <color rgb="FFCC0099"/>
        <rFont val="Arial"/>
        <family val="2"/>
      </rPr>
      <t>16:00 Friday</t>
    </r>
  </si>
  <si>
    <t>Mother Vessel</t>
  </si>
  <si>
    <t>ETD Singapore</t>
  </si>
  <si>
    <t>Belawan</t>
  </si>
  <si>
    <t>Jakarta</t>
  </si>
  <si>
    <t>NFJT</t>
  </si>
  <si>
    <r>
      <t xml:space="preserve">S/I cut off time: </t>
    </r>
    <r>
      <rPr>
        <b/>
        <sz val="16"/>
        <color rgb="FFCC0099"/>
        <rFont val="Arial"/>
        <family val="2"/>
      </rPr>
      <t>10:00 AM Wednesday</t>
    </r>
  </si>
  <si>
    <t>Surabaya</t>
  </si>
  <si>
    <t>Other Intra Ports</t>
  </si>
  <si>
    <t>CAI MEP - JAKARTA</t>
  </si>
  <si>
    <t>CAI MEP - BELAWAN</t>
  </si>
  <si>
    <t>CAI MEP - SURABAYA</t>
  </si>
  <si>
    <t>CAI MEP - SHEKOU - HONG KONG</t>
  </si>
  <si>
    <t>BACK TO MENU  &gt;&gt;&gt;</t>
  </si>
  <si>
    <t>Ho Chi Minh export to</t>
  </si>
  <si>
    <t>(BMX SERVICE) HCM - BELAWAN</t>
  </si>
  <si>
    <t>(JID SERVICE) HCM - JAKARTA</t>
  </si>
  <si>
    <t>ETD TCTT</t>
  </si>
  <si>
    <t>BACK TO MENU &gt;&gt;&gt;</t>
  </si>
  <si>
    <t>Thu 16:00</t>
  </si>
  <si>
    <t>Sunday</t>
  </si>
  <si>
    <t>Tel &amp; Fax:  02844581222 - 02844582600</t>
  </si>
  <si>
    <t>TCTT</t>
  </si>
  <si>
    <t>CAI MEP - MANILA</t>
  </si>
  <si>
    <t>MONACO BRIDGE</t>
  </si>
  <si>
    <t>(KVT)  CAT LAI - LAEM CHABANG - BANGKOK</t>
  </si>
  <si>
    <t>Voyage</t>
  </si>
  <si>
    <t>Fri 12:00</t>
  </si>
  <si>
    <r>
      <t xml:space="preserve">Cat Lai :  </t>
    </r>
    <r>
      <rPr>
        <b/>
        <sz val="16"/>
        <color rgb="FFBC365F"/>
        <rFont val="Times New Roman"/>
        <family val="1"/>
      </rPr>
      <t xml:space="preserve"> 12:00 Friday  </t>
    </r>
  </si>
  <si>
    <t>PUSAN</t>
  </si>
  <si>
    <r>
      <t xml:space="preserve">Cat Lai :  </t>
    </r>
    <r>
      <rPr>
        <b/>
        <sz val="16"/>
        <color rgb="FFBC365F"/>
        <rFont val="Times New Roman"/>
        <family val="1"/>
      </rPr>
      <t xml:space="preserve"> 12:00 Friday </t>
    </r>
  </si>
  <si>
    <t>(KVT)  CAT LAI - PUSAN - KWANGYANG</t>
  </si>
  <si>
    <t>KWANGYANG</t>
  </si>
  <si>
    <t>CAT LAI - PUSAN - KWANGYANG</t>
  </si>
  <si>
    <t xml:space="preserve">Updated </t>
  </si>
  <si>
    <r>
      <t xml:space="preserve">S/I cut off time: </t>
    </r>
    <r>
      <rPr>
        <b/>
        <sz val="16"/>
        <color rgb="FFBC365F"/>
        <rFont val="Arial"/>
        <family val="2"/>
      </rPr>
      <t>16:00 Thu</t>
    </r>
  </si>
  <si>
    <r>
      <t>Amendment B/L before:</t>
    </r>
    <r>
      <rPr>
        <b/>
        <sz val="16"/>
        <color rgb="FFBC365F"/>
        <rFont val="Arial"/>
        <family val="2"/>
      </rPr>
      <t xml:space="preserve"> 10:00 Friday</t>
    </r>
  </si>
  <si>
    <t>DIMITRA C</t>
  </si>
  <si>
    <t>DMCT</t>
  </si>
  <si>
    <t>MEISHAN BRIDGE</t>
  </si>
  <si>
    <t>MEBT</t>
  </si>
  <si>
    <t>Fri 16:00</t>
  </si>
  <si>
    <t>CAI MEP - YANGON (MIT + MIP)</t>
  </si>
  <si>
    <t>CAI MEP - YANGON (AWP)</t>
  </si>
  <si>
    <t>Voy</t>
  </si>
  <si>
    <t>FREMANTLE</t>
  </si>
  <si>
    <t>SYDNEY</t>
  </si>
  <si>
    <t>BRISBANE</t>
  </si>
  <si>
    <t>(Thursday)</t>
  </si>
  <si>
    <t>(FRE - 6 Days)</t>
  </si>
  <si>
    <t>(SYD - 18 Days)</t>
  </si>
  <si>
    <t>(BNE - 21 Days)</t>
  </si>
  <si>
    <t>Tel &amp; Fax: 02844581222 - 02844582600</t>
  </si>
  <si>
    <t>BACK TO MENU &gt;&gt;</t>
  </si>
  <si>
    <t>CAI MEP - YANGON ( SERVICE : EC5 - YGX)</t>
  </si>
  <si>
    <t>YANGON (AWP)</t>
  </si>
  <si>
    <t>CUS PIC: VN.SGN.CSVC.AS.OC@one-line.com</t>
  </si>
  <si>
    <t>SLS PIC: VN.SGN.SALES.AS.OC@one-line.com</t>
  </si>
  <si>
    <t>HAHT</t>
  </si>
  <si>
    <t>HEUNG-A HOCHIMINH</t>
  </si>
  <si>
    <t>Wed 10:00</t>
  </si>
  <si>
    <r>
      <t xml:space="preserve">S/I cut off time: </t>
    </r>
    <r>
      <rPr>
        <b/>
        <sz val="16"/>
        <color rgb="FFFF0000"/>
        <rFont val="Arial"/>
        <family val="2"/>
      </rPr>
      <t>10:00 Wednesday</t>
    </r>
  </si>
  <si>
    <t xml:space="preserve">JS3 - JAPAN STRAITS MALAYSIA 3 </t>
  </si>
  <si>
    <t>(HKG05 - 4 Days)</t>
  </si>
  <si>
    <t>SHEKOU
(SHK01 - 3 Days)</t>
  </si>
  <si>
    <t>Fri 23:00</t>
  </si>
  <si>
    <t>Sat 23:00</t>
  </si>
  <si>
    <r>
      <t xml:space="preserve">Tan Cang Cai Mep International Terminal (TCIT Port):  </t>
    </r>
    <r>
      <rPr>
        <b/>
        <sz val="16"/>
        <color rgb="FFCC0099"/>
        <rFont val="Times New Roman"/>
        <family val="1"/>
      </rPr>
      <t>23</t>
    </r>
    <r>
      <rPr>
        <b/>
        <sz val="16"/>
        <color rgb="FFBB115E"/>
        <rFont val="Times New Roman"/>
        <family val="1"/>
      </rPr>
      <t>:00 Saturday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</si>
  <si>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23</t>
    </r>
    <r>
      <rPr>
        <b/>
        <sz val="16"/>
        <color rgb="FFBB115E"/>
        <rFont val="Times New Roman"/>
        <family val="1"/>
      </rPr>
      <t>:00 Friday</t>
    </r>
  </si>
  <si>
    <r>
      <t xml:space="preserve">S/I cut off time:  </t>
    </r>
    <r>
      <rPr>
        <b/>
        <sz val="16"/>
        <color rgb="FFBB115E"/>
        <rFont val="Arial"/>
        <family val="2"/>
      </rPr>
      <t>10:00 Friday</t>
    </r>
  </si>
  <si>
    <r>
      <t xml:space="preserve">Amendment B/L before:  </t>
    </r>
    <r>
      <rPr>
        <b/>
        <sz val="16"/>
        <color rgb="FFBB115E"/>
        <rFont val="Arial"/>
        <family val="2"/>
      </rPr>
      <t>16:00 Friday</t>
    </r>
  </si>
  <si>
    <t>011E</t>
  </si>
  <si>
    <t>IDJKT24</t>
  </si>
  <si>
    <t>Cikarang (CKR) = Jakarta + 1 to 2 days</t>
  </si>
  <si>
    <r>
      <t xml:space="preserve">S/I cut off time: </t>
    </r>
    <r>
      <rPr>
        <b/>
        <sz val="16"/>
        <color rgb="FFCC0099"/>
        <rFont val="Arial"/>
        <family val="2"/>
      </rPr>
      <t>10:00 AM Friday</t>
    </r>
  </si>
  <si>
    <t>RDBT</t>
  </si>
  <si>
    <t>(SSX SERVICE) HCM - SURABAYA</t>
  </si>
  <si>
    <t>SUN 18:00</t>
  </si>
  <si>
    <t>SAT 18:00</t>
  </si>
  <si>
    <t>(PUS07 - 7 Days)</t>
  </si>
  <si>
    <t>(KAN02 - 6 Days)</t>
  </si>
  <si>
    <t>(Saturday)</t>
  </si>
  <si>
    <t>LAT KRABANG VIA  LAEM CHABANG + 3 DAYS</t>
  </si>
  <si>
    <t>Wednesday</t>
  </si>
  <si>
    <r>
      <t xml:space="preserve">Amendment B/L before:  </t>
    </r>
    <r>
      <rPr>
        <b/>
        <sz val="16"/>
        <color rgb="FFCC0099"/>
        <rFont val="Arial"/>
        <family val="2"/>
      </rPr>
      <t>10:00 Wednesday</t>
    </r>
  </si>
  <si>
    <t>(MNL02 - 3 Days)</t>
  </si>
  <si>
    <t>307E</t>
  </si>
  <si>
    <t>DALIAN EXPRESS</t>
  </si>
  <si>
    <t>DXPT</t>
  </si>
  <si>
    <r>
      <t xml:space="preserve">S/I cut off time: </t>
    </r>
    <r>
      <rPr>
        <b/>
        <sz val="16"/>
        <color rgb="FFCC0099"/>
        <rFont val="Arial"/>
        <family val="2"/>
      </rPr>
      <t>16:00 Tuesday</t>
    </r>
  </si>
  <si>
    <t>Tue 16:00</t>
  </si>
  <si>
    <t>ODNT</t>
  </si>
  <si>
    <t>YANTIAN EXPRESS</t>
  </si>
  <si>
    <t>YTET</t>
  </si>
  <si>
    <t>MOL MAESTRO</t>
  </si>
  <si>
    <t>MEGT</t>
  </si>
  <si>
    <t>051E</t>
  </si>
  <si>
    <t>018E</t>
  </si>
  <si>
    <t>009E</t>
  </si>
  <si>
    <t>YM WARMTH</t>
  </si>
  <si>
    <t>YWAT</t>
  </si>
  <si>
    <t>KHLT</t>
  </si>
  <si>
    <t>KOTA HALUS</t>
  </si>
  <si>
    <t>KIHT</t>
  </si>
  <si>
    <t>KMTC INCHEON</t>
  </si>
  <si>
    <t>SULT</t>
  </si>
  <si>
    <t>BANGKOK VIA LAEM CHABANG +3 -&gt; 5 DAYS</t>
  </si>
  <si>
    <t>LSFT</t>
  </si>
  <si>
    <t>TOMAKOMAI (JPTMK01) =  Via Pusan + 3 to 5 days by Barge</t>
  </si>
  <si>
    <t>ISHIKARI (JPISI01) = Via Pusan + 3 to 5 days by Barge</t>
  </si>
  <si>
    <t>ONE MAGNIFICENCE</t>
  </si>
  <si>
    <t>OMFT</t>
  </si>
  <si>
    <t>056E</t>
  </si>
  <si>
    <t>MOL MANEUVER</t>
  </si>
  <si>
    <t>MNBT</t>
  </si>
  <si>
    <t>055E</t>
  </si>
  <si>
    <t>017E</t>
  </si>
  <si>
    <t>YM WIDTH</t>
  </si>
  <si>
    <t>AL QIBLA</t>
  </si>
  <si>
    <t>AQBT</t>
  </si>
  <si>
    <t>027E</t>
  </si>
  <si>
    <t>YM WELLHEAD</t>
  </si>
  <si>
    <t>YWDT</t>
  </si>
  <si>
    <t>YM WITNESS</t>
  </si>
  <si>
    <t>WITT</t>
  </si>
  <si>
    <t>026E</t>
  </si>
  <si>
    <t>MADRID BRIDGE</t>
  </si>
  <si>
    <t>MDBT</t>
  </si>
  <si>
    <t>SINAR BANDA</t>
  </si>
  <si>
    <t>SNFT</t>
  </si>
  <si>
    <t>(SRG SERVICE) HCM - SEMARANG</t>
  </si>
  <si>
    <t>Semarang</t>
  </si>
  <si>
    <t>CAI MEP - SEMARANG</t>
  </si>
  <si>
    <t>HCM - SINGAPORE ( SAT SAILING)</t>
  </si>
  <si>
    <t>HCM - SINGAPORE ( MON SAILING)</t>
  </si>
  <si>
    <t>CAI MEP - SGSIN (MON + SAT)</t>
  </si>
  <si>
    <t>Wed 07:00</t>
  </si>
  <si>
    <t>Tue 13:00</t>
  </si>
  <si>
    <r>
      <t xml:space="preserve">Tan Cang Cai Mep Internatinal Terminal (TCIT Port):  </t>
    </r>
    <r>
      <rPr>
        <b/>
        <sz val="16"/>
        <color rgb="FFCC0099"/>
        <rFont val="Times New Roman"/>
        <family val="1"/>
      </rPr>
      <t>14:00 Sunday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</si>
  <si>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14:00 Saturday</t>
    </r>
  </si>
  <si>
    <t>SUN 14:00</t>
  </si>
  <si>
    <t>SAT 14:00</t>
  </si>
  <si>
    <t>050E</t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</si>
  <si>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14:00 AM Saturday</t>
    </r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</si>
  <si>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14:00 AM Sunday</t>
    </r>
  </si>
  <si>
    <t>ONE MINATO</t>
  </si>
  <si>
    <t>OMNT</t>
  </si>
  <si>
    <t xml:space="preserve">FP2 - CAI MEP - HONGKONG - YANTIAN </t>
  </si>
  <si>
    <t>YANTIAN</t>
  </si>
  <si>
    <t>(HKG05 - 2 Days)</t>
  </si>
  <si>
    <t>THURSDAY</t>
  </si>
  <si>
    <t>ONE COLUMBA</t>
  </si>
  <si>
    <t>YM WELLNESS</t>
  </si>
  <si>
    <t>ONE CYGNUS</t>
  </si>
  <si>
    <t>ONE IBIS</t>
  </si>
  <si>
    <t>ONE STORK</t>
  </si>
  <si>
    <t>WLLT</t>
  </si>
  <si>
    <t>OIIT</t>
  </si>
  <si>
    <t>007E</t>
  </si>
  <si>
    <t>OSTT</t>
  </si>
  <si>
    <t>013E</t>
  </si>
  <si>
    <t>ONYT</t>
  </si>
  <si>
    <t>020E</t>
  </si>
  <si>
    <t>Tue 17:00</t>
  </si>
  <si>
    <t>Mon 17:00</t>
  </si>
  <si>
    <t>S.I Amendment</t>
  </si>
  <si>
    <t>CAIMEP - HONGKONG</t>
  </si>
  <si>
    <t>10:00 Wed</t>
  </si>
  <si>
    <t>CAIMEP - YANTIAN</t>
  </si>
  <si>
    <t>16:00 Fri</t>
  </si>
  <si>
    <t>12:00 Tue</t>
  </si>
  <si>
    <t>Thursday Sailing</t>
  </si>
  <si>
    <t>CAI MEP - HONG KONG - YANTIAN</t>
  </si>
  <si>
    <t>HUANGPU, GUANGDONG = CNSHK + 5 Days</t>
  </si>
  <si>
    <t>10:00 Tue</t>
  </si>
  <si>
    <t>ONE BLUE JAY</t>
  </si>
  <si>
    <t>ONLT</t>
  </si>
  <si>
    <t>ONE AQUILA</t>
  </si>
  <si>
    <t>OAQT</t>
  </si>
  <si>
    <t>ONE CRANE</t>
  </si>
  <si>
    <t>Wed 16:00</t>
  </si>
  <si>
    <r>
      <t xml:space="preserve">Amendment B/L before:  </t>
    </r>
    <r>
      <rPr>
        <b/>
        <sz val="16"/>
        <color rgb="FFFF0000"/>
        <rFont val="Arial"/>
        <family val="2"/>
      </rPr>
      <t>16:00 Wednesday</t>
    </r>
  </si>
  <si>
    <t>SEHT</t>
  </si>
  <si>
    <t>MQOT</t>
  </si>
  <si>
    <t>Mon 10:00</t>
  </si>
  <si>
    <t>Sun 15:00</t>
  </si>
  <si>
    <t>(LCH - 6 Days)</t>
  </si>
  <si>
    <t>MYQT</t>
  </si>
  <si>
    <t>SEASPAN HANNOVER 040S</t>
  </si>
  <si>
    <t>MCC MANDALAY 041S</t>
  </si>
  <si>
    <t>MCC QINGDAO 042S</t>
  </si>
  <si>
    <r>
      <t xml:space="preserve">Cat Lai :  </t>
    </r>
    <r>
      <rPr>
        <b/>
        <sz val="16"/>
        <color rgb="FFFF0000"/>
        <rFont val="Times New Roman"/>
        <family val="1"/>
      </rPr>
      <t>15:00 Sunday</t>
    </r>
  </si>
  <si>
    <r>
      <t xml:space="preserve">S/I cut off time: </t>
    </r>
    <r>
      <rPr>
        <b/>
        <sz val="16"/>
        <color rgb="FFFF0000"/>
        <rFont val="Arial"/>
        <family val="2"/>
      </rPr>
      <t>16:00 Friday</t>
    </r>
  </si>
  <si>
    <r>
      <t xml:space="preserve">Amendment B/L before:  </t>
    </r>
    <r>
      <rPr>
        <b/>
        <sz val="16"/>
        <color rgb="FFFF0000"/>
        <rFont val="Arial"/>
        <family val="2"/>
      </rPr>
      <t>10:00 Monday</t>
    </r>
  </si>
  <si>
    <t>(TPP - 2 Days)</t>
  </si>
  <si>
    <t>TANJUNG PELEPAS</t>
  </si>
  <si>
    <t>CAT LAI - LAEM CHABANG - TANJUNG PELEPAS</t>
  </si>
  <si>
    <t>012E</t>
  </si>
  <si>
    <t>YM MODESTY</t>
  </si>
  <si>
    <t>YM WIND</t>
  </si>
  <si>
    <t>054E</t>
  </si>
  <si>
    <t>115E</t>
  </si>
  <si>
    <t>YM WELLSPRING</t>
  </si>
  <si>
    <t>ONE MUNCHEN</t>
  </si>
  <si>
    <t>028E</t>
  </si>
  <si>
    <t>CAI MEP - PENANG</t>
  </si>
  <si>
    <t>(KVT) CAT LAI - THLCH - THBKK</t>
  </si>
  <si>
    <t>BANGKOK/ LAT KRABANG</t>
  </si>
  <si>
    <t>(BKK /LKR- 5 Days)</t>
  </si>
  <si>
    <t>(TP2) CAT LAI - THLCH - THBKK</t>
  </si>
  <si>
    <t>YMDT</t>
  </si>
  <si>
    <t>016E</t>
  </si>
  <si>
    <t>OONT</t>
  </si>
  <si>
    <t>YWBT</t>
  </si>
  <si>
    <t>NYK FUJI</t>
  </si>
  <si>
    <t>NYK FUSHIMI</t>
  </si>
  <si>
    <t>104S</t>
  </si>
  <si>
    <t>(BLW01 - 7 Days)</t>
  </si>
  <si>
    <t>IDSUB02 (9 days)</t>
  </si>
  <si>
    <t>ROTTERDAM BRIDGE</t>
  </si>
  <si>
    <t>083S</t>
  </si>
  <si>
    <t>085S</t>
  </si>
  <si>
    <t>IDSRG04 (9 Days)</t>
  </si>
  <si>
    <t>(BKK 03-  3 Days)</t>
  </si>
  <si>
    <t>(LCH 10 - 2 Days)</t>
  </si>
  <si>
    <t>BANGKOK (PAT)</t>
  </si>
  <si>
    <t xml:space="preserve">SITC PYEONGTAEK </t>
  </si>
  <si>
    <t xml:space="preserve">SITC HAIPHONG </t>
  </si>
  <si>
    <t>SIYT</t>
  </si>
  <si>
    <t>HTST</t>
  </si>
  <si>
    <t>BHOT</t>
  </si>
  <si>
    <t xml:space="preserve">BAOHANG </t>
  </si>
  <si>
    <t>SITC HAIPHONG</t>
  </si>
  <si>
    <t>BANGKOK - LAT KRABANG VIA  LAEM CHABANG + 3 &gt;&gt; 4 DAYS</t>
  </si>
  <si>
    <t>(LCH - 1 Days)</t>
  </si>
  <si>
    <t>WAN HAI 510</t>
  </si>
  <si>
    <t>H51T</t>
  </si>
  <si>
    <t>WLPT</t>
  </si>
  <si>
    <t>021E</t>
  </si>
  <si>
    <t>(YTN01 - 3 Days)</t>
  </si>
  <si>
    <r>
      <t xml:space="preserve">Tan Cang Cai Mep Thi Vai (TCTT Port)  : </t>
    </r>
    <r>
      <rPr>
        <b/>
        <sz val="16"/>
        <color rgb="FFCC0099"/>
        <rFont val="Arial"/>
        <family val="2"/>
      </rPr>
      <t>07:00 Wednesday</t>
    </r>
  </si>
  <si>
    <r>
      <t xml:space="preserve">Cat Lai/ ICDs ( Phuc Long, Tanamexco, transimex) : </t>
    </r>
    <r>
      <rPr>
        <b/>
        <sz val="16"/>
        <color rgb="FFCC0099"/>
        <rFont val="Arial"/>
        <family val="2"/>
      </rPr>
      <t>13:00 Tuesday</t>
    </r>
  </si>
  <si>
    <t>Thu 23:59</t>
  </si>
  <si>
    <t>Wed 23:59</t>
  </si>
  <si>
    <r>
      <t>Tan Cang Cai Mep International Terminal (TCIT Port) :</t>
    </r>
    <r>
      <rPr>
        <b/>
        <sz val="16"/>
        <color rgb="FFCC0099"/>
        <rFont val="Times New Roman"/>
        <family val="1"/>
      </rPr>
      <t xml:space="preserve"> 23:59 Thursday</t>
    </r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</si>
  <si>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23:59 Wednesday</t>
    </r>
  </si>
  <si>
    <t>(JT3) CAT LAI - LAEM CHABANG</t>
  </si>
  <si>
    <t>TP2 - TC HIEP PHUOC - LAEM CHABANG - BANGKOK</t>
  </si>
  <si>
    <t>Hiep Phuoc</t>
  </si>
  <si>
    <t>Wed 15:00</t>
  </si>
  <si>
    <t>TC Hiep Phuoc: 15:00 Wednesday</t>
  </si>
  <si>
    <t>TUE 19:00</t>
  </si>
  <si>
    <t xml:space="preserve">Cat Lai :  19:00 Tuesday </t>
  </si>
  <si>
    <t>2016S</t>
  </si>
  <si>
    <t>BAOHANG</t>
  </si>
  <si>
    <t>SITC PYEONGTAEK</t>
  </si>
  <si>
    <t>SEOUL TOWER 0043S</t>
  </si>
  <si>
    <t>SEASPAN HANNOVER 0044S</t>
  </si>
  <si>
    <t>CITY OF SHANGHAI 0045S</t>
  </si>
  <si>
    <t>CTHT</t>
  </si>
  <si>
    <t>MCC QINGDAO 0046S</t>
  </si>
  <si>
    <t>SEOUL TOWER 0047S</t>
  </si>
  <si>
    <t>SEASPAN HANNOVER 0048S</t>
  </si>
  <si>
    <t>CITY OF SHANGHAI 0049S</t>
  </si>
  <si>
    <t>MCC QINGDAO 0050S</t>
  </si>
  <si>
    <t>SEOUL TOWER 0051S</t>
  </si>
  <si>
    <t>SEASPAN HANNOVER 0052S</t>
  </si>
  <si>
    <t>CITY OF SHANGHAI 0053S</t>
  </si>
  <si>
    <t>MCC QINGDAO 0054S</t>
  </si>
  <si>
    <t>SEOUL TOWER 0055S</t>
  </si>
  <si>
    <t>SEASPAN HANNOVER 0056S</t>
  </si>
  <si>
    <t>ONE MARVEL</t>
  </si>
  <si>
    <t>TO BE NOMINATED</t>
  </si>
  <si>
    <t>ONE MAXIM</t>
  </si>
  <si>
    <t>OXMT</t>
  </si>
  <si>
    <t>BLANK SAILING</t>
  </si>
  <si>
    <t>029E</t>
  </si>
  <si>
    <t>BAI CHAY BRIDGE</t>
  </si>
  <si>
    <t>ALLEGORIA</t>
  </si>
  <si>
    <t>BANGKOK BRIDGE</t>
  </si>
  <si>
    <t>BCBT</t>
  </si>
  <si>
    <t>AGRT</t>
  </si>
  <si>
    <t>102S</t>
  </si>
  <si>
    <t>039S</t>
  </si>
  <si>
    <t>BKGT</t>
  </si>
  <si>
    <t>040S</t>
  </si>
  <si>
    <t>042S</t>
  </si>
  <si>
    <t>WAN HAI 501</t>
  </si>
  <si>
    <t>WHDT</t>
  </si>
  <si>
    <t>OOCL DALIAN</t>
  </si>
  <si>
    <t>ONE FALCON</t>
  </si>
  <si>
    <t>CRET</t>
  </si>
  <si>
    <t>NCFT</t>
  </si>
  <si>
    <t>022E</t>
  </si>
  <si>
    <t>(MMRGN01 - 09 Days)</t>
  </si>
  <si>
    <t>212N</t>
  </si>
  <si>
    <t>165N</t>
  </si>
  <si>
    <t>215N</t>
  </si>
  <si>
    <t>CAI MEP - PENANG ( SERVICE : EC4 - PF1)</t>
  </si>
  <si>
    <t>PENANG</t>
  </si>
  <si>
    <t>SINAR SABANG</t>
  </si>
  <si>
    <t>SRFT</t>
  </si>
  <si>
    <t>(MYPEN01 - 07 Days)</t>
  </si>
  <si>
    <t>CAI MEP - YANGON ( SERVICE : EC4 - TMM (TERMINAL: MIT + MIP)</t>
  </si>
  <si>
    <t>YANGON (MIT)</t>
  </si>
  <si>
    <t>YANGON (MIP)</t>
  </si>
  <si>
    <t>(MMTLA01 - 09 Days)</t>
  </si>
  <si>
    <t>SINAR SOLO</t>
  </si>
  <si>
    <t>ALS SUMIRE</t>
  </si>
  <si>
    <t>SINAR BINTAN</t>
  </si>
  <si>
    <t>SIST</t>
  </si>
  <si>
    <t>ASRT</t>
  </si>
  <si>
    <t>(MMRGN05 - 10 Days)</t>
  </si>
  <si>
    <t>SBCT</t>
  </si>
  <si>
    <t>704W</t>
  </si>
  <si>
    <t>931W</t>
  </si>
  <si>
    <r>
      <t xml:space="preserve">Tan Cang Cai Mep International Terminal (TCIT Port):  </t>
    </r>
    <r>
      <rPr>
        <b/>
        <sz val="16"/>
        <color rgb="FFCC0099"/>
        <rFont val="Times New Roman"/>
        <family val="1"/>
      </rPr>
      <t>17:</t>
    </r>
    <r>
      <rPr>
        <b/>
        <sz val="16"/>
        <color rgb="FFBB115E"/>
        <rFont val="Times New Roman"/>
        <family val="1"/>
      </rPr>
      <t>00 Tuesday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</si>
  <si>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17</t>
    </r>
    <r>
      <rPr>
        <b/>
        <sz val="16"/>
        <color rgb="FFBB115E"/>
        <rFont val="Times New Roman"/>
        <family val="1"/>
      </rPr>
      <t>:00 Monday</t>
    </r>
  </si>
  <si>
    <t>SHANGHAI</t>
  </si>
  <si>
    <t>S.I Cut Off</t>
  </si>
  <si>
    <t>Mon 11:00</t>
  </si>
  <si>
    <t>KMTC YOKOHAMA</t>
  </si>
  <si>
    <t>KMTC SHIMIZU</t>
  </si>
  <si>
    <t>KYYT</t>
  </si>
  <si>
    <t>KMZT</t>
  </si>
  <si>
    <t>2101N</t>
  </si>
  <si>
    <t>2102N</t>
  </si>
  <si>
    <t>2103N</t>
  </si>
  <si>
    <t>(CNSHA09 - 6 Days)</t>
  </si>
  <si>
    <t>(KRPUS03- 8 Days)</t>
  </si>
  <si>
    <t>CKI: CAT LAI - SHANGHAI - PUSAN</t>
  </si>
  <si>
    <r>
      <t xml:space="preserve">Cat Lai:  </t>
    </r>
    <r>
      <rPr>
        <b/>
        <sz val="18"/>
        <color rgb="FFB33388"/>
        <rFont val="Times New Roman"/>
        <family val="1"/>
      </rPr>
      <t>11:00 Monday</t>
    </r>
  </si>
  <si>
    <r>
      <t xml:space="preserve">S.I Cut off time: </t>
    </r>
    <r>
      <rPr>
        <b/>
        <sz val="18"/>
        <color rgb="FFB33388"/>
        <rFont val="Times New Roman"/>
        <family val="1"/>
      </rPr>
      <t>16:00 Friday</t>
    </r>
  </si>
  <si>
    <r>
      <t xml:space="preserve">S.I Amendment: </t>
    </r>
    <r>
      <rPr>
        <b/>
        <sz val="18"/>
        <color rgb="FFB33388"/>
        <rFont val="Times New Roman"/>
        <family val="1"/>
      </rPr>
      <t>10:00 Monday</t>
    </r>
  </si>
  <si>
    <t>CAT LAI - SHANHAI - PUSAN</t>
  </si>
  <si>
    <t>YM MANDATE</t>
  </si>
  <si>
    <t>YNDT</t>
  </si>
  <si>
    <t>070E</t>
  </si>
  <si>
    <t>TBA</t>
  </si>
  <si>
    <t>117E</t>
  </si>
  <si>
    <t>057E</t>
  </si>
  <si>
    <t>061E</t>
  </si>
  <si>
    <t>071E</t>
  </si>
  <si>
    <t>ONMT</t>
  </si>
  <si>
    <t>030E</t>
  </si>
  <si>
    <t>014E</t>
  </si>
  <si>
    <t>YWIT</t>
  </si>
  <si>
    <t>YWTT</t>
  </si>
  <si>
    <t>NFMT</t>
  </si>
  <si>
    <t>099S</t>
  </si>
  <si>
    <t>105S</t>
  </si>
  <si>
    <t>084S</t>
  </si>
  <si>
    <t>100S</t>
  </si>
  <si>
    <t>106S</t>
  </si>
  <si>
    <t>041S</t>
  </si>
  <si>
    <t>101S</t>
  </si>
  <si>
    <t>107S</t>
  </si>
  <si>
    <t>086S</t>
  </si>
  <si>
    <t>SINAR BANDUNG</t>
  </si>
  <si>
    <t>SDGT</t>
  </si>
  <si>
    <t>689S</t>
  </si>
  <si>
    <t>166S</t>
  </si>
  <si>
    <t>216S</t>
  </si>
  <si>
    <t>692S</t>
  </si>
  <si>
    <t>169S</t>
  </si>
  <si>
    <t>219S</t>
  </si>
  <si>
    <t>695S</t>
  </si>
  <si>
    <t>172S</t>
  </si>
  <si>
    <t>222S</t>
  </si>
  <si>
    <t>698S</t>
  </si>
  <si>
    <t>175S</t>
  </si>
  <si>
    <t>225S</t>
  </si>
  <si>
    <t>701S</t>
  </si>
  <si>
    <t>178S</t>
  </si>
  <si>
    <t>228S</t>
  </si>
  <si>
    <t>095S</t>
  </si>
  <si>
    <t>112S</t>
  </si>
  <si>
    <t>067S</t>
  </si>
  <si>
    <t>114S</t>
  </si>
  <si>
    <t>069S</t>
  </si>
  <si>
    <t>116S</t>
  </si>
  <si>
    <t>071S</t>
  </si>
  <si>
    <t>118S</t>
  </si>
  <si>
    <t>073S</t>
  </si>
  <si>
    <t>120S</t>
  </si>
  <si>
    <t>075S</t>
  </si>
  <si>
    <t>SINAR SUNDA</t>
  </si>
  <si>
    <t>SIDT</t>
  </si>
  <si>
    <t>015E</t>
  </si>
  <si>
    <t>019E</t>
  </si>
  <si>
    <t>023E</t>
  </si>
  <si>
    <t>024E</t>
  </si>
  <si>
    <t>025E</t>
  </si>
  <si>
    <t>SAWASDEE SINGAPORE</t>
  </si>
  <si>
    <t>SWST</t>
  </si>
  <si>
    <t>166N</t>
  </si>
  <si>
    <t>167N</t>
  </si>
  <si>
    <t>168N</t>
  </si>
  <si>
    <t>169N</t>
  </si>
  <si>
    <t>170N</t>
  </si>
  <si>
    <t>167S</t>
  </si>
  <si>
    <t>168S</t>
  </si>
  <si>
    <t>170S</t>
  </si>
  <si>
    <t>2101S</t>
  </si>
  <si>
    <t>2102S</t>
  </si>
  <si>
    <t>2103S</t>
  </si>
  <si>
    <t>2104S</t>
  </si>
  <si>
    <t>2105S</t>
  </si>
  <si>
    <t>2106S</t>
  </si>
  <si>
    <t>2104N</t>
  </si>
  <si>
    <t>2105N</t>
  </si>
  <si>
    <t>2106N</t>
  </si>
  <si>
    <t>2108S</t>
  </si>
  <si>
    <t>2110S</t>
  </si>
  <si>
    <t>2112S</t>
  </si>
  <si>
    <t>2114S</t>
  </si>
  <si>
    <t>MRZT</t>
  </si>
  <si>
    <t>SPIL KARTIKA</t>
  </si>
  <si>
    <t>SPKT</t>
  </si>
  <si>
    <t>138N</t>
  </si>
  <si>
    <t>027N</t>
  </si>
  <si>
    <t>210N</t>
  </si>
  <si>
    <t>658N</t>
  </si>
  <si>
    <t>139N</t>
  </si>
  <si>
    <t>028N</t>
  </si>
  <si>
    <t>211N</t>
  </si>
  <si>
    <t>659N</t>
  </si>
  <si>
    <t>140N</t>
  </si>
  <si>
    <t>029N</t>
  </si>
  <si>
    <t>660N</t>
  </si>
  <si>
    <t>141N</t>
  </si>
  <si>
    <t>YM WREATH</t>
  </si>
  <si>
    <t>YWCT</t>
  </si>
  <si>
    <t>OCBT</t>
  </si>
  <si>
    <t>ONE OWL</t>
  </si>
  <si>
    <t>OWLT</t>
  </si>
  <si>
    <t>ONE MANHATTAN</t>
  </si>
  <si>
    <t>OTNT</t>
  </si>
  <si>
    <t>ONE SWAN</t>
  </si>
  <si>
    <t>OSWT</t>
  </si>
  <si>
    <t>691N</t>
  </si>
  <si>
    <t>218N</t>
  </si>
  <si>
    <t>694N</t>
  </si>
  <si>
    <t>171N</t>
  </si>
  <si>
    <t>221N</t>
  </si>
  <si>
    <t>697N</t>
  </si>
  <si>
    <t>174N</t>
  </si>
  <si>
    <t>224N</t>
  </si>
  <si>
    <t>700N</t>
  </si>
  <si>
    <t>177N</t>
  </si>
  <si>
    <t>227N</t>
  </si>
  <si>
    <t>703N</t>
  </si>
  <si>
    <t>180N</t>
  </si>
  <si>
    <t>230N</t>
  </si>
  <si>
    <t>1041W</t>
  </si>
  <si>
    <t>706W</t>
  </si>
  <si>
    <t>933W</t>
  </si>
  <si>
    <t>1042W</t>
  </si>
  <si>
    <t>708W</t>
  </si>
  <si>
    <t>935W</t>
  </si>
  <si>
    <t>1043W</t>
  </si>
  <si>
    <t>710W</t>
  </si>
  <si>
    <t>937W</t>
  </si>
  <si>
    <t>1044W</t>
  </si>
  <si>
    <t>712W</t>
  </si>
  <si>
    <t>939W</t>
  </si>
  <si>
    <t>1045W</t>
  </si>
  <si>
    <t>714W</t>
  </si>
  <si>
    <t>636N</t>
  </si>
  <si>
    <t>637N</t>
  </si>
  <si>
    <t>638N</t>
  </si>
  <si>
    <t>639N</t>
  </si>
  <si>
    <t>641N</t>
  </si>
  <si>
    <t>640N</t>
  </si>
  <si>
    <t>642N</t>
  </si>
  <si>
    <t>643N</t>
  </si>
  <si>
    <t>644N</t>
  </si>
  <si>
    <t>645N</t>
  </si>
  <si>
    <t>646N</t>
  </si>
  <si>
    <t>647N</t>
  </si>
  <si>
    <t>648N</t>
  </si>
  <si>
    <t>649N</t>
  </si>
  <si>
    <t>650N</t>
  </si>
  <si>
    <t>KMTC DALIAN</t>
  </si>
  <si>
    <t>KDXT</t>
  </si>
  <si>
    <t>KMTC HOCHIMINH</t>
  </si>
  <si>
    <t>KHTT</t>
  </si>
  <si>
    <t>KMTC XIAMEN</t>
  </si>
  <si>
    <t>XENT</t>
  </si>
  <si>
    <t>030N</t>
  </si>
  <si>
    <t>213N</t>
  </si>
  <si>
    <t>661N</t>
  </si>
  <si>
    <t>142N</t>
  </si>
  <si>
    <t xml:space="preserve">(CTP) CHINA THAILAND PHILIPPINES  </t>
  </si>
  <si>
    <t>MOL SEABREEZE 162N</t>
  </si>
  <si>
    <t>LOS ANDES BRIDGE 164N</t>
  </si>
  <si>
    <t>HAYDN 002N</t>
  </si>
  <si>
    <t>HYDT</t>
  </si>
  <si>
    <t>MOL SEABREEZE 163N</t>
  </si>
  <si>
    <t>LOS ANDES BRIDGE 165N</t>
  </si>
  <si>
    <t>HAYDN 003N</t>
  </si>
  <si>
    <t>MOL SEABREEZE 164N</t>
  </si>
  <si>
    <t>LOS ANDES BRIDGE 166N</t>
  </si>
  <si>
    <t>HAYDN 004N</t>
  </si>
  <si>
    <t>MOL SEABREEZE 165N</t>
  </si>
  <si>
    <t>LOS ANDES BRIDGE 167N</t>
  </si>
  <si>
    <t>HAYDN 005N</t>
  </si>
  <si>
    <t>MOL SEABREEZE 166N</t>
  </si>
  <si>
    <t>LOS ANDES BRIDGE 168N</t>
  </si>
  <si>
    <t>HAYDN 006N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</si>
</sst>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;@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8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2"/>
      <name val="Times New Roman"/>
      <family val="1"/>
    </font>
    <font>
      <b/>
      <sz val="16"/>
      <color theme="0"/>
      <name val="Times New Roman"/>
      <family val="1"/>
    </font>
    <font>
      <sz val="14"/>
      <name val="Arial"/>
      <family val="2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Times New Roman"/>
      <family val="1"/>
    </font>
    <font>
      <b/>
      <sz val="16"/>
      <color rgb="FFFF0000"/>
      <name val="Arial"/>
      <family val="2"/>
    </font>
    <font>
      <b/>
      <sz val="16"/>
      <color indexed="10"/>
      <name val="Arial"/>
      <family val="2"/>
    </font>
    <font>
      <b/>
      <sz val="16"/>
      <color indexed="58"/>
      <name val="Arial"/>
      <family val="2"/>
    </font>
    <font>
      <b/>
      <sz val="16"/>
      <color theme="1" tint="0.14999847407452621"/>
      <name val="Arial"/>
      <family val="2"/>
    </font>
    <font>
      <sz val="10"/>
      <name val="Helv"/>
      <family val="2"/>
    </font>
    <font>
      <b/>
      <sz val="16"/>
      <name val="Times New Roman"/>
      <family val="1"/>
    </font>
    <font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 tint="0.14999847407452621"/>
      <name val="Times New Roman"/>
      <family val="1"/>
    </font>
    <font>
      <b/>
      <sz val="16"/>
      <color rgb="FF00B050"/>
      <name val="Times New Roman"/>
      <family val="1"/>
    </font>
    <font>
      <b/>
      <u/>
      <sz val="16"/>
      <color rgb="FF822E72"/>
      <name val="Times New Roman"/>
      <family val="1"/>
    </font>
    <font>
      <b/>
      <sz val="16"/>
      <color rgb="FF822E72"/>
      <name val="Times New Roman"/>
      <family val="1"/>
    </font>
    <font>
      <u/>
      <sz val="16"/>
      <color theme="1" tint="0.14999847407452621"/>
      <name val="Times New Roman"/>
      <family val="1"/>
    </font>
    <font>
      <b/>
      <sz val="10"/>
      <color rgb="FFCC3399"/>
      <name val="Arial"/>
      <family val="2"/>
    </font>
    <font>
      <b/>
      <sz val="10"/>
      <color theme="1" tint="0.14999847407452621"/>
      <name val="Arial"/>
      <family val="2"/>
    </font>
    <font>
      <b/>
      <sz val="18"/>
      <color rgb="FF00B050"/>
      <name val="Times New Roman"/>
      <family val="1"/>
    </font>
    <font>
      <b/>
      <u/>
      <sz val="18"/>
      <color rgb="FF00B050"/>
      <name val="Times New Roman"/>
      <family val="1"/>
    </font>
    <font>
      <b/>
      <i/>
      <sz val="16"/>
      <color rgb="FFCC0099"/>
      <name val="Times New Roman"/>
      <family val="1"/>
    </font>
    <font>
      <sz val="10"/>
      <color rgb="FFCC0099"/>
      <name val="Arial"/>
      <family val="2"/>
    </font>
    <font>
      <b/>
      <sz val="18"/>
      <color rgb="FFCC3399"/>
      <name val="Arial"/>
      <family val="2"/>
    </font>
    <font>
      <b/>
      <sz val="18"/>
      <name val="Arial"/>
      <family val="2"/>
    </font>
    <font>
      <b/>
      <u/>
      <sz val="18"/>
      <color rgb="FFCC3399"/>
      <name val="Arial"/>
      <family val="2"/>
    </font>
    <font>
      <b/>
      <sz val="16"/>
      <color rgb="FFCC0099"/>
      <name val="Arial"/>
      <family val="2"/>
    </font>
    <font>
      <b/>
      <sz val="18"/>
      <color theme="1"/>
      <name val="Times New Roman"/>
      <family val="1"/>
    </font>
    <font>
      <b/>
      <u/>
      <sz val="18"/>
      <color theme="4" tint="-0.249977111117893"/>
      <name val="Times New Roman"/>
      <family val="1"/>
    </font>
    <font>
      <b/>
      <sz val="16"/>
      <color rgb="FFBB115E"/>
      <name val="Times New Roman"/>
      <family val="1"/>
    </font>
    <font>
      <b/>
      <sz val="16"/>
      <color rgb="FFBB115E"/>
      <name val="Arial"/>
      <family val="2"/>
    </font>
    <font>
      <b/>
      <sz val="20"/>
      <name val="Times New Roman"/>
      <family val="1"/>
    </font>
    <font>
      <b/>
      <i/>
      <sz val="16"/>
      <color rgb="FFCC3399"/>
      <name val="Times New Roman"/>
      <family val="1"/>
    </font>
    <font>
      <b/>
      <u/>
      <sz val="18"/>
      <color rgb="FFFF0000"/>
      <name val="Times New Roman"/>
      <family val="1"/>
    </font>
    <font>
      <b/>
      <sz val="22"/>
      <color theme="1" tint="0.249977111117893"/>
      <name val="Times New Roman"/>
      <family val="1"/>
    </font>
    <font>
      <b/>
      <sz val="16"/>
      <color rgb="FFCC0099"/>
      <name val="Times New Roman"/>
      <family val="1"/>
    </font>
    <font>
      <i/>
      <sz val="16"/>
      <color rgb="FFCC0066"/>
      <name val="Times New Roman"/>
      <family val="1"/>
    </font>
    <font>
      <b/>
      <i/>
      <sz val="16"/>
      <color theme="1" tint="0.14999847407452621"/>
      <name val="Times New Roman"/>
      <family val="1"/>
    </font>
    <font>
      <b/>
      <sz val="17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CC0066"/>
      <name val="Arial"/>
      <family val="2"/>
    </font>
    <font>
      <u/>
      <sz val="10"/>
      <color theme="10"/>
      <name val="Arial"/>
      <family val="2"/>
    </font>
    <font>
      <u/>
      <sz val="12"/>
      <color rgb="FFCC0066"/>
      <name val="Arial"/>
      <family val="2"/>
    </font>
    <font>
      <b/>
      <u/>
      <sz val="14"/>
      <color rgb="FFFF0000"/>
      <name val="Times New Roman"/>
      <family val="1"/>
    </font>
    <font>
      <sz val="15"/>
      <color theme="1" tint="0.14999847407452621"/>
      <name val="Arial"/>
      <family val="2"/>
    </font>
    <font>
      <b/>
      <sz val="16"/>
      <color rgb="FFBC365F"/>
      <name val="Times New Roman"/>
      <family val="1"/>
    </font>
    <font>
      <b/>
      <sz val="16"/>
      <color rgb="FFBC365F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2"/>
      <color indexed="12"/>
      <name val="Times New Roman"/>
      <family val="1"/>
    </font>
    <font>
      <b/>
      <sz val="16"/>
      <color indexed="10"/>
      <name val="Times New Roman"/>
      <family val="1"/>
    </font>
    <font>
      <b/>
      <u/>
      <sz val="16"/>
      <color rgb="FFCC0099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imes New Roman"/>
      <family val="1"/>
    </font>
    <font>
      <b/>
      <sz val="28"/>
      <name val="Times New Roman"/>
      <family val="1"/>
    </font>
    <font>
      <b/>
      <sz val="16"/>
      <color rgb="FF800080"/>
      <name val="Times New Roman"/>
      <family val="1"/>
    </font>
    <font>
      <b/>
      <sz val="18"/>
      <color rgb="FFB3338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rgb="FFD60093"/>
      </right>
      <top style="thin">
        <color indexed="64"/>
      </top>
      <bottom style="thin">
        <color indexed="64"/>
      </bottom>
      <diagonal/>
    </border>
    <border>
      <left style="thin">
        <color rgb="FFD60093"/>
      </left>
      <right/>
      <top style="thin">
        <color indexed="64"/>
      </top>
      <bottom/>
      <diagonal/>
    </border>
    <border>
      <left style="thin">
        <color rgb="FFD60093"/>
      </left>
      <right/>
      <top style="thin">
        <color rgb="FFD6009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7">
    <xf numFmtId="0" fontId="0" fillId="0" borderId="0"/>
    <xf numFmtId="0" fontId="1" fillId="0" borderId="0"/>
    <xf numFmtId="0" fontId="22" fillId="0" borderId="0"/>
    <xf numFmtId="0" fontId="22" fillId="0" borderId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/>
  </cellStyleXfs>
  <cellXfs count="290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ill="1"/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0" fontId="7" fillId="2" borderId="0" xfId="1" applyFont="1" applyFill="1"/>
    <xf numFmtId="0" fontId="8" fillId="3" borderId="1" xfId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0" fontId="9" fillId="2" borderId="0" xfId="1" applyFont="1" applyFill="1"/>
    <xf numFmtId="165" fontId="10" fillId="3" borderId="1" xfId="1" applyNumberFormat="1" applyFont="1" applyFill="1" applyBorder="1" applyAlignment="1">
      <alignment horizontal="center" vertical="center"/>
    </xf>
    <xf numFmtId="165" fontId="10" fillId="3" borderId="3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164" fontId="16" fillId="2" borderId="0" xfId="1" quotePrefix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left"/>
    </xf>
    <xf numFmtId="166" fontId="18" fillId="2" borderId="0" xfId="1" applyNumberFormat="1" applyFont="1" applyFill="1" applyBorder="1"/>
    <xf numFmtId="0" fontId="13" fillId="2" borderId="0" xfId="0" applyFont="1" applyFill="1" applyBorder="1"/>
    <xf numFmtId="165" fontId="19" fillId="2" borderId="0" xfId="1" applyNumberFormat="1" applyFont="1" applyFill="1" applyBorder="1" applyAlignment="1">
      <alignment horizontal="center"/>
    </xf>
    <xf numFmtId="164" fontId="20" fillId="2" borderId="0" xfId="1" applyNumberFormat="1" applyFont="1" applyFill="1" applyBorder="1" applyAlignment="1">
      <alignment horizontal="center"/>
    </xf>
    <xf numFmtId="0" fontId="13" fillId="2" borderId="0" xfId="1" applyFont="1" applyFill="1"/>
    <xf numFmtId="166" fontId="19" fillId="2" borderId="0" xfId="1" applyNumberFormat="1" applyFont="1" applyFill="1" applyBorder="1"/>
    <xf numFmtId="0" fontId="21" fillId="0" borderId="0" xfId="0" applyFont="1"/>
    <xf numFmtId="0" fontId="12" fillId="2" borderId="0" xfId="1" applyFont="1" applyFill="1"/>
    <xf numFmtId="164" fontId="13" fillId="2" borderId="0" xfId="1" applyNumberFormat="1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23" fillId="2" borderId="0" xfId="1" applyFont="1" applyFill="1" applyAlignment="1">
      <alignment horizontal="left"/>
    </xf>
    <xf numFmtId="0" fontId="24" fillId="0" borderId="0" xfId="0" applyFont="1"/>
    <xf numFmtId="0" fontId="25" fillId="2" borderId="0" xfId="1" applyFont="1" applyFill="1"/>
    <xf numFmtId="164" fontId="25" fillId="2" borderId="0" xfId="1" applyNumberFormat="1" applyFont="1" applyFill="1" applyBorder="1" applyAlignment="1">
      <alignment horizontal="center"/>
    </xf>
    <xf numFmtId="164" fontId="25" fillId="2" borderId="0" xfId="1" applyNumberFormat="1" applyFont="1" applyFill="1" applyBorder="1" applyAlignment="1">
      <alignment horizontal="left"/>
    </xf>
    <xf numFmtId="0" fontId="13" fillId="2" borderId="0" xfId="1" applyFont="1" applyFill="1" applyBorder="1" applyAlignment="1">
      <alignment horizontal="left"/>
    </xf>
    <xf numFmtId="0" fontId="24" fillId="2" borderId="0" xfId="1" applyFont="1" applyFill="1"/>
    <xf numFmtId="164" fontId="24" fillId="2" borderId="0" xfId="1" applyNumberFormat="1" applyFont="1" applyFill="1" applyBorder="1" applyAlignment="1">
      <alignment horizontal="left" vertical="center"/>
    </xf>
    <xf numFmtId="0" fontId="21" fillId="2" borderId="0" xfId="1" applyFont="1" applyFill="1"/>
    <xf numFmtId="0" fontId="13" fillId="2" borderId="0" xfId="0" applyNumberFormat="1" applyFont="1" applyFill="1" applyBorder="1" applyAlignment="1">
      <alignment horizontal="left"/>
    </xf>
    <xf numFmtId="164" fontId="13" fillId="2" borderId="0" xfId="1" applyNumberFormat="1" applyFont="1" applyFill="1" applyBorder="1"/>
    <xf numFmtId="0" fontId="13" fillId="2" borderId="0" xfId="3" applyFont="1" applyFill="1" applyBorder="1"/>
    <xf numFmtId="0" fontId="26" fillId="2" borderId="0" xfId="0" applyFont="1" applyFill="1" applyAlignment="1">
      <alignment horizontal="left"/>
    </xf>
    <xf numFmtId="164" fontId="26" fillId="2" borderId="0" xfId="1" applyNumberFormat="1" applyFont="1" applyFill="1" applyBorder="1"/>
    <xf numFmtId="0" fontId="13" fillId="2" borderId="0" xfId="2" applyFont="1" applyFill="1"/>
    <xf numFmtId="0" fontId="13" fillId="2" borderId="0" xfId="0" applyFont="1" applyFill="1" applyAlignment="1">
      <alignment horizontal="left"/>
    </xf>
    <xf numFmtId="164" fontId="26" fillId="2" borderId="0" xfId="3" applyNumberFormat="1" applyFont="1" applyFill="1" applyBorder="1"/>
    <xf numFmtId="164" fontId="13" fillId="2" borderId="0" xfId="1" applyNumberFormat="1" applyFont="1" applyFill="1" applyBorder="1" applyAlignment="1">
      <alignment horizontal="center"/>
    </xf>
    <xf numFmtId="0" fontId="27" fillId="2" borderId="0" xfId="1" applyFont="1" applyFill="1" applyBorder="1" applyAlignment="1">
      <alignment horizontal="left"/>
    </xf>
    <xf numFmtId="164" fontId="30" fillId="2" borderId="0" xfId="1" applyNumberFormat="1" applyFont="1" applyFill="1"/>
    <xf numFmtId="0" fontId="31" fillId="2" borderId="0" xfId="1" applyFont="1" applyFill="1"/>
    <xf numFmtId="0" fontId="32" fillId="2" borderId="0" xfId="1" applyFont="1" applyFill="1"/>
    <xf numFmtId="0" fontId="33" fillId="2" borderId="0" xfId="2" applyFont="1" applyFill="1" applyBorder="1" applyAlignment="1">
      <alignment horizontal="left"/>
    </xf>
    <xf numFmtId="0" fontId="35" fillId="2" borderId="0" xfId="2" applyFont="1" applyFill="1" applyBorder="1" applyAlignment="1">
      <alignment horizontal="left"/>
    </xf>
    <xf numFmtId="0" fontId="36" fillId="2" borderId="0" xfId="1" applyFont="1" applyFill="1"/>
    <xf numFmtId="0" fontId="37" fillId="2" borderId="0" xfId="1" applyFont="1" applyFill="1"/>
    <xf numFmtId="165" fontId="8" fillId="3" borderId="7" xfId="1" applyNumberFormat="1" applyFont="1" applyFill="1" applyBorder="1" applyAlignment="1">
      <alignment horizontal="center" vertical="center"/>
    </xf>
    <xf numFmtId="165" fontId="8" fillId="3" borderId="4" xfId="1" applyNumberFormat="1" applyFont="1" applyFill="1" applyBorder="1" applyAlignment="1">
      <alignment horizontal="center" vertical="center"/>
    </xf>
    <xf numFmtId="165" fontId="10" fillId="3" borderId="8" xfId="1" applyNumberFormat="1" applyFont="1" applyFill="1" applyBorder="1" applyAlignment="1">
      <alignment horizontal="center" vertical="center"/>
    </xf>
    <xf numFmtId="165" fontId="10" fillId="3" borderId="9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3" fillId="4" borderId="0" xfId="1" applyFont="1" applyFill="1"/>
    <xf numFmtId="0" fontId="27" fillId="2" borderId="0" xfId="2" applyFont="1" applyFill="1" applyBorder="1" applyAlignment="1">
      <alignment horizontal="left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/>
    </xf>
    <xf numFmtId="0" fontId="13" fillId="2" borderId="0" xfId="1" applyFont="1" applyFill="1" applyBorder="1"/>
    <xf numFmtId="0" fontId="21" fillId="0" borderId="0" xfId="1" applyFont="1"/>
    <xf numFmtId="0" fontId="24" fillId="0" borderId="0" xfId="1" applyFont="1"/>
    <xf numFmtId="0" fontId="13" fillId="2" borderId="0" xfId="1" applyNumberFormat="1" applyFont="1" applyFill="1" applyBorder="1" applyAlignment="1">
      <alignment horizontal="left"/>
    </xf>
    <xf numFmtId="0" fontId="26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46" fillId="2" borderId="0" xfId="2" applyFont="1" applyFill="1" applyBorder="1" applyAlignment="1">
      <alignment horizontal="left"/>
    </xf>
    <xf numFmtId="0" fontId="11" fillId="2" borderId="0" xfId="1" applyFont="1" applyFill="1"/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/>
    </xf>
    <xf numFmtId="164" fontId="23" fillId="2" borderId="3" xfId="1" applyNumberFormat="1" applyFont="1" applyFill="1" applyBorder="1" applyAlignment="1">
      <alignment horizontal="center"/>
    </xf>
    <xf numFmtId="0" fontId="50" fillId="2" borderId="0" xfId="2" applyFont="1" applyFill="1" applyBorder="1" applyAlignment="1">
      <alignment horizontal="left"/>
    </xf>
    <xf numFmtId="0" fontId="51" fillId="2" borderId="0" xfId="2" applyFont="1" applyFill="1" applyBorder="1" applyAlignment="1">
      <alignment horizontal="left"/>
    </xf>
    <xf numFmtId="0" fontId="23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/>
    </xf>
    <xf numFmtId="0" fontId="1" fillId="5" borderId="0" xfId="1" applyFill="1"/>
    <xf numFmtId="0" fontId="57" fillId="2" borderId="0" xfId="4" applyFont="1" applyFill="1"/>
    <xf numFmtId="0" fontId="58" fillId="2" borderId="0" xfId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wrapText="1"/>
    </xf>
    <xf numFmtId="165" fontId="10" fillId="3" borderId="2" xfId="1" applyNumberFormat="1" applyFont="1" applyFill="1" applyBorder="1" applyAlignment="1">
      <alignment horizontal="center" vertical="center"/>
    </xf>
    <xf numFmtId="165" fontId="10" fillId="3" borderId="11" xfId="1" applyNumberFormat="1" applyFont="1" applyFill="1" applyBorder="1" applyAlignment="1">
      <alignment horizontal="center" vertical="center"/>
    </xf>
    <xf numFmtId="0" fontId="13" fillId="2" borderId="22" xfId="1" applyFont="1" applyFill="1" applyBorder="1"/>
    <xf numFmtId="0" fontId="1" fillId="2" borderId="22" xfId="1" applyFill="1" applyBorder="1"/>
    <xf numFmtId="0" fontId="9" fillId="2" borderId="22" xfId="1" applyFont="1" applyFill="1" applyBorder="1"/>
    <xf numFmtId="165" fontId="12" fillId="2" borderId="1" xfId="0" applyNumberFormat="1" applyFont="1" applyFill="1" applyBorder="1" applyAlignment="1">
      <alignment horizontal="center"/>
    </xf>
    <xf numFmtId="0" fontId="61" fillId="5" borderId="0" xfId="1" applyFont="1" applyFill="1"/>
    <xf numFmtId="16" fontId="61" fillId="5" borderId="0" xfId="1" applyNumberFormat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62" fillId="2" borderId="0" xfId="1" applyFont="1" applyFill="1"/>
    <xf numFmtId="0" fontId="1" fillId="2" borderId="0" xfId="1" applyFont="1" applyFill="1"/>
    <xf numFmtId="165" fontId="12" fillId="2" borderId="0" xfId="1" applyNumberFormat="1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/>
    </xf>
    <xf numFmtId="0" fontId="1" fillId="2" borderId="0" xfId="1" applyFill="1" applyBorder="1"/>
    <xf numFmtId="165" fontId="12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63" fillId="2" borderId="0" xfId="1" applyFont="1" applyFill="1" applyAlignment="1">
      <alignment horizontal="left"/>
    </xf>
    <xf numFmtId="165" fontId="8" fillId="3" borderId="23" xfId="1" applyNumberFormat="1" applyFont="1" applyFill="1" applyBorder="1" applyAlignment="1">
      <alignment horizontal="center" vertical="center" wrapText="1"/>
    </xf>
    <xf numFmtId="165" fontId="8" fillId="3" borderId="24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165" fontId="15" fillId="2" borderId="5" xfId="1" applyNumberFormat="1" applyFont="1" applyFill="1" applyBorder="1" applyAlignment="1">
      <alignment horizontal="center"/>
    </xf>
    <xf numFmtId="0" fontId="64" fillId="2" borderId="0" xfId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0" fontId="65" fillId="2" borderId="0" xfId="4" applyFont="1" applyFill="1"/>
    <xf numFmtId="165" fontId="8" fillId="3" borderId="1" xfId="1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66" fillId="2" borderId="0" xfId="1" applyFont="1" applyFill="1"/>
    <xf numFmtId="0" fontId="17" fillId="2" borderId="0" xfId="0" applyFont="1" applyFill="1" applyBorder="1" applyAlignment="1">
      <alignment horizontal="center"/>
    </xf>
    <xf numFmtId="166" fontId="17" fillId="2" borderId="0" xfId="0" applyNumberFormat="1" applyFont="1" applyFill="1" applyBorder="1"/>
    <xf numFmtId="0" fontId="10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2" borderId="25" xfId="1" applyFill="1" applyBorder="1"/>
    <xf numFmtId="0" fontId="1" fillId="2" borderId="26" xfId="1" applyFill="1" applyBorder="1"/>
    <xf numFmtId="0" fontId="1" fillId="2" borderId="27" xfId="1" applyFill="1" applyBorder="1"/>
    <xf numFmtId="0" fontId="1" fillId="2" borderId="28" xfId="1" applyFill="1" applyBorder="1"/>
    <xf numFmtId="0" fontId="1" fillId="2" borderId="29" xfId="1" applyFill="1" applyBorder="1"/>
    <xf numFmtId="0" fontId="1" fillId="2" borderId="30" xfId="1" applyFill="1" applyBorder="1"/>
    <xf numFmtId="0" fontId="1" fillId="2" borderId="31" xfId="1" applyFill="1" applyBorder="1"/>
    <xf numFmtId="0" fontId="1" fillId="2" borderId="32" xfId="1" applyFill="1" applyBorder="1"/>
    <xf numFmtId="164" fontId="2" fillId="2" borderId="0" xfId="1" applyNumberFormat="1" applyFont="1" applyFill="1" applyBorder="1" applyAlignment="1">
      <alignment horizontal="center"/>
    </xf>
    <xf numFmtId="0" fontId="21" fillId="0" borderId="0" xfId="1" applyFont="1" applyBorder="1"/>
    <xf numFmtId="0" fontId="21" fillId="2" borderId="0" xfId="1" applyFont="1" applyFill="1" applyBorder="1"/>
    <xf numFmtId="0" fontId="24" fillId="0" borderId="0" xfId="1" applyFont="1" applyBorder="1"/>
    <xf numFmtId="0" fontId="58" fillId="2" borderId="0" xfId="1" applyFont="1" applyFill="1" applyBorder="1"/>
    <xf numFmtId="0" fontId="25" fillId="2" borderId="0" xfId="1" applyFont="1" applyFill="1" applyBorder="1"/>
    <xf numFmtId="0" fontId="26" fillId="2" borderId="0" xfId="1" applyFont="1" applyFill="1" applyBorder="1" applyAlignment="1">
      <alignment horizontal="left"/>
    </xf>
    <xf numFmtId="0" fontId="11" fillId="2" borderId="0" xfId="1" applyFont="1" applyFill="1" applyBorder="1"/>
    <xf numFmtId="0" fontId="1" fillId="0" borderId="0" xfId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2" borderId="28" xfId="1" applyNumberFormat="1" applyFont="1" applyFill="1" applyBorder="1" applyAlignment="1">
      <alignment horizontal="center"/>
    </xf>
    <xf numFmtId="164" fontId="2" fillId="2" borderId="29" xfId="1" applyNumberFormat="1" applyFont="1" applyFill="1" applyBorder="1" applyAlignment="1">
      <alignment horizontal="center"/>
    </xf>
    <xf numFmtId="0" fontId="23" fillId="2" borderId="33" xfId="1" applyFont="1" applyFill="1" applyBorder="1" applyAlignment="1">
      <alignment horizontal="center" vertical="center"/>
    </xf>
    <xf numFmtId="164" fontId="23" fillId="2" borderId="35" xfId="1" applyNumberFormat="1" applyFont="1" applyFill="1" applyBorder="1" applyAlignment="1">
      <alignment horizontal="center"/>
    </xf>
    <xf numFmtId="0" fontId="17" fillId="2" borderId="28" xfId="1" applyFont="1" applyFill="1" applyBorder="1" applyAlignment="1">
      <alignment horizontal="left"/>
    </xf>
    <xf numFmtId="0" fontId="17" fillId="2" borderId="29" xfId="1" applyFont="1" applyFill="1" applyBorder="1" applyAlignment="1">
      <alignment horizontal="left"/>
    </xf>
    <xf numFmtId="0" fontId="13" fillId="2" borderId="28" xfId="1" applyFont="1" applyFill="1" applyBorder="1"/>
    <xf numFmtId="0" fontId="13" fillId="2" borderId="29" xfId="1" applyFont="1" applyFill="1" applyBorder="1"/>
    <xf numFmtId="0" fontId="13" fillId="2" borderId="28" xfId="2" applyFont="1" applyFill="1" applyBorder="1" applyAlignment="1">
      <alignment horizontal="left"/>
    </xf>
    <xf numFmtId="0" fontId="13" fillId="2" borderId="29" xfId="2" applyFont="1" applyFill="1" applyBorder="1" applyAlignment="1">
      <alignment horizontal="left"/>
    </xf>
    <xf numFmtId="0" fontId="21" fillId="2" borderId="28" xfId="1" applyFont="1" applyFill="1" applyBorder="1"/>
    <xf numFmtId="0" fontId="21" fillId="2" borderId="29" xfId="1" applyFont="1" applyFill="1" applyBorder="1"/>
    <xf numFmtId="0" fontId="25" fillId="2" borderId="29" xfId="1" applyFont="1" applyFill="1" applyBorder="1"/>
    <xf numFmtId="0" fontId="27" fillId="2" borderId="29" xfId="1" applyFont="1" applyFill="1" applyBorder="1" applyAlignment="1">
      <alignment horizontal="left"/>
    </xf>
    <xf numFmtId="0" fontId="25" fillId="2" borderId="28" xfId="1" applyFont="1" applyFill="1" applyBorder="1"/>
    <xf numFmtId="0" fontId="51" fillId="2" borderId="29" xfId="2" applyFont="1" applyFill="1" applyBorder="1" applyAlignment="1">
      <alignment horizontal="left"/>
    </xf>
    <xf numFmtId="0" fontId="27" fillId="2" borderId="28" xfId="1" applyFont="1" applyFill="1" applyBorder="1" applyAlignment="1">
      <alignment horizontal="left"/>
    </xf>
    <xf numFmtId="0" fontId="46" fillId="2" borderId="28" xfId="2" applyFont="1" applyFill="1" applyBorder="1" applyAlignment="1">
      <alignment horizontal="left"/>
    </xf>
    <xf numFmtId="0" fontId="11" fillId="2" borderId="28" xfId="1" applyFont="1" applyFill="1" applyBorder="1"/>
    <xf numFmtId="0" fontId="57" fillId="2" borderId="29" xfId="4" applyFont="1" applyFill="1" applyBorder="1"/>
    <xf numFmtId="0" fontId="1" fillId="0" borderId="25" xfId="1" applyFill="1" applyBorder="1"/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1" fillId="0" borderId="29" xfId="1" applyFill="1" applyBorder="1"/>
    <xf numFmtId="164" fontId="2" fillId="0" borderId="28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165" fontId="12" fillId="2" borderId="33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7" borderId="0" xfId="1" applyFill="1"/>
    <xf numFmtId="0" fontId="2" fillId="7" borderId="0" xfId="1" applyFont="1" applyFill="1" applyAlignment="1">
      <alignment horizontal="center"/>
    </xf>
    <xf numFmtId="0" fontId="6" fillId="7" borderId="0" xfId="1" applyFont="1" applyFill="1" applyAlignment="1">
      <alignment horizontal="left" vertical="center"/>
    </xf>
    <xf numFmtId="0" fontId="9" fillId="7" borderId="0" xfId="1" applyFont="1" applyFill="1"/>
    <xf numFmtId="165" fontId="15" fillId="7" borderId="0" xfId="1" applyNumberFormat="1" applyFont="1" applyFill="1" applyBorder="1" applyAlignment="1">
      <alignment horizontal="center"/>
    </xf>
    <xf numFmtId="165" fontId="19" fillId="7" borderId="0" xfId="1" applyNumberFormat="1" applyFont="1" applyFill="1" applyBorder="1" applyAlignment="1">
      <alignment horizontal="center"/>
    </xf>
    <xf numFmtId="0" fontId="21" fillId="7" borderId="0" xfId="1" applyFont="1" applyFill="1"/>
    <xf numFmtId="0" fontId="32" fillId="7" borderId="0" xfId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164" fontId="23" fillId="2" borderId="3" xfId="1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68" fillId="11" borderId="43" xfId="0" applyFont="1" applyFill="1" applyBorder="1" applyAlignment="1">
      <alignment horizontal="center" vertical="center"/>
    </xf>
    <xf numFmtId="0" fontId="68" fillId="11" borderId="44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67" fillId="11" borderId="38" xfId="0" applyFont="1" applyFill="1" applyBorder="1" applyAlignment="1">
      <alignment horizontal="center" vertical="center"/>
    </xf>
    <xf numFmtId="0" fontId="67" fillId="11" borderId="39" xfId="0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9" borderId="37" xfId="0" applyFont="1" applyFill="1" applyBorder="1" applyAlignment="1">
      <alignment horizontal="center" vertical="center"/>
    </xf>
    <xf numFmtId="165" fontId="69" fillId="2" borderId="1" xfId="1" applyNumberFormat="1" applyFon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71" fillId="3" borderId="45" xfId="0" applyFont="1" applyFill="1" applyBorder="1" applyAlignment="1">
      <alignment horizontal="center" vertical="center" wrapText="1"/>
    </xf>
    <xf numFmtId="0" fontId="71" fillId="3" borderId="46" xfId="0" applyFont="1" applyFill="1" applyBorder="1" applyAlignment="1">
      <alignment horizontal="center" vertical="center" wrapText="1"/>
    </xf>
    <xf numFmtId="0" fontId="71" fillId="3" borderId="47" xfId="0" applyFont="1" applyFill="1" applyBorder="1" applyAlignment="1">
      <alignment horizontal="center" vertical="center" wrapText="1"/>
    </xf>
    <xf numFmtId="0" fontId="71" fillId="3" borderId="48" xfId="0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0" fontId="73" fillId="2" borderId="0" xfId="2" applyFont="1" applyFill="1" applyBorder="1" applyAlignment="1">
      <alignment horizontal="left"/>
    </xf>
    <xf numFmtId="165" fontId="38" fillId="2" borderId="1" xfId="0" applyNumberFormat="1" applyFont="1" applyFill="1" applyBorder="1" applyAlignment="1">
      <alignment horizontal="center"/>
    </xf>
    <xf numFmtId="165" fontId="38" fillId="6" borderId="1" xfId="0" applyNumberFormat="1" applyFont="1" applyFill="1" applyBorder="1" applyAlignment="1">
      <alignment horizontal="center"/>
    </xf>
    <xf numFmtId="165" fontId="38" fillId="2" borderId="1" xfId="1" applyNumberFormat="1" applyFon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68" fillId="13" borderId="0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0" fontId="23" fillId="8" borderId="1" xfId="1" applyFont="1" applyFill="1" applyBorder="1" applyAlignment="1">
      <alignment horizontal="center" vertical="center"/>
    </xf>
    <xf numFmtId="0" fontId="23" fillId="8" borderId="33" xfId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/>
    </xf>
    <xf numFmtId="0" fontId="67" fillId="2" borderId="1" xfId="0" applyFont="1" applyFill="1" applyBorder="1" applyAlignment="1">
      <alignment horizontal="center" vertical="center"/>
    </xf>
    <xf numFmtId="0" fontId="56" fillId="5" borderId="20" xfId="5" applyFont="1" applyFill="1" applyBorder="1" applyAlignment="1">
      <alignment horizontal="center" vertical="center"/>
    </xf>
    <xf numFmtId="0" fontId="56" fillId="5" borderId="5" xfId="5" applyFont="1" applyFill="1" applyBorder="1" applyAlignment="1">
      <alignment horizontal="center" vertical="center"/>
    </xf>
    <xf numFmtId="0" fontId="56" fillId="5" borderId="21" xfId="5" applyFont="1" applyFill="1" applyBorder="1" applyAlignment="1">
      <alignment horizontal="center" vertical="center"/>
    </xf>
    <xf numFmtId="0" fontId="56" fillId="5" borderId="17" xfId="5" applyFont="1" applyFill="1" applyBorder="1" applyAlignment="1">
      <alignment horizontal="center" vertical="center"/>
    </xf>
    <xf numFmtId="0" fontId="56" fillId="5" borderId="18" xfId="5" applyFont="1" applyFill="1" applyBorder="1" applyAlignment="1">
      <alignment horizontal="center" vertical="center"/>
    </xf>
    <xf numFmtId="0" fontId="56" fillId="5" borderId="19" xfId="5" applyFont="1" applyFill="1" applyBorder="1" applyAlignment="1">
      <alignment horizontal="center" vertical="center"/>
    </xf>
    <xf numFmtId="0" fontId="54" fillId="5" borderId="14" xfId="1" applyFont="1" applyFill="1" applyBorder="1" applyAlignment="1">
      <alignment horizontal="left" vertical="center"/>
    </xf>
    <xf numFmtId="0" fontId="54" fillId="5" borderId="15" xfId="1" applyFont="1" applyFill="1" applyBorder="1" applyAlignment="1">
      <alignment horizontal="left" vertical="center"/>
    </xf>
    <xf numFmtId="0" fontId="54" fillId="5" borderId="16" xfId="1" applyFont="1" applyFill="1" applyBorder="1" applyAlignment="1">
      <alignment horizontal="left" vertical="center"/>
    </xf>
    <xf numFmtId="0" fontId="54" fillId="5" borderId="17" xfId="1" applyFont="1" applyFill="1" applyBorder="1" applyAlignment="1">
      <alignment horizontal="left" vertical="center"/>
    </xf>
    <xf numFmtId="0" fontId="54" fillId="5" borderId="18" xfId="1" applyFont="1" applyFill="1" applyBorder="1" applyAlignment="1">
      <alignment horizontal="left" vertical="center"/>
    </xf>
    <xf numFmtId="0" fontId="54" fillId="5" borderId="19" xfId="1" applyFont="1" applyFill="1" applyBorder="1" applyAlignment="1">
      <alignment horizontal="left" vertical="center"/>
    </xf>
    <xf numFmtId="0" fontId="54" fillId="5" borderId="20" xfId="1" applyFont="1" applyFill="1" applyBorder="1" applyAlignment="1">
      <alignment horizontal="center" vertical="center"/>
    </xf>
    <xf numFmtId="0" fontId="54" fillId="5" borderId="5" xfId="1" applyFont="1" applyFill="1" applyBorder="1" applyAlignment="1">
      <alignment horizontal="center" vertical="center"/>
    </xf>
    <xf numFmtId="0" fontId="54" fillId="5" borderId="21" xfId="1" applyFont="1" applyFill="1" applyBorder="1" applyAlignment="1">
      <alignment horizontal="center" vertical="center"/>
    </xf>
    <xf numFmtId="0" fontId="54" fillId="5" borderId="17" xfId="1" applyFont="1" applyFill="1" applyBorder="1" applyAlignment="1">
      <alignment horizontal="center" vertical="center"/>
    </xf>
    <xf numFmtId="0" fontId="54" fillId="5" borderId="18" xfId="1" applyFont="1" applyFill="1" applyBorder="1" applyAlignment="1">
      <alignment horizontal="center" vertical="center"/>
    </xf>
    <xf numFmtId="0" fontId="54" fillId="5" borderId="19" xfId="1" applyFont="1" applyFill="1" applyBorder="1" applyAlignment="1">
      <alignment horizontal="center" vertical="center"/>
    </xf>
    <xf numFmtId="0" fontId="48" fillId="6" borderId="0" xfId="1" applyFont="1" applyFill="1" applyBorder="1" applyAlignment="1">
      <alignment horizontal="center" vertical="center"/>
    </xf>
    <xf numFmtId="0" fontId="48" fillId="6" borderId="29" xfId="1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4" fontId="72" fillId="2" borderId="0" xfId="1" applyNumberFormat="1" applyFont="1" applyFill="1" applyAlignment="1">
      <alignment horizontal="center" vertical="center" wrapText="1"/>
    </xf>
    <xf numFmtId="164" fontId="45" fillId="2" borderId="0" xfId="1" applyNumberFormat="1" applyFont="1" applyFill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0" fontId="67" fillId="2" borderId="1" xfId="1" applyFont="1" applyFill="1" applyBorder="1" applyAlignment="1">
      <alignment horizontal="center" vertical="center"/>
    </xf>
  </cellXfs>
  <cellStyles count="7">
    <cellStyle name="Hyperlink" xfId="4" builtinId="8"/>
    <cellStyle name="Hyperlink 2" xfId="5" xr:uid="{00000000-0005-0000-0000-000001000000}"/>
    <cellStyle name="Normal" xfId="0" builtinId="0"/>
    <cellStyle name="Normal 2" xfId="1" xr:uid="{00000000-0005-0000-0000-000003000000}"/>
    <cellStyle name="Normal 2 2" xfId="6" xr:uid="{00000000-0005-0000-0000-000004000000}"/>
    <cellStyle name="Normal_INTRA ASIA SERVICE" xfId="3" xr:uid="{00000000-0005-0000-0000-000005000000}"/>
    <cellStyle name="Style 1" xfId="2" xr:uid="{00000000-0005-0000-0000-000006000000}"/>
  </cellStyles>
  <dxfs count="0"/>
  <tableStyles count="0" defaultTableStyle="TableStyleMedium2" defaultPivotStyle="PivotStyleLight16"/>
  <colors>
    <mruColors>
      <color rgb="FFB33388"/>
      <color rgb="FFCC0099"/>
      <color rgb="FF800080"/>
      <color rgb="FF3333FF"/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8B86E-1A8C-4309-8201-2A1FB734F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76C97-ADEC-4109-B479-97BC23FBC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  <xdr:twoCellAnchor editAs="oneCell">
    <xdr:from>
      <xdr:col>7</xdr:col>
      <xdr:colOff>2873375</xdr:colOff>
      <xdr:row>0</xdr:row>
      <xdr:rowOff>0</xdr:rowOff>
    </xdr:from>
    <xdr:to>
      <xdr:col>9</xdr:col>
      <xdr:colOff>15875</xdr:colOff>
      <xdr:row>4</xdr:row>
      <xdr:rowOff>587246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AF0E1A-EC08-4968-83EA-C5143FA3E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24250" y="0"/>
          <a:ext cx="3968750" cy="20794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1</xdr:col>
      <xdr:colOff>4238626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2C7272-32C0-4C94-9660-094FC0F07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398563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A92562-E961-49B4-BC16-C8A756706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411762" cy="11334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2016125</xdr:colOff>
      <xdr:row>0</xdr:row>
      <xdr:rowOff>15875</xdr:rowOff>
    </xdr:from>
    <xdr:to>
      <xdr:col>11</xdr:col>
      <xdr:colOff>31750</xdr:colOff>
      <xdr:row>5</xdr:row>
      <xdr:rowOff>14369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E9120-609C-4365-A5D2-6B83B8252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6125" y="15875"/>
          <a:ext cx="4159250" cy="20781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398563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9B382C-E484-453F-96B8-BCAC78666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411762" cy="113347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9</xdr:col>
      <xdr:colOff>0</xdr:colOff>
      <xdr:row>4</xdr:row>
      <xdr:rowOff>585869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879DC-0208-419B-B3D0-6350832F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95750" y="0"/>
          <a:ext cx="4159250" cy="20781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1253033</xdr:colOff>
      <xdr:row>0</xdr:row>
      <xdr:rowOff>0</xdr:rowOff>
    </xdr:from>
    <xdr:to>
      <xdr:col>15</xdr:col>
      <xdr:colOff>205327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4A1821-BED9-46C6-9AD4-F699236C3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3733" y="0"/>
          <a:ext cx="4019594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2</xdr:row>
      <xdr:rowOff>381000</xdr:rowOff>
    </xdr:from>
    <xdr:to>
      <xdr:col>2</xdr:col>
      <xdr:colOff>638401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524C4B-B487-4EE4-B0C3-26B12C1DE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80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2586533</xdr:colOff>
      <xdr:row>0</xdr:row>
      <xdr:rowOff>0</xdr:rowOff>
    </xdr:from>
    <xdr:to>
      <xdr:col>16</xdr:col>
      <xdr:colOff>30702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C1DC5-6F67-4F8F-9DD3-A5F1CB19F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92533" y="0"/>
          <a:ext cx="4016419" cy="207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2</xdr:row>
      <xdr:rowOff>381000</xdr:rowOff>
    </xdr:from>
    <xdr:to>
      <xdr:col>2</xdr:col>
      <xdr:colOff>638401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E7BA7-87AA-4A4C-B019-CA0FA6E71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80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301626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CE7F8-28D6-42AD-98E7-9BFA3746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1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398563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1CD9AC-87A1-4DEF-8A7A-0FCD3E5EC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411762" cy="1133474"/>
        </a:xfrm>
        <a:prstGeom prst="rect">
          <a:avLst/>
        </a:prstGeom>
      </xdr:spPr>
    </xdr:pic>
    <xdr:clientData/>
  </xdr:twoCellAnchor>
  <xdr:twoCellAnchor>
    <xdr:from>
      <xdr:col>8</xdr:col>
      <xdr:colOff>1000125</xdr:colOff>
      <xdr:row>0</xdr:row>
      <xdr:rowOff>63500</xdr:rowOff>
    </xdr:from>
    <xdr:to>
      <xdr:col>9</xdr:col>
      <xdr:colOff>2746375</xdr:colOff>
      <xdr:row>4</xdr:row>
      <xdr:rowOff>571500</xdr:rowOff>
    </xdr:to>
    <xdr:sp macro="" textlink="">
      <xdr:nvSpPr>
        <xdr:cNvPr id="4" name="Diamond 3">
          <a:extLst>
            <a:ext uri="{FF2B5EF4-FFF2-40B4-BE49-F238E27FC236}">
              <a16:creationId xmlns:a16="http://schemas.microsoft.com/office/drawing/2014/main" id="{15AD2910-E289-4A3E-B11B-F10D023758A2}"/>
            </a:ext>
          </a:extLst>
        </xdr:cNvPr>
        <xdr:cNvSpPr/>
      </xdr:nvSpPr>
      <xdr:spPr>
        <a:xfrm>
          <a:off x="15478125" y="63500"/>
          <a:ext cx="4873625" cy="2000250"/>
        </a:xfrm>
        <a:prstGeom prst="diamond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B33388"/>
              </a:solidFill>
              <a:effectLst>
                <a:reflection blurRad="6350" stA="60000" endA="900" endPos="580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NEW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78153</xdr:colOff>
      <xdr:row>2</xdr:row>
      <xdr:rowOff>111125</xdr:rowOff>
    </xdr:from>
    <xdr:to>
      <xdr:col>3</xdr:col>
      <xdr:colOff>84197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8309A5-2011-4DCA-A13D-82D0F237B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78" y="444500"/>
          <a:ext cx="3752544" cy="11906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9525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4084D7-F931-4C46-89F2-2FBFE9BF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914400"/>
          <a:ext cx="26384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79375</xdr:colOff>
      <xdr:row>2</xdr:row>
      <xdr:rowOff>120650</xdr:rowOff>
    </xdr:from>
    <xdr:to>
      <xdr:col>14</xdr:col>
      <xdr:colOff>117169</xdr:colOff>
      <xdr:row>4</xdr:row>
      <xdr:rowOff>136525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2E00C7-42C1-4F6C-8389-21570A364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54025"/>
          <a:ext cx="3752544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1F0CE9-B6D5-4176-9308-19F21103D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31750</xdr:rowOff>
    </xdr:from>
    <xdr:to>
      <xdr:col>2</xdr:col>
      <xdr:colOff>638401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9D317-4EC9-47C6-8C25-9BF2E472D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355600"/>
          <a:ext cx="4052748" cy="1292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17558D-FFAD-4D9F-9708-1B217A8EB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F80287-82F2-4341-891C-139B3521C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B46C2A-1B4D-467F-98A0-2193AA8CA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DF5F-10E6-4503-B007-C107B701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2FDD8-2B57-4CCB-983A-5D7A8205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  <xdr:twoCellAnchor editAs="oneCell">
    <xdr:from>
      <xdr:col>9</xdr:col>
      <xdr:colOff>2778125</xdr:colOff>
      <xdr:row>0</xdr:row>
      <xdr:rowOff>0</xdr:rowOff>
    </xdr:from>
    <xdr:to>
      <xdr:col>11</xdr:col>
      <xdr:colOff>31750</xdr:colOff>
      <xdr:row>4</xdr:row>
      <xdr:rowOff>587246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41CD2-1DF3-4443-996D-FC3B07347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29000" y="0"/>
          <a:ext cx="3968750" cy="20794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8"/>
    <pageSetUpPr fitToPage="1"/>
  </sheetPr>
  <dimension ref="B2:U49"/>
  <sheetViews>
    <sheetView showGridLines="0" tabSelected="1" workbookViewId="0">
      <selection activeCell="C8" sqref="C8"/>
    </sheetView>
  </sheetViews>
  <sheetFormatPr defaultRowHeight="12.75" x14ac:dyDescent="0.2"/>
  <cols>
    <col min="1" max="16384" width="9.140625" style="88"/>
  </cols>
  <sheetData>
    <row r="2" spans="2:21" x14ac:dyDescent="0.2">
      <c r="B2" s="104" t="s">
        <v>87</v>
      </c>
      <c r="C2" s="105">
        <v>44279</v>
      </c>
    </row>
    <row r="11" spans="2:21" ht="13.5" thickBot="1" x14ac:dyDescent="0.25"/>
    <row r="12" spans="2:21" x14ac:dyDescent="0.2">
      <c r="H12" s="249" t="s">
        <v>67</v>
      </c>
      <c r="I12" s="250"/>
      <c r="J12" s="250"/>
      <c r="K12" s="250"/>
      <c r="L12" s="250"/>
      <c r="M12" s="250"/>
      <c r="N12" s="250"/>
      <c r="O12" s="251"/>
    </row>
    <row r="13" spans="2:21" x14ac:dyDescent="0.2">
      <c r="H13" s="252"/>
      <c r="I13" s="253"/>
      <c r="J13" s="253"/>
      <c r="K13" s="253"/>
      <c r="L13" s="253"/>
      <c r="M13" s="253"/>
      <c r="N13" s="253"/>
      <c r="O13" s="254"/>
    </row>
    <row r="14" spans="2:21" x14ac:dyDescent="0.2">
      <c r="H14" s="255" t="s">
        <v>61</v>
      </c>
      <c r="I14" s="256"/>
      <c r="J14" s="256"/>
      <c r="K14" s="256"/>
      <c r="L14" s="256"/>
      <c r="M14" s="256"/>
      <c r="N14" s="256"/>
      <c r="O14" s="257"/>
    </row>
    <row r="15" spans="2:21" x14ac:dyDescent="0.2">
      <c r="H15" s="258"/>
      <c r="I15" s="259"/>
      <c r="J15" s="259"/>
      <c r="K15" s="259"/>
      <c r="L15" s="259"/>
      <c r="M15" s="259"/>
      <c r="N15" s="259"/>
      <c r="O15" s="260"/>
    </row>
    <row r="16" spans="2:21" ht="12.75" customHeight="1" x14ac:dyDescent="0.2">
      <c r="H16" s="243" t="s">
        <v>188</v>
      </c>
      <c r="I16" s="244"/>
      <c r="J16" s="244"/>
      <c r="K16" s="244"/>
      <c r="L16" s="244"/>
      <c r="M16" s="244"/>
      <c r="N16" s="244"/>
      <c r="O16" s="245"/>
      <c r="U16" s="88" t="s">
        <v>13</v>
      </c>
    </row>
    <row r="17" spans="8:15" ht="12.75" customHeight="1" x14ac:dyDescent="0.2">
      <c r="H17" s="246"/>
      <c r="I17" s="247"/>
      <c r="J17" s="247"/>
      <c r="K17" s="247"/>
      <c r="L17" s="247"/>
      <c r="M17" s="247"/>
      <c r="N17" s="247"/>
      <c r="O17" s="248"/>
    </row>
    <row r="18" spans="8:15" ht="12.75" customHeight="1" x14ac:dyDescent="0.2">
      <c r="H18" s="243" t="s">
        <v>62</v>
      </c>
      <c r="I18" s="244"/>
      <c r="J18" s="244"/>
      <c r="K18" s="244"/>
      <c r="L18" s="244"/>
      <c r="M18" s="244"/>
      <c r="N18" s="244"/>
      <c r="O18" s="245"/>
    </row>
    <row r="19" spans="8:15" ht="12.75" customHeight="1" x14ac:dyDescent="0.2">
      <c r="H19" s="246"/>
      <c r="I19" s="247"/>
      <c r="J19" s="247"/>
      <c r="K19" s="247"/>
      <c r="L19" s="247"/>
      <c r="M19" s="247"/>
      <c r="N19" s="247"/>
      <c r="O19" s="248"/>
    </row>
    <row r="20" spans="8:15" ht="12.75" customHeight="1" x14ac:dyDescent="0.2">
      <c r="H20" s="243" t="s">
        <v>63</v>
      </c>
      <c r="I20" s="244"/>
      <c r="J20" s="244"/>
      <c r="K20" s="244"/>
      <c r="L20" s="244"/>
      <c r="M20" s="244"/>
      <c r="N20" s="244"/>
      <c r="O20" s="245"/>
    </row>
    <row r="21" spans="8:15" ht="13.5" customHeight="1" x14ac:dyDescent="0.2">
      <c r="H21" s="246"/>
      <c r="I21" s="247"/>
      <c r="J21" s="247"/>
      <c r="K21" s="247"/>
      <c r="L21" s="247"/>
      <c r="M21" s="247"/>
      <c r="N21" s="247"/>
      <c r="O21" s="248"/>
    </row>
    <row r="22" spans="8:15" ht="12.75" customHeight="1" x14ac:dyDescent="0.2">
      <c r="H22" s="243" t="s">
        <v>64</v>
      </c>
      <c r="I22" s="244"/>
      <c r="J22" s="244"/>
      <c r="K22" s="244"/>
      <c r="L22" s="244"/>
      <c r="M22" s="244"/>
      <c r="N22" s="244"/>
      <c r="O22" s="245"/>
    </row>
    <row r="23" spans="8:15" ht="12.75" customHeight="1" x14ac:dyDescent="0.2">
      <c r="H23" s="246"/>
      <c r="I23" s="247"/>
      <c r="J23" s="247"/>
      <c r="K23" s="247"/>
      <c r="L23" s="247"/>
      <c r="M23" s="247"/>
      <c r="N23" s="247"/>
      <c r="O23" s="248"/>
    </row>
    <row r="24" spans="8:15" ht="12.75" customHeight="1" x14ac:dyDescent="0.2">
      <c r="H24" s="243" t="s">
        <v>185</v>
      </c>
      <c r="I24" s="244"/>
      <c r="J24" s="244"/>
      <c r="K24" s="244"/>
      <c r="L24" s="244"/>
      <c r="M24" s="244"/>
      <c r="N24" s="244"/>
      <c r="O24" s="245"/>
    </row>
    <row r="25" spans="8:15" ht="12.75" customHeight="1" x14ac:dyDescent="0.2">
      <c r="H25" s="246"/>
      <c r="I25" s="247"/>
      <c r="J25" s="247"/>
      <c r="K25" s="247"/>
      <c r="L25" s="247"/>
      <c r="M25" s="247"/>
      <c r="N25" s="247"/>
      <c r="O25" s="248"/>
    </row>
    <row r="26" spans="8:15" ht="12.75" customHeight="1" x14ac:dyDescent="0.2">
      <c r="H26" s="243" t="s">
        <v>86</v>
      </c>
      <c r="I26" s="244"/>
      <c r="J26" s="244"/>
      <c r="K26" s="244"/>
      <c r="L26" s="244"/>
      <c r="M26" s="244"/>
      <c r="N26" s="244"/>
      <c r="O26" s="245"/>
    </row>
    <row r="27" spans="8:15" ht="12.75" customHeight="1" x14ac:dyDescent="0.2">
      <c r="H27" s="246"/>
      <c r="I27" s="247"/>
      <c r="J27" s="247"/>
      <c r="K27" s="247"/>
      <c r="L27" s="247"/>
      <c r="M27" s="247"/>
      <c r="N27" s="247"/>
      <c r="O27" s="248"/>
    </row>
    <row r="28" spans="8:15" ht="12.75" customHeight="1" x14ac:dyDescent="0.2">
      <c r="H28" s="243" t="s">
        <v>387</v>
      </c>
      <c r="I28" s="244"/>
      <c r="J28" s="244"/>
      <c r="K28" s="244"/>
      <c r="L28" s="244"/>
      <c r="M28" s="244"/>
      <c r="N28" s="244"/>
      <c r="O28" s="245"/>
    </row>
    <row r="29" spans="8:15" ht="12.75" customHeight="1" x14ac:dyDescent="0.2">
      <c r="H29" s="246"/>
      <c r="I29" s="247"/>
      <c r="J29" s="247"/>
      <c r="K29" s="247"/>
      <c r="L29" s="247"/>
      <c r="M29" s="247"/>
      <c r="N29" s="247"/>
      <c r="O29" s="248"/>
    </row>
    <row r="30" spans="8:15" ht="12.75" customHeight="1" x14ac:dyDescent="0.2">
      <c r="H30" s="243" t="s">
        <v>259</v>
      </c>
      <c r="I30" s="244"/>
      <c r="J30" s="244"/>
      <c r="K30" s="244"/>
      <c r="L30" s="244"/>
      <c r="M30" s="244"/>
      <c r="N30" s="244"/>
      <c r="O30" s="245"/>
    </row>
    <row r="31" spans="8:15" ht="12.75" customHeight="1" x14ac:dyDescent="0.2">
      <c r="H31" s="246"/>
      <c r="I31" s="247"/>
      <c r="J31" s="247"/>
      <c r="K31" s="247"/>
      <c r="L31" s="247"/>
      <c r="M31" s="247"/>
      <c r="N31" s="247"/>
      <c r="O31" s="248"/>
    </row>
    <row r="32" spans="8:15" ht="12.75" customHeight="1" x14ac:dyDescent="0.2">
      <c r="H32" s="243" t="s">
        <v>262</v>
      </c>
      <c r="I32" s="244"/>
      <c r="J32" s="244"/>
      <c r="K32" s="244"/>
      <c r="L32" s="244"/>
      <c r="M32" s="244"/>
      <c r="N32" s="244"/>
      <c r="O32" s="245"/>
    </row>
    <row r="33" spans="2:15" ht="12.75" customHeight="1" x14ac:dyDescent="0.2">
      <c r="H33" s="246"/>
      <c r="I33" s="247"/>
      <c r="J33" s="247"/>
      <c r="K33" s="247"/>
      <c r="L33" s="247"/>
      <c r="M33" s="247"/>
      <c r="N33" s="247"/>
      <c r="O33" s="248"/>
    </row>
    <row r="34" spans="2:15" ht="12.75" customHeight="1" x14ac:dyDescent="0.2">
      <c r="H34" s="243" t="s">
        <v>299</v>
      </c>
      <c r="I34" s="244"/>
      <c r="J34" s="244"/>
      <c r="K34" s="244"/>
      <c r="L34" s="244"/>
      <c r="M34" s="244"/>
      <c r="N34" s="244"/>
      <c r="O34" s="245"/>
    </row>
    <row r="35" spans="2:15" ht="12.75" customHeight="1" x14ac:dyDescent="0.2">
      <c r="H35" s="246"/>
      <c r="I35" s="247"/>
      <c r="J35" s="247"/>
      <c r="K35" s="247"/>
      <c r="L35" s="247"/>
      <c r="M35" s="247"/>
      <c r="N35" s="247"/>
      <c r="O35" s="248"/>
    </row>
    <row r="36" spans="2:15" ht="12.75" customHeight="1" x14ac:dyDescent="0.2">
      <c r="H36" s="243" t="s">
        <v>249</v>
      </c>
      <c r="I36" s="244"/>
      <c r="J36" s="244"/>
      <c r="K36" s="244"/>
      <c r="L36" s="244"/>
      <c r="M36" s="244"/>
      <c r="N36" s="244"/>
      <c r="O36" s="245"/>
    </row>
    <row r="37" spans="2:15" ht="12.75" customHeight="1" x14ac:dyDescent="0.2">
      <c r="H37" s="246"/>
      <c r="I37" s="247"/>
      <c r="J37" s="247"/>
      <c r="K37" s="247"/>
      <c r="L37" s="247"/>
      <c r="M37" s="247"/>
      <c r="N37" s="247"/>
      <c r="O37" s="248"/>
    </row>
    <row r="38" spans="2:15" ht="12.75" customHeight="1" x14ac:dyDescent="0.2">
      <c r="H38" s="243" t="s">
        <v>76</v>
      </c>
      <c r="I38" s="244"/>
      <c r="J38" s="244"/>
      <c r="K38" s="244"/>
      <c r="L38" s="244"/>
      <c r="M38" s="244"/>
      <c r="N38" s="244"/>
      <c r="O38" s="245"/>
    </row>
    <row r="39" spans="2:15" ht="12.75" customHeight="1" x14ac:dyDescent="0.2">
      <c r="H39" s="246"/>
      <c r="I39" s="247"/>
      <c r="J39" s="247"/>
      <c r="K39" s="247"/>
      <c r="L39" s="247"/>
      <c r="M39" s="247"/>
      <c r="N39" s="247"/>
      <c r="O39" s="248"/>
    </row>
    <row r="40" spans="2:15" ht="12.75" customHeight="1" x14ac:dyDescent="0.2">
      <c r="H40" s="243" t="s">
        <v>65</v>
      </c>
      <c r="I40" s="244"/>
      <c r="J40" s="244"/>
      <c r="K40" s="244"/>
      <c r="L40" s="244"/>
      <c r="M40" s="244"/>
      <c r="N40" s="244"/>
      <c r="O40" s="245"/>
    </row>
    <row r="41" spans="2:15" ht="12.75" customHeight="1" x14ac:dyDescent="0.2">
      <c r="H41" s="246"/>
      <c r="I41" s="247"/>
      <c r="J41" s="247"/>
      <c r="K41" s="247"/>
      <c r="L41" s="247"/>
      <c r="M41" s="247"/>
      <c r="N41" s="247"/>
      <c r="O41" s="248"/>
    </row>
    <row r="42" spans="2:15" ht="12.75" customHeight="1" x14ac:dyDescent="0.2">
      <c r="H42" s="243" t="s">
        <v>225</v>
      </c>
      <c r="I42" s="244"/>
      <c r="J42" s="244"/>
      <c r="K42" s="244"/>
      <c r="L42" s="244"/>
      <c r="M42" s="244"/>
      <c r="N42" s="244"/>
      <c r="O42" s="245"/>
    </row>
    <row r="43" spans="2:15" ht="12.75" customHeight="1" x14ac:dyDescent="0.2">
      <c r="H43" s="246"/>
      <c r="I43" s="247"/>
      <c r="J43" s="247"/>
      <c r="K43" s="247"/>
      <c r="L43" s="247"/>
      <c r="M43" s="247"/>
      <c r="N43" s="247"/>
      <c r="O43" s="248"/>
    </row>
    <row r="44" spans="2:15" ht="12.75" customHeight="1" x14ac:dyDescent="0.2">
      <c r="B44" s="88" t="s">
        <v>13</v>
      </c>
      <c r="H44" s="243" t="s">
        <v>95</v>
      </c>
      <c r="I44" s="244"/>
      <c r="J44" s="244"/>
      <c r="K44" s="244"/>
      <c r="L44" s="244"/>
      <c r="M44" s="244"/>
      <c r="N44" s="244"/>
      <c r="O44" s="245"/>
    </row>
    <row r="45" spans="2:15" ht="12.75" customHeight="1" x14ac:dyDescent="0.2">
      <c r="H45" s="246"/>
      <c r="I45" s="247"/>
      <c r="J45" s="247"/>
      <c r="K45" s="247"/>
      <c r="L45" s="247"/>
      <c r="M45" s="247"/>
      <c r="N45" s="247"/>
      <c r="O45" s="248"/>
    </row>
    <row r="46" spans="2:15" x14ac:dyDescent="0.2">
      <c r="H46" s="243" t="s">
        <v>96</v>
      </c>
      <c r="I46" s="244"/>
      <c r="J46" s="244"/>
      <c r="K46" s="244"/>
      <c r="L46" s="244"/>
      <c r="M46" s="244"/>
      <c r="N46" s="244"/>
      <c r="O46" s="245"/>
    </row>
    <row r="47" spans="2:15" x14ac:dyDescent="0.2">
      <c r="H47" s="246"/>
      <c r="I47" s="247"/>
      <c r="J47" s="247"/>
      <c r="K47" s="247"/>
      <c r="L47" s="247"/>
      <c r="M47" s="247"/>
      <c r="N47" s="247"/>
      <c r="O47" s="248"/>
    </row>
    <row r="48" spans="2:15" ht="12.75" customHeight="1" x14ac:dyDescent="0.2">
      <c r="H48" s="243" t="s">
        <v>258</v>
      </c>
      <c r="I48" s="244"/>
      <c r="J48" s="244"/>
      <c r="K48" s="244"/>
      <c r="L48" s="244"/>
      <c r="M48" s="244"/>
      <c r="N48" s="244"/>
      <c r="O48" s="245"/>
    </row>
    <row r="49" spans="8:15" ht="12.75" customHeight="1" x14ac:dyDescent="0.2">
      <c r="H49" s="246"/>
      <c r="I49" s="247"/>
      <c r="J49" s="247"/>
      <c r="K49" s="247"/>
      <c r="L49" s="247"/>
      <c r="M49" s="247"/>
      <c r="N49" s="247"/>
      <c r="O49" s="248"/>
    </row>
  </sheetData>
  <mergeCells count="19">
    <mergeCell ref="H30:O31"/>
    <mergeCell ref="H20:O21"/>
    <mergeCell ref="H22:O23"/>
    <mergeCell ref="H34:O35"/>
    <mergeCell ref="H38:O39"/>
    <mergeCell ref="H24:O25"/>
    <mergeCell ref="H32:O33"/>
    <mergeCell ref="H36:O37"/>
    <mergeCell ref="H28:O29"/>
    <mergeCell ref="H12:O13"/>
    <mergeCell ref="H14:O15"/>
    <mergeCell ref="H16:O17"/>
    <mergeCell ref="H18:O19"/>
    <mergeCell ref="H26:O27"/>
    <mergeCell ref="H48:O49"/>
    <mergeCell ref="H42:O43"/>
    <mergeCell ref="H44:O45"/>
    <mergeCell ref="H46:O47"/>
    <mergeCell ref="H40:O41"/>
  </mergeCells>
  <hyperlinks>
    <hyperlink ref="H16:O17" location="'CMP -SGSIN (MON + SAT)'!Print_Area" display="CAI MEP - SGSIN (MON + SAT)" xr:uid="{00000000-0004-0000-0000-000000000000}"/>
    <hyperlink ref="H18:O19" location="'CMP - JAKARTA'!A1" display="CAI MEP - JAKARTA" xr:uid="{00000000-0004-0000-0000-000001000000}"/>
    <hyperlink ref="H20:O21" location="'CMP - BELAWAN'!A1" display="CAI MEP - BELAWAN" xr:uid="{00000000-0004-0000-0000-000002000000}"/>
    <hyperlink ref="H22:O23" location="'CMP - SURABAYA'!A1" display="CAI MEP - SURABAYA" xr:uid="{00000000-0004-0000-0000-000003000000}"/>
    <hyperlink ref="H38:O39" location="'TCTT - MANILA'!Print_Area" display="TCHP - MANILA" xr:uid="{00000000-0004-0000-0000-000004000000}"/>
    <hyperlink ref="H40:O41" location="'CMP - SHK - HKG '!A1" display="CAI MEP - SHEKOU - HONG KONG" xr:uid="{00000000-0004-0000-0000-000005000000}"/>
    <hyperlink ref="H26:O27" location="'CAT LAI - PUSAN'!Print_Area" display="CAT LAI - PUSAN" xr:uid="{00000000-0004-0000-0000-000006000000}"/>
    <hyperlink ref="H30:O31" location="'(KVT) CAT LAI - THLCH - THBKK'!Print_Area" display="(KVT) CAT LAI - THLCH - THBKK" xr:uid="{00000000-0004-0000-0000-000007000000}"/>
    <hyperlink ref="H44:O45" location="'(EC4) CAI MEP -YANGON (MIT+MIP)'!Print_Area" display="CAI MEP - YANGON (MIT + MIP)" xr:uid="{00000000-0004-0000-0000-000008000000}"/>
    <hyperlink ref="H46:O47" location="'(EC5) CAI MEP - YANGON'!Print_Area" display="CAI MEP - YANGON (AWP)" xr:uid="{00000000-0004-0000-0000-000009000000}"/>
    <hyperlink ref="H24:O25" location="'CMP - SEMARANG'!Print_Area" display="CAI MEP - SEMARANG" xr:uid="{00000000-0004-0000-0000-00000A000000}"/>
    <hyperlink ref="H42:O43" location="'CMP - HKG - YTN'!Print_Area" display="CAI MEP - HONG KONG - YANTIAN" xr:uid="{00000000-0004-0000-0000-00000B000000}"/>
    <hyperlink ref="H36:O37" location="'CLI - THLCH (JUL)'!Print_Area" display="CAT LAI - LAEM CHABANG - TANJUNG PELEPAS" xr:uid="{00000000-0004-0000-0000-00000C000000}"/>
    <hyperlink ref="H48:O49" location="'(EC4) CAI MEP - PENANG'!A1" display="CAI MEP - PENANG" xr:uid="{00000000-0004-0000-0000-00000D000000}"/>
    <hyperlink ref="H32:O33" location="'(TP2) CAT LAI - THLCH - THBKK'!Print_Area" display="(TP2) CAT LAI - THLCH - THBKK" xr:uid="{00000000-0004-0000-0000-00000E000000}"/>
    <hyperlink ref="H34:O35" location="'CLI - THLCH (JUL)'!Print_Area" display="CAT LAI - LAEM CHABANG" xr:uid="{00000000-0004-0000-0000-00000F000000}"/>
    <hyperlink ref="H28:O29" location="'CLI - SHA - PUS'!Print_Area" display="CAT LAI - SHANHAI - PUSAN" xr:uid="{9889BDE9-FF25-4031-BA7D-038DDD0308DB}"/>
  </hyperlinks>
  <pageMargins left="0.7" right="0.7" top="0.75" bottom="0.75" header="0.3" footer="0.3"/>
  <pageSetup paperSize="9" scale="97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B3:N53"/>
  <sheetViews>
    <sheetView view="pageBreakPreview" zoomScale="60" zoomScaleNormal="60" workbookViewId="0">
      <pane ySplit="7" topLeftCell="A8" activePane="bottomLeft" state="frozen"/>
      <selection pane="bottomLeft" activeCell="D42" sqref="D42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3" width="19.42578125" style="6" customWidth="1"/>
    <col min="4" max="4" width="33" style="6" customWidth="1"/>
    <col min="5" max="7" width="24.7109375" style="6" customWidth="1"/>
    <col min="8" max="9" width="51.140625" style="6" customWidth="1"/>
    <col min="10" max="16384" width="32.85546875" style="6"/>
  </cols>
  <sheetData>
    <row r="3" spans="2:14" ht="46.5" customHeight="1" x14ac:dyDescent="0.25">
      <c r="B3" s="1"/>
      <c r="C3" s="1"/>
      <c r="D3" s="2"/>
      <c r="E3" s="2"/>
      <c r="F3" s="2"/>
      <c r="G3" s="2"/>
      <c r="H3" s="3"/>
      <c r="I3" s="3"/>
      <c r="J3" s="3"/>
      <c r="K3" s="3"/>
      <c r="L3" s="3"/>
      <c r="M3" s="4"/>
      <c r="N3" s="5"/>
    </row>
    <row r="4" spans="2:14" ht="46.5" customHeight="1" x14ac:dyDescent="0.25">
      <c r="B4" s="1"/>
      <c r="C4" s="1"/>
      <c r="D4" s="276" t="s">
        <v>0</v>
      </c>
      <c r="E4" s="276"/>
      <c r="F4" s="276"/>
      <c r="G4" s="276"/>
      <c r="H4" s="7"/>
      <c r="I4" s="7"/>
      <c r="J4" s="8"/>
      <c r="K4" s="8"/>
      <c r="L4" s="8"/>
      <c r="M4" s="9"/>
      <c r="N4" s="10"/>
    </row>
    <row r="5" spans="2:14" ht="46.5" customHeight="1" x14ac:dyDescent="0.25">
      <c r="B5" s="1"/>
      <c r="C5" s="1"/>
      <c r="D5" s="11"/>
      <c r="E5" s="11"/>
      <c r="F5" s="11"/>
      <c r="G5" s="11"/>
      <c r="H5" s="3"/>
      <c r="I5" s="3"/>
      <c r="J5" s="3"/>
      <c r="K5" s="3"/>
      <c r="L5" s="3"/>
      <c r="M5" s="5"/>
      <c r="N5" s="5"/>
    </row>
    <row r="6" spans="2:14" s="15" customFormat="1" ht="20.25" customHeight="1" x14ac:dyDescent="0.25">
      <c r="B6" s="272" t="s">
        <v>1</v>
      </c>
      <c r="C6" s="264" t="s">
        <v>2</v>
      </c>
      <c r="D6" s="13" t="s">
        <v>3</v>
      </c>
      <c r="E6" s="212" t="s">
        <v>4</v>
      </c>
      <c r="F6" s="274" t="s">
        <v>5</v>
      </c>
      <c r="G6" s="212" t="s">
        <v>6</v>
      </c>
      <c r="H6" s="216" t="s">
        <v>248</v>
      </c>
      <c r="I6" s="214" t="s">
        <v>7</v>
      </c>
    </row>
    <row r="7" spans="2:14" s="15" customFormat="1" ht="20.25" customHeight="1" x14ac:dyDescent="0.25">
      <c r="B7" s="272"/>
      <c r="C7" s="265"/>
      <c r="D7" s="16" t="s">
        <v>49</v>
      </c>
      <c r="E7" s="17" t="s">
        <v>9</v>
      </c>
      <c r="F7" s="277"/>
      <c r="G7" s="213" t="s">
        <v>10</v>
      </c>
      <c r="H7" s="215" t="s">
        <v>247</v>
      </c>
      <c r="I7" s="213" t="s">
        <v>239</v>
      </c>
    </row>
    <row r="8" spans="2:14" ht="27.75" customHeight="1" x14ac:dyDescent="0.3">
      <c r="B8" s="64" t="s">
        <v>241</v>
      </c>
      <c r="C8" s="64" t="s">
        <v>235</v>
      </c>
      <c r="D8" s="18">
        <v>44116</v>
      </c>
      <c r="E8" s="130" t="s">
        <v>238</v>
      </c>
      <c r="F8" s="130" t="s">
        <v>94</v>
      </c>
      <c r="G8" s="130" t="s">
        <v>237</v>
      </c>
      <c r="H8" s="18">
        <v>44118</v>
      </c>
      <c r="I8" s="18">
        <v>44122</v>
      </c>
    </row>
    <row r="9" spans="2:14" ht="27.75" customHeight="1" x14ac:dyDescent="0.3">
      <c r="B9" s="64" t="s">
        <v>242</v>
      </c>
      <c r="C9" s="64" t="s">
        <v>240</v>
      </c>
      <c r="D9" s="18">
        <f t="shared" ref="D9:D24" si="0">D8+7</f>
        <v>44123</v>
      </c>
      <c r="E9" s="130" t="s">
        <v>238</v>
      </c>
      <c r="F9" s="130" t="s">
        <v>94</v>
      </c>
      <c r="G9" s="130" t="s">
        <v>237</v>
      </c>
      <c r="H9" s="18">
        <f t="shared" ref="H9:I9" si="1">H8+7</f>
        <v>44125</v>
      </c>
      <c r="I9" s="18">
        <f t="shared" si="1"/>
        <v>44129</v>
      </c>
    </row>
    <row r="10" spans="2:14" ht="27.75" customHeight="1" x14ac:dyDescent="0.3">
      <c r="B10" s="64" t="s">
        <v>243</v>
      </c>
      <c r="C10" s="64" t="s">
        <v>236</v>
      </c>
      <c r="D10" s="18">
        <f t="shared" si="0"/>
        <v>44130</v>
      </c>
      <c r="E10" s="130" t="s">
        <v>238</v>
      </c>
      <c r="F10" s="130" t="s">
        <v>94</v>
      </c>
      <c r="G10" s="130" t="s">
        <v>237</v>
      </c>
      <c r="H10" s="18">
        <f t="shared" ref="H10:I10" si="2">H9+7</f>
        <v>44132</v>
      </c>
      <c r="I10" s="18">
        <f t="shared" si="2"/>
        <v>44136</v>
      </c>
    </row>
    <row r="11" spans="2:14" ht="27.75" customHeight="1" x14ac:dyDescent="0.3">
      <c r="B11" s="64" t="s">
        <v>309</v>
      </c>
      <c r="C11" s="64" t="s">
        <v>158</v>
      </c>
      <c r="D11" s="18">
        <f t="shared" si="0"/>
        <v>44137</v>
      </c>
      <c r="E11" s="130" t="s">
        <v>238</v>
      </c>
      <c r="F11" s="130" t="s">
        <v>94</v>
      </c>
      <c r="G11" s="130" t="s">
        <v>237</v>
      </c>
      <c r="H11" s="18">
        <f t="shared" ref="H11:I11" si="3">H10+7</f>
        <v>44139</v>
      </c>
      <c r="I11" s="18">
        <f t="shared" si="3"/>
        <v>44143</v>
      </c>
    </row>
    <row r="12" spans="2:14" ht="27.75" customHeight="1" x14ac:dyDescent="0.3">
      <c r="B12" s="64" t="s">
        <v>310</v>
      </c>
      <c r="C12" s="64" t="s">
        <v>235</v>
      </c>
      <c r="D12" s="18">
        <f t="shared" si="0"/>
        <v>44144</v>
      </c>
      <c r="E12" s="130" t="s">
        <v>238</v>
      </c>
      <c r="F12" s="130" t="s">
        <v>94</v>
      </c>
      <c r="G12" s="130" t="s">
        <v>237</v>
      </c>
      <c r="H12" s="18">
        <f t="shared" ref="H12:I12" si="4">H11+7</f>
        <v>44146</v>
      </c>
      <c r="I12" s="18">
        <f t="shared" si="4"/>
        <v>44150</v>
      </c>
    </row>
    <row r="13" spans="2:14" ht="27.75" customHeight="1" x14ac:dyDescent="0.3">
      <c r="B13" s="64" t="s">
        <v>311</v>
      </c>
      <c r="C13" s="64" t="s">
        <v>312</v>
      </c>
      <c r="D13" s="18">
        <f t="shared" si="0"/>
        <v>44151</v>
      </c>
      <c r="E13" s="130" t="s">
        <v>238</v>
      </c>
      <c r="F13" s="130" t="s">
        <v>94</v>
      </c>
      <c r="G13" s="130" t="s">
        <v>237</v>
      </c>
      <c r="H13" s="18">
        <f t="shared" ref="H13:I13" si="5">H12+7</f>
        <v>44153</v>
      </c>
      <c r="I13" s="18">
        <f t="shared" si="5"/>
        <v>44157</v>
      </c>
    </row>
    <row r="14" spans="2:14" ht="27.75" customHeight="1" x14ac:dyDescent="0.3">
      <c r="B14" s="64" t="s">
        <v>313</v>
      </c>
      <c r="C14" s="64" t="s">
        <v>236</v>
      </c>
      <c r="D14" s="18">
        <f t="shared" si="0"/>
        <v>44158</v>
      </c>
      <c r="E14" s="130" t="s">
        <v>238</v>
      </c>
      <c r="F14" s="130" t="s">
        <v>94</v>
      </c>
      <c r="G14" s="130" t="s">
        <v>237</v>
      </c>
      <c r="H14" s="18">
        <f t="shared" ref="H14:I14" si="6">H13+7</f>
        <v>44160</v>
      </c>
      <c r="I14" s="18">
        <f t="shared" si="6"/>
        <v>44164</v>
      </c>
    </row>
    <row r="15" spans="2:14" ht="27.75" customHeight="1" x14ac:dyDescent="0.3">
      <c r="B15" s="64" t="s">
        <v>314</v>
      </c>
      <c r="C15" s="64" t="s">
        <v>158</v>
      </c>
      <c r="D15" s="18">
        <f t="shared" si="0"/>
        <v>44165</v>
      </c>
      <c r="E15" s="130" t="s">
        <v>238</v>
      </c>
      <c r="F15" s="130" t="s">
        <v>94</v>
      </c>
      <c r="G15" s="130" t="s">
        <v>237</v>
      </c>
      <c r="H15" s="18">
        <f t="shared" ref="H15:I15" si="7">H14+7</f>
        <v>44167</v>
      </c>
      <c r="I15" s="18">
        <f t="shared" si="7"/>
        <v>44171</v>
      </c>
    </row>
    <row r="16" spans="2:14" ht="27.75" customHeight="1" x14ac:dyDescent="0.3">
      <c r="B16" s="64" t="s">
        <v>315</v>
      </c>
      <c r="C16" s="64" t="s">
        <v>235</v>
      </c>
      <c r="D16" s="18">
        <f t="shared" si="0"/>
        <v>44172</v>
      </c>
      <c r="E16" s="130" t="s">
        <v>238</v>
      </c>
      <c r="F16" s="130" t="s">
        <v>94</v>
      </c>
      <c r="G16" s="130" t="s">
        <v>237</v>
      </c>
      <c r="H16" s="18">
        <f t="shared" ref="H16:I16" si="8">H15+7</f>
        <v>44174</v>
      </c>
      <c r="I16" s="18">
        <f t="shared" si="8"/>
        <v>44178</v>
      </c>
    </row>
    <row r="17" spans="2:14" ht="27.75" customHeight="1" x14ac:dyDescent="0.3">
      <c r="B17" s="64" t="s">
        <v>316</v>
      </c>
      <c r="C17" s="64" t="s">
        <v>312</v>
      </c>
      <c r="D17" s="18">
        <f t="shared" si="0"/>
        <v>44179</v>
      </c>
      <c r="E17" s="130" t="s">
        <v>238</v>
      </c>
      <c r="F17" s="130" t="s">
        <v>94</v>
      </c>
      <c r="G17" s="130" t="s">
        <v>237</v>
      </c>
      <c r="H17" s="18">
        <f t="shared" ref="H17:I17" si="9">H16+7</f>
        <v>44181</v>
      </c>
      <c r="I17" s="18">
        <f t="shared" si="9"/>
        <v>44185</v>
      </c>
    </row>
    <row r="18" spans="2:14" ht="27.75" customHeight="1" x14ac:dyDescent="0.3">
      <c r="B18" s="64" t="s">
        <v>317</v>
      </c>
      <c r="C18" s="64" t="s">
        <v>236</v>
      </c>
      <c r="D18" s="18">
        <f t="shared" si="0"/>
        <v>44186</v>
      </c>
      <c r="E18" s="130" t="s">
        <v>238</v>
      </c>
      <c r="F18" s="130" t="s">
        <v>94</v>
      </c>
      <c r="G18" s="130" t="s">
        <v>237</v>
      </c>
      <c r="H18" s="18">
        <f t="shared" ref="H18:I18" si="10">H17+7</f>
        <v>44188</v>
      </c>
      <c r="I18" s="18">
        <f t="shared" si="10"/>
        <v>44192</v>
      </c>
    </row>
    <row r="19" spans="2:14" ht="27.75" customHeight="1" x14ac:dyDescent="0.3">
      <c r="B19" s="64" t="s">
        <v>318</v>
      </c>
      <c r="C19" s="64" t="s">
        <v>158</v>
      </c>
      <c r="D19" s="18">
        <f t="shared" si="0"/>
        <v>44193</v>
      </c>
      <c r="E19" s="130" t="s">
        <v>238</v>
      </c>
      <c r="F19" s="130" t="s">
        <v>94</v>
      </c>
      <c r="G19" s="130" t="s">
        <v>237</v>
      </c>
      <c r="H19" s="18">
        <f t="shared" ref="H19:I19" si="11">H18+7</f>
        <v>44195</v>
      </c>
      <c r="I19" s="18">
        <f t="shared" si="11"/>
        <v>44199</v>
      </c>
    </row>
    <row r="20" spans="2:14" ht="31.5" customHeight="1" x14ac:dyDescent="0.3">
      <c r="B20" s="64" t="s">
        <v>319</v>
      </c>
      <c r="C20" s="64" t="s">
        <v>235</v>
      </c>
      <c r="D20" s="18">
        <f t="shared" si="0"/>
        <v>44200</v>
      </c>
      <c r="E20" s="130" t="s">
        <v>238</v>
      </c>
      <c r="F20" s="130" t="s">
        <v>94</v>
      </c>
      <c r="G20" s="130" t="s">
        <v>237</v>
      </c>
      <c r="H20" s="18">
        <f t="shared" ref="H20:I20" si="12">H19+7</f>
        <v>44202</v>
      </c>
      <c r="I20" s="18">
        <f t="shared" si="12"/>
        <v>44206</v>
      </c>
    </row>
    <row r="21" spans="2:14" ht="28.5" customHeight="1" x14ac:dyDescent="0.3">
      <c r="B21" s="64" t="s">
        <v>320</v>
      </c>
      <c r="C21" s="64" t="s">
        <v>312</v>
      </c>
      <c r="D21" s="18">
        <f t="shared" si="0"/>
        <v>44207</v>
      </c>
      <c r="E21" s="130" t="s">
        <v>238</v>
      </c>
      <c r="F21" s="130" t="s">
        <v>94</v>
      </c>
      <c r="G21" s="130" t="s">
        <v>237</v>
      </c>
      <c r="H21" s="18">
        <f t="shared" ref="H21:I21" si="13">H20+7</f>
        <v>44209</v>
      </c>
      <c r="I21" s="18">
        <f t="shared" si="13"/>
        <v>44213</v>
      </c>
      <c r="J21" s="19"/>
      <c r="K21" s="19"/>
      <c r="L21" s="19"/>
      <c r="M21" s="19"/>
      <c r="N21" s="19"/>
    </row>
    <row r="22" spans="2:14" ht="28.5" customHeight="1" x14ac:dyDescent="0.3">
      <c r="B22" s="64" t="s">
        <v>321</v>
      </c>
      <c r="C22" s="64" t="s">
        <v>236</v>
      </c>
      <c r="D22" s="18">
        <f t="shared" si="0"/>
        <v>44214</v>
      </c>
      <c r="E22" s="130" t="s">
        <v>238</v>
      </c>
      <c r="F22" s="130" t="s">
        <v>94</v>
      </c>
      <c r="G22" s="130" t="s">
        <v>237</v>
      </c>
      <c r="H22" s="18">
        <f t="shared" ref="H22:I22" si="14">H21+7</f>
        <v>44216</v>
      </c>
      <c r="I22" s="18">
        <f t="shared" si="14"/>
        <v>44220</v>
      </c>
      <c r="J22" s="19"/>
      <c r="K22" s="19"/>
      <c r="L22" s="19"/>
      <c r="M22" s="19"/>
      <c r="N22" s="19"/>
    </row>
    <row r="23" spans="2:14" ht="30" customHeight="1" x14ac:dyDescent="0.3">
      <c r="B23" s="64" t="s">
        <v>322</v>
      </c>
      <c r="C23" s="64" t="s">
        <v>158</v>
      </c>
      <c r="D23" s="18">
        <f t="shared" si="0"/>
        <v>44221</v>
      </c>
      <c r="E23" s="130" t="s">
        <v>238</v>
      </c>
      <c r="F23" s="130" t="s">
        <v>94</v>
      </c>
      <c r="G23" s="130" t="s">
        <v>237</v>
      </c>
      <c r="H23" s="18">
        <f t="shared" ref="H23:I23" si="15">H22+7</f>
        <v>44223</v>
      </c>
      <c r="I23" s="18">
        <f t="shared" si="15"/>
        <v>44227</v>
      </c>
    </row>
    <row r="24" spans="2:14" ht="30" customHeight="1" x14ac:dyDescent="0.3">
      <c r="B24" s="64" t="s">
        <v>323</v>
      </c>
      <c r="C24" s="64" t="s">
        <v>235</v>
      </c>
      <c r="D24" s="18">
        <f t="shared" si="0"/>
        <v>44228</v>
      </c>
      <c r="E24" s="130" t="s">
        <v>238</v>
      </c>
      <c r="F24" s="130" t="s">
        <v>94</v>
      </c>
      <c r="G24" s="130" t="s">
        <v>237</v>
      </c>
      <c r="H24" s="18">
        <f t="shared" ref="H24:I24" si="16">H23+7</f>
        <v>44230</v>
      </c>
      <c r="I24" s="18">
        <f t="shared" si="16"/>
        <v>44234</v>
      </c>
    </row>
    <row r="25" spans="2:14" ht="31.5" customHeight="1" x14ac:dyDescent="0.25">
      <c r="D25" s="133" t="s">
        <v>135</v>
      </c>
      <c r="G25" s="133" t="s">
        <v>159</v>
      </c>
    </row>
    <row r="26" spans="2:14" ht="26.25" hidden="1" customHeight="1" x14ac:dyDescent="0.2"/>
    <row r="27" spans="2:14" ht="27" hidden="1" customHeight="1" x14ac:dyDescent="0.2"/>
    <row r="28" spans="2:14" ht="27" hidden="1" customHeight="1" x14ac:dyDescent="0.2"/>
    <row r="29" spans="2:14" ht="27.75" hidden="1" customHeight="1" x14ac:dyDescent="0.2"/>
    <row r="30" spans="2:14" ht="27.75" hidden="1" customHeight="1" x14ac:dyDescent="0.2"/>
    <row r="31" spans="2:14" ht="27.75" hidden="1" customHeight="1" x14ac:dyDescent="0.2"/>
    <row r="32" spans="2:14" ht="26.25" hidden="1" customHeight="1" x14ac:dyDescent="0.2"/>
    <row r="33" spans="2:14" ht="27.75" hidden="1" customHeight="1" x14ac:dyDescent="0.2"/>
    <row r="34" spans="2:14" ht="24.75" hidden="1" customHeight="1" x14ac:dyDescent="0.2"/>
    <row r="35" spans="2:14" hidden="1" x14ac:dyDescent="0.2"/>
    <row r="36" spans="2:14" hidden="1" x14ac:dyDescent="0.2"/>
    <row r="37" spans="2:14" hidden="1" x14ac:dyDescent="0.2"/>
    <row r="39" spans="2:14" ht="20.25" x14ac:dyDescent="0.3">
      <c r="B39" s="23" t="s">
        <v>12</v>
      </c>
      <c r="C39" s="23"/>
      <c r="D39" s="24"/>
      <c r="E39" s="24" t="s">
        <v>13</v>
      </c>
      <c r="F39" s="25" t="s">
        <v>14</v>
      </c>
    </row>
    <row r="40" spans="2:14" ht="20.25" x14ac:dyDescent="0.3">
      <c r="B40" s="28" t="s">
        <v>15</v>
      </c>
      <c r="C40" s="28"/>
      <c r="D40" s="29" t="s">
        <v>13</v>
      </c>
      <c r="E40" s="29"/>
      <c r="F40" s="30" t="s">
        <v>16</v>
      </c>
    </row>
    <row r="41" spans="2:14" ht="20.25" x14ac:dyDescent="0.3">
      <c r="B41" s="33"/>
      <c r="C41" s="33"/>
      <c r="D41" s="34"/>
      <c r="E41" s="34"/>
      <c r="F41" s="35" t="s">
        <v>17</v>
      </c>
    </row>
    <row r="42" spans="2:14" ht="26.25" customHeight="1" x14ac:dyDescent="0.3">
      <c r="B42" s="33" t="s">
        <v>244</v>
      </c>
      <c r="C42" s="33"/>
      <c r="D42" s="39"/>
      <c r="E42" s="39"/>
      <c r="F42" s="90" t="s">
        <v>74</v>
      </c>
    </row>
    <row r="43" spans="2:14" ht="20.25" x14ac:dyDescent="0.3">
      <c r="B43" s="33"/>
      <c r="C43" s="33"/>
      <c r="D43" s="42"/>
      <c r="E43" s="42"/>
      <c r="F43" s="43" t="s">
        <v>18</v>
      </c>
    </row>
    <row r="44" spans="2:14" ht="21" customHeight="1" x14ac:dyDescent="0.3">
      <c r="B44" s="42" t="s">
        <v>245</v>
      </c>
      <c r="C44" s="42"/>
      <c r="D44" s="45"/>
      <c r="E44" s="45"/>
      <c r="F44" s="46"/>
      <c r="J44" s="26"/>
      <c r="K44" s="26"/>
      <c r="L44" s="26"/>
      <c r="M44" s="27"/>
      <c r="N44" s="27"/>
    </row>
    <row r="45" spans="2:14" ht="24" customHeight="1" x14ac:dyDescent="0.3">
      <c r="B45" s="42" t="s">
        <v>246</v>
      </c>
      <c r="C45" s="42"/>
      <c r="D45" s="48"/>
      <c r="E45" s="48"/>
      <c r="F45" s="49" t="s">
        <v>19</v>
      </c>
      <c r="K45" s="31"/>
      <c r="L45" s="31"/>
      <c r="M45" s="32"/>
    </row>
    <row r="46" spans="2:14" ht="20.25" x14ac:dyDescent="0.3">
      <c r="D46" s="33"/>
      <c r="E46" s="33"/>
      <c r="F46" s="33"/>
      <c r="G46" s="33"/>
      <c r="K46" s="36"/>
      <c r="L46" s="36"/>
      <c r="M46" s="37"/>
      <c r="N46" s="38"/>
    </row>
    <row r="47" spans="2:14" ht="20.25" x14ac:dyDescent="0.3">
      <c r="B47" s="52" t="s">
        <v>20</v>
      </c>
      <c r="C47" s="52"/>
      <c r="H47" s="53"/>
      <c r="I47" s="53"/>
      <c r="K47" s="36"/>
      <c r="L47" s="36"/>
      <c r="M47" s="40"/>
      <c r="N47" s="41"/>
    </row>
    <row r="48" spans="2:14" ht="20.25" x14ac:dyDescent="0.3">
      <c r="H48" s="54"/>
      <c r="I48" s="54"/>
      <c r="K48" s="36"/>
      <c r="L48" s="36"/>
      <c r="M48" s="40"/>
      <c r="N48" s="44"/>
    </row>
    <row r="49" spans="2:14" ht="22.5" x14ac:dyDescent="0.3">
      <c r="B49" s="56" t="s">
        <v>21</v>
      </c>
      <c r="C49" s="56"/>
      <c r="D49" s="57"/>
      <c r="E49" s="57"/>
      <c r="F49" s="57"/>
      <c r="G49" s="57"/>
      <c r="H49" s="89"/>
      <c r="I49" s="89" t="s">
        <v>71</v>
      </c>
      <c r="J49" s="28"/>
      <c r="K49" s="28"/>
      <c r="L49" s="28"/>
      <c r="M49" s="40"/>
      <c r="N49" s="47"/>
    </row>
    <row r="50" spans="2:14" ht="23.25" x14ac:dyDescent="0.35">
      <c r="B50" s="59" t="s">
        <v>22</v>
      </c>
      <c r="C50" s="59"/>
      <c r="J50" s="40"/>
      <c r="K50" s="40"/>
      <c r="L50" s="40"/>
      <c r="M50" s="40"/>
      <c r="N50" s="50"/>
    </row>
    <row r="51" spans="2:14" ht="20.25" x14ac:dyDescent="0.3">
      <c r="J51" s="42"/>
      <c r="K51" s="42"/>
      <c r="L51" s="42"/>
      <c r="M51" s="42"/>
      <c r="N51" s="51"/>
    </row>
    <row r="52" spans="2:14" ht="20.25" x14ac:dyDescent="0.3">
      <c r="J52" s="42"/>
      <c r="K52" s="42"/>
      <c r="L52" s="42"/>
      <c r="M52" s="42"/>
      <c r="N52" s="42"/>
    </row>
    <row r="53" spans="2:14" x14ac:dyDescent="0.2">
      <c r="J53" s="55"/>
      <c r="K53" s="55"/>
      <c r="L53" s="55"/>
      <c r="M53" s="55"/>
      <c r="N53" s="55"/>
    </row>
  </sheetData>
  <mergeCells count="4">
    <mergeCell ref="D4:G4"/>
    <mergeCell ref="B6:B7"/>
    <mergeCell ref="C6:C7"/>
    <mergeCell ref="F6:F7"/>
  </mergeCells>
  <hyperlinks>
    <hyperlink ref="I49" location="MENU!A1" display="BACK TO MENU &gt;&gt;&gt;" xr:uid="{00000000-0004-0000-0900-000000000000}"/>
  </hyperlinks>
  <pageMargins left="0.27" right="0.17" top="0.17" bottom="0.2" header="0.18" footer="0.17"/>
  <pageSetup scale="5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48"/>
    <pageSetUpPr fitToPage="1"/>
  </sheetPr>
  <dimension ref="B3:L42"/>
  <sheetViews>
    <sheetView view="pageBreakPreview" zoomScale="60" zoomScaleNormal="60" workbookViewId="0">
      <pane ySplit="7" topLeftCell="A20" activePane="bottomLeft" state="frozen"/>
      <selection pane="bottomLeft" activeCell="H41" sqref="H41"/>
    </sheetView>
  </sheetViews>
  <sheetFormatPr defaultColWidth="32.85546875" defaultRowHeight="12.75" x14ac:dyDescent="0.2"/>
  <cols>
    <col min="1" max="1" width="10" style="6" customWidth="1"/>
    <col min="2" max="2" width="71.140625" style="6" customWidth="1"/>
    <col min="3" max="3" width="18.7109375" style="6" customWidth="1"/>
    <col min="4" max="4" width="24.5703125" style="6" customWidth="1"/>
    <col min="5" max="5" width="24.85546875" style="6" customWidth="1"/>
    <col min="6" max="6" width="24.140625" style="6" customWidth="1"/>
    <col min="7" max="7" width="23.42578125" style="6" customWidth="1"/>
    <col min="8" max="8" width="23.140625" style="6" customWidth="1"/>
    <col min="9" max="9" width="43.85546875" style="6" customWidth="1"/>
    <col min="10" max="16384" width="32.85546875" style="6"/>
  </cols>
  <sheetData>
    <row r="3" spans="2:12" ht="46.5" customHeight="1" x14ac:dyDescent="0.25">
      <c r="B3" s="1"/>
      <c r="C3" s="1"/>
      <c r="D3" s="2"/>
      <c r="E3" s="2"/>
      <c r="F3" s="2"/>
      <c r="G3" s="2"/>
      <c r="H3" s="2"/>
      <c r="I3" s="2"/>
      <c r="J3" s="3"/>
      <c r="K3" s="4"/>
      <c r="L3" s="5"/>
    </row>
    <row r="4" spans="2:12" ht="46.5" customHeight="1" x14ac:dyDescent="0.25">
      <c r="B4" s="1"/>
      <c r="C4" s="1"/>
      <c r="D4" s="7" t="s">
        <v>546</v>
      </c>
      <c r="E4" s="7"/>
      <c r="F4" s="7"/>
      <c r="G4" s="7"/>
      <c r="H4" s="7"/>
      <c r="I4" s="7"/>
      <c r="J4" s="8"/>
      <c r="K4" s="9"/>
      <c r="L4" s="10"/>
    </row>
    <row r="5" spans="2:12" ht="46.5" customHeight="1" x14ac:dyDescent="0.25">
      <c r="B5" s="1"/>
      <c r="C5" s="1"/>
      <c r="D5" s="11"/>
      <c r="E5" s="11"/>
      <c r="F5" s="11"/>
      <c r="G5" s="11"/>
      <c r="H5" s="11"/>
      <c r="I5" s="11"/>
      <c r="J5" s="3"/>
      <c r="K5" s="5"/>
      <c r="L5" s="5"/>
    </row>
    <row r="6" spans="2:12" s="15" customFormat="1" ht="20.25" customHeight="1" x14ac:dyDescent="0.25">
      <c r="B6" s="280" t="s">
        <v>1</v>
      </c>
      <c r="C6" s="264" t="s">
        <v>2</v>
      </c>
      <c r="D6" s="60" t="s">
        <v>70</v>
      </c>
      <c r="E6" s="91" t="s">
        <v>23</v>
      </c>
      <c r="F6" s="91" t="s">
        <v>23</v>
      </c>
      <c r="G6" s="274" t="s">
        <v>24</v>
      </c>
      <c r="H6" s="91" t="s">
        <v>25</v>
      </c>
      <c r="I6" s="61" t="s">
        <v>26</v>
      </c>
    </row>
    <row r="7" spans="2:12" s="15" customFormat="1" ht="24" customHeight="1" x14ac:dyDescent="0.25">
      <c r="B7" s="280"/>
      <c r="C7" s="265"/>
      <c r="D7" s="62" t="s">
        <v>136</v>
      </c>
      <c r="E7" s="92" t="s">
        <v>75</v>
      </c>
      <c r="F7" s="92" t="s">
        <v>28</v>
      </c>
      <c r="G7" s="277"/>
      <c r="H7" s="92" t="s">
        <v>10</v>
      </c>
      <c r="I7" s="63" t="s">
        <v>138</v>
      </c>
    </row>
    <row r="8" spans="2:12" ht="27.75" customHeight="1" x14ac:dyDescent="0.3">
      <c r="B8" s="64" t="s">
        <v>547</v>
      </c>
      <c r="C8" s="64" t="s">
        <v>469</v>
      </c>
      <c r="D8" s="18">
        <v>44293</v>
      </c>
      <c r="E8" s="211" t="s">
        <v>189</v>
      </c>
      <c r="F8" s="211" t="s">
        <v>190</v>
      </c>
      <c r="G8" s="18" t="s">
        <v>143</v>
      </c>
      <c r="H8" s="18" t="s">
        <v>113</v>
      </c>
      <c r="I8" s="18">
        <v>44296</v>
      </c>
      <c r="J8" s="31"/>
      <c r="K8" s="32"/>
    </row>
    <row r="9" spans="2:12" ht="27.75" customHeight="1" x14ac:dyDescent="0.3">
      <c r="B9" s="64" t="s">
        <v>548</v>
      </c>
      <c r="C9" s="64" t="s">
        <v>160</v>
      </c>
      <c r="D9" s="18">
        <f t="shared" ref="D9:D26" si="0">D8+7</f>
        <v>44300</v>
      </c>
      <c r="E9" s="211" t="s">
        <v>189</v>
      </c>
      <c r="F9" s="211" t="s">
        <v>190</v>
      </c>
      <c r="G9" s="18" t="s">
        <v>143</v>
      </c>
      <c r="H9" s="18" t="s">
        <v>113</v>
      </c>
      <c r="I9" s="18">
        <f t="shared" ref="I9:I17" si="1">D9+3</f>
        <v>44303</v>
      </c>
      <c r="J9" s="36"/>
      <c r="K9" s="37"/>
      <c r="L9" s="38"/>
    </row>
    <row r="10" spans="2:12" ht="27.75" customHeight="1" x14ac:dyDescent="0.3">
      <c r="B10" s="64" t="s">
        <v>549</v>
      </c>
      <c r="C10" s="64" t="s">
        <v>550</v>
      </c>
      <c r="D10" s="18">
        <f t="shared" si="0"/>
        <v>44307</v>
      </c>
      <c r="E10" s="211" t="s">
        <v>189</v>
      </c>
      <c r="F10" s="211" t="s">
        <v>190</v>
      </c>
      <c r="G10" s="18" t="s">
        <v>143</v>
      </c>
      <c r="H10" s="18" t="s">
        <v>113</v>
      </c>
      <c r="I10" s="18">
        <f t="shared" si="1"/>
        <v>44310</v>
      </c>
      <c r="J10" s="36"/>
      <c r="K10" s="40"/>
      <c r="L10" s="41"/>
    </row>
    <row r="11" spans="2:12" ht="28.5" customHeight="1" x14ac:dyDescent="0.3">
      <c r="B11" s="289" t="s">
        <v>325</v>
      </c>
      <c r="C11" s="64"/>
      <c r="D11" s="18">
        <f t="shared" si="0"/>
        <v>44314</v>
      </c>
      <c r="E11" s="211" t="s">
        <v>189</v>
      </c>
      <c r="F11" s="211" t="s">
        <v>190</v>
      </c>
      <c r="G11" s="18" t="s">
        <v>143</v>
      </c>
      <c r="H11" s="18" t="s">
        <v>113</v>
      </c>
      <c r="I11" s="18">
        <f t="shared" si="1"/>
        <v>44317</v>
      </c>
      <c r="J11" s="36"/>
      <c r="K11" s="40"/>
      <c r="L11" s="44"/>
    </row>
    <row r="12" spans="2:12" ht="30" customHeight="1" x14ac:dyDescent="0.3">
      <c r="B12" s="64" t="s">
        <v>551</v>
      </c>
      <c r="C12" s="64" t="s">
        <v>469</v>
      </c>
      <c r="D12" s="18">
        <f t="shared" si="0"/>
        <v>44321</v>
      </c>
      <c r="E12" s="211" t="s">
        <v>189</v>
      </c>
      <c r="F12" s="211" t="s">
        <v>190</v>
      </c>
      <c r="G12" s="18" t="s">
        <v>143</v>
      </c>
      <c r="H12" s="18" t="s">
        <v>113</v>
      </c>
      <c r="I12" s="18">
        <f t="shared" si="1"/>
        <v>44324</v>
      </c>
      <c r="J12" s="42"/>
      <c r="K12" s="42"/>
      <c r="L12" s="51"/>
    </row>
    <row r="13" spans="2:12" ht="28.5" customHeight="1" x14ac:dyDescent="0.3">
      <c r="B13" s="64" t="s">
        <v>552</v>
      </c>
      <c r="C13" s="64" t="s">
        <v>160</v>
      </c>
      <c r="D13" s="18">
        <f t="shared" si="0"/>
        <v>44328</v>
      </c>
      <c r="E13" s="211" t="s">
        <v>189</v>
      </c>
      <c r="F13" s="211" t="s">
        <v>190</v>
      </c>
      <c r="G13" s="18" t="s">
        <v>143</v>
      </c>
      <c r="H13" s="18" t="s">
        <v>113</v>
      </c>
      <c r="I13" s="18">
        <f t="shared" si="1"/>
        <v>44331</v>
      </c>
      <c r="J13" s="42"/>
      <c r="K13" s="42"/>
      <c r="L13" s="42"/>
    </row>
    <row r="14" spans="2:12" ht="31.5" customHeight="1" x14ac:dyDescent="0.3">
      <c r="B14" s="64" t="s">
        <v>553</v>
      </c>
      <c r="C14" s="64" t="s">
        <v>550</v>
      </c>
      <c r="D14" s="18">
        <f t="shared" si="0"/>
        <v>44335</v>
      </c>
      <c r="E14" s="211" t="s">
        <v>189</v>
      </c>
      <c r="F14" s="211" t="s">
        <v>190</v>
      </c>
      <c r="G14" s="18" t="s">
        <v>143</v>
      </c>
      <c r="H14" s="18" t="s">
        <v>113</v>
      </c>
      <c r="I14" s="18">
        <f t="shared" si="1"/>
        <v>44338</v>
      </c>
      <c r="J14" s="55"/>
      <c r="K14" s="55"/>
      <c r="L14" s="55"/>
    </row>
    <row r="15" spans="2:12" ht="30" customHeight="1" x14ac:dyDescent="0.3">
      <c r="B15" s="289" t="s">
        <v>325</v>
      </c>
      <c r="C15" s="64"/>
      <c r="D15" s="18">
        <f t="shared" si="0"/>
        <v>44342</v>
      </c>
      <c r="E15" s="211" t="s">
        <v>189</v>
      </c>
      <c r="F15" s="211" t="s">
        <v>190</v>
      </c>
      <c r="G15" s="18" t="s">
        <v>143</v>
      </c>
      <c r="H15" s="18" t="s">
        <v>113</v>
      </c>
      <c r="I15" s="18">
        <f t="shared" si="1"/>
        <v>44345</v>
      </c>
    </row>
    <row r="16" spans="2:12" ht="30" customHeight="1" x14ac:dyDescent="0.3">
      <c r="B16" s="64" t="s">
        <v>554</v>
      </c>
      <c r="C16" s="64" t="s">
        <v>469</v>
      </c>
      <c r="D16" s="18">
        <f t="shared" si="0"/>
        <v>44349</v>
      </c>
      <c r="E16" s="211" t="s">
        <v>189</v>
      </c>
      <c r="F16" s="211" t="s">
        <v>190</v>
      </c>
      <c r="G16" s="18" t="s">
        <v>143</v>
      </c>
      <c r="H16" s="18" t="s">
        <v>113</v>
      </c>
      <c r="I16" s="18">
        <f t="shared" si="1"/>
        <v>44352</v>
      </c>
    </row>
    <row r="17" spans="2:9" ht="30" customHeight="1" x14ac:dyDescent="0.3">
      <c r="B17" s="64" t="s">
        <v>555</v>
      </c>
      <c r="C17" s="64" t="s">
        <v>160</v>
      </c>
      <c r="D17" s="18">
        <f t="shared" si="0"/>
        <v>44356</v>
      </c>
      <c r="E17" s="211" t="s">
        <v>189</v>
      </c>
      <c r="F17" s="211" t="s">
        <v>190</v>
      </c>
      <c r="G17" s="18" t="s">
        <v>143</v>
      </c>
      <c r="H17" s="18" t="s">
        <v>113</v>
      </c>
      <c r="I17" s="18">
        <f t="shared" si="1"/>
        <v>44359</v>
      </c>
    </row>
    <row r="18" spans="2:9" ht="28.5" customHeight="1" x14ac:dyDescent="0.3">
      <c r="B18" s="64" t="s">
        <v>556</v>
      </c>
      <c r="C18" s="64" t="s">
        <v>550</v>
      </c>
      <c r="D18" s="18">
        <f t="shared" si="0"/>
        <v>44363</v>
      </c>
      <c r="E18" s="211" t="s">
        <v>189</v>
      </c>
      <c r="F18" s="211" t="s">
        <v>190</v>
      </c>
      <c r="G18" s="18" t="s">
        <v>143</v>
      </c>
      <c r="H18" s="18" t="s">
        <v>113</v>
      </c>
      <c r="I18" s="18">
        <f t="shared" ref="I9:I26" si="2">D18+3</f>
        <v>44366</v>
      </c>
    </row>
    <row r="19" spans="2:9" ht="28.5" customHeight="1" x14ac:dyDescent="0.3">
      <c r="B19" s="289" t="s">
        <v>325</v>
      </c>
      <c r="C19" s="64"/>
      <c r="D19" s="18">
        <f t="shared" si="0"/>
        <v>44370</v>
      </c>
      <c r="E19" s="211" t="s">
        <v>189</v>
      </c>
      <c r="F19" s="211" t="s">
        <v>190</v>
      </c>
      <c r="G19" s="18" t="s">
        <v>143</v>
      </c>
      <c r="H19" s="18" t="s">
        <v>113</v>
      </c>
      <c r="I19" s="18">
        <f t="shared" si="2"/>
        <v>44373</v>
      </c>
    </row>
    <row r="20" spans="2:9" ht="27.75" customHeight="1" x14ac:dyDescent="0.3">
      <c r="B20" s="64" t="s">
        <v>557</v>
      </c>
      <c r="C20" s="64" t="s">
        <v>469</v>
      </c>
      <c r="D20" s="18">
        <f t="shared" si="0"/>
        <v>44377</v>
      </c>
      <c r="E20" s="211" t="s">
        <v>189</v>
      </c>
      <c r="F20" s="211" t="s">
        <v>190</v>
      </c>
      <c r="G20" s="18" t="s">
        <v>143</v>
      </c>
      <c r="H20" s="18" t="s">
        <v>113</v>
      </c>
      <c r="I20" s="18">
        <f t="shared" si="2"/>
        <v>44380</v>
      </c>
    </row>
    <row r="21" spans="2:9" ht="28.5" customHeight="1" x14ac:dyDescent="0.3">
      <c r="B21" s="64" t="s">
        <v>558</v>
      </c>
      <c r="C21" s="64" t="s">
        <v>160</v>
      </c>
      <c r="D21" s="18">
        <f t="shared" si="0"/>
        <v>44384</v>
      </c>
      <c r="E21" s="211" t="s">
        <v>189</v>
      </c>
      <c r="F21" s="211" t="s">
        <v>190</v>
      </c>
      <c r="G21" s="18" t="s">
        <v>143</v>
      </c>
      <c r="H21" s="18" t="s">
        <v>113</v>
      </c>
      <c r="I21" s="18">
        <f t="shared" si="2"/>
        <v>44387</v>
      </c>
    </row>
    <row r="22" spans="2:9" ht="26.25" customHeight="1" x14ac:dyDescent="0.3">
      <c r="B22" s="64" t="s">
        <v>559</v>
      </c>
      <c r="C22" s="64" t="s">
        <v>550</v>
      </c>
      <c r="D22" s="18">
        <f t="shared" si="0"/>
        <v>44391</v>
      </c>
      <c r="E22" s="211" t="s">
        <v>189</v>
      </c>
      <c r="F22" s="211" t="s">
        <v>190</v>
      </c>
      <c r="G22" s="18" t="s">
        <v>143</v>
      </c>
      <c r="H22" s="18" t="s">
        <v>113</v>
      </c>
      <c r="I22" s="18">
        <f t="shared" si="2"/>
        <v>44394</v>
      </c>
    </row>
    <row r="23" spans="2:9" ht="28.5" customHeight="1" x14ac:dyDescent="0.3">
      <c r="B23" s="289" t="s">
        <v>325</v>
      </c>
      <c r="C23" s="64"/>
      <c r="D23" s="18">
        <f t="shared" si="0"/>
        <v>44398</v>
      </c>
      <c r="E23" s="211" t="s">
        <v>189</v>
      </c>
      <c r="F23" s="211" t="s">
        <v>190</v>
      </c>
      <c r="G23" s="18" t="s">
        <v>143</v>
      </c>
      <c r="H23" s="18" t="s">
        <v>113</v>
      </c>
      <c r="I23" s="18">
        <f t="shared" si="2"/>
        <v>44401</v>
      </c>
    </row>
    <row r="24" spans="2:9" ht="28.5" customHeight="1" x14ac:dyDescent="0.3">
      <c r="B24" s="64" t="s">
        <v>560</v>
      </c>
      <c r="C24" s="64" t="s">
        <v>469</v>
      </c>
      <c r="D24" s="18">
        <f t="shared" si="0"/>
        <v>44405</v>
      </c>
      <c r="E24" s="211" t="s">
        <v>189</v>
      </c>
      <c r="F24" s="211" t="s">
        <v>190</v>
      </c>
      <c r="G24" s="18" t="s">
        <v>143</v>
      </c>
      <c r="H24" s="18" t="s">
        <v>113</v>
      </c>
      <c r="I24" s="18">
        <f t="shared" si="2"/>
        <v>44408</v>
      </c>
    </row>
    <row r="25" spans="2:9" ht="26.25" customHeight="1" x14ac:dyDescent="0.3">
      <c r="B25" s="64" t="s">
        <v>561</v>
      </c>
      <c r="C25" s="64" t="s">
        <v>160</v>
      </c>
      <c r="D25" s="18">
        <f t="shared" si="0"/>
        <v>44412</v>
      </c>
      <c r="E25" s="211" t="s">
        <v>189</v>
      </c>
      <c r="F25" s="211" t="s">
        <v>190</v>
      </c>
      <c r="G25" s="18" t="s">
        <v>143</v>
      </c>
      <c r="H25" s="18" t="s">
        <v>113</v>
      </c>
      <c r="I25" s="18">
        <f t="shared" si="2"/>
        <v>44415</v>
      </c>
    </row>
    <row r="26" spans="2:9" ht="25.5" customHeight="1" x14ac:dyDescent="0.3">
      <c r="B26" s="64" t="s">
        <v>562</v>
      </c>
      <c r="C26" s="64" t="s">
        <v>550</v>
      </c>
      <c r="D26" s="18">
        <f t="shared" si="0"/>
        <v>44419</v>
      </c>
      <c r="E26" s="211" t="s">
        <v>189</v>
      </c>
      <c r="F26" s="211" t="s">
        <v>190</v>
      </c>
      <c r="G26" s="18" t="s">
        <v>143</v>
      </c>
      <c r="H26" s="18" t="s">
        <v>113</v>
      </c>
      <c r="I26" s="18">
        <f t="shared" si="2"/>
        <v>44422</v>
      </c>
    </row>
    <row r="29" spans="2:9" ht="20.25" x14ac:dyDescent="0.3">
      <c r="B29" s="23" t="s">
        <v>12</v>
      </c>
      <c r="C29" s="23"/>
      <c r="D29" s="24"/>
      <c r="E29" s="24"/>
      <c r="F29" s="24" t="s">
        <v>13</v>
      </c>
      <c r="G29" s="24"/>
      <c r="H29" s="24"/>
      <c r="I29" s="24"/>
    </row>
    <row r="30" spans="2:9" ht="20.25" x14ac:dyDescent="0.3">
      <c r="D30" s="29"/>
      <c r="E30" s="29" t="s">
        <v>13</v>
      </c>
      <c r="F30" s="29" t="s">
        <v>13</v>
      </c>
      <c r="G30" s="25" t="s">
        <v>14</v>
      </c>
      <c r="I30" s="25"/>
    </row>
    <row r="31" spans="2:9" ht="20.25" x14ac:dyDescent="0.3">
      <c r="B31" s="65" t="s">
        <v>15</v>
      </c>
      <c r="C31" s="65"/>
      <c r="D31" s="34"/>
      <c r="E31" s="34" t="s">
        <v>13</v>
      </c>
      <c r="F31" s="34"/>
      <c r="G31" s="30" t="s">
        <v>16</v>
      </c>
      <c r="I31" s="30"/>
    </row>
    <row r="32" spans="2:9" ht="20.25" x14ac:dyDescent="0.3">
      <c r="B32" s="33"/>
      <c r="C32" s="33"/>
      <c r="D32" s="42"/>
      <c r="E32" s="42"/>
      <c r="F32" s="42"/>
      <c r="G32" s="35" t="s">
        <v>17</v>
      </c>
      <c r="I32" s="35"/>
    </row>
    <row r="33" spans="2:9" ht="20.25" x14ac:dyDescent="0.3">
      <c r="B33" s="42" t="s">
        <v>293</v>
      </c>
      <c r="C33" s="42"/>
      <c r="D33" s="42"/>
      <c r="E33" s="42"/>
      <c r="F33" s="42" t="s">
        <v>13</v>
      </c>
      <c r="G33" s="90" t="s">
        <v>74</v>
      </c>
      <c r="I33" s="90"/>
    </row>
    <row r="34" spans="2:9" ht="20.25" x14ac:dyDescent="0.3">
      <c r="B34" s="42" t="s">
        <v>294</v>
      </c>
      <c r="C34" s="42"/>
      <c r="D34" s="45"/>
      <c r="E34" s="45"/>
      <c r="F34" s="45"/>
    </row>
    <row r="35" spans="2:9" ht="20.25" x14ac:dyDescent="0.3">
      <c r="D35" s="48"/>
      <c r="E35" s="48"/>
      <c r="F35" s="48"/>
      <c r="G35" s="43" t="s">
        <v>18</v>
      </c>
      <c r="I35" s="43"/>
    </row>
    <row r="36" spans="2:9" ht="20.25" x14ac:dyDescent="0.3">
      <c r="B36" s="42" t="s">
        <v>142</v>
      </c>
      <c r="C36" s="42"/>
      <c r="D36" s="33"/>
      <c r="E36" s="33"/>
      <c r="F36" s="33"/>
      <c r="G36" s="46"/>
      <c r="I36" s="46"/>
    </row>
    <row r="37" spans="2:9" ht="20.25" x14ac:dyDescent="0.3">
      <c r="B37" s="42" t="s">
        <v>137</v>
      </c>
      <c r="C37" s="42"/>
      <c r="G37" s="49" t="s">
        <v>19</v>
      </c>
      <c r="I37" s="49"/>
    </row>
    <row r="39" spans="2:9" ht="20.25" x14ac:dyDescent="0.3">
      <c r="B39" s="52" t="s">
        <v>20</v>
      </c>
      <c r="C39" s="52"/>
      <c r="D39" s="57"/>
      <c r="E39" s="57"/>
      <c r="F39" s="57"/>
      <c r="G39" s="57"/>
      <c r="H39" s="57"/>
      <c r="I39" s="57"/>
    </row>
    <row r="41" spans="2:9" ht="22.5" x14ac:dyDescent="0.3">
      <c r="B41" s="56" t="s">
        <v>29</v>
      </c>
      <c r="C41" s="56"/>
      <c r="H41" s="89" t="s">
        <v>71</v>
      </c>
    </row>
    <row r="42" spans="2:9" ht="22.5" x14ac:dyDescent="0.3">
      <c r="B42" s="56" t="s">
        <v>30</v>
      </c>
      <c r="C42" s="56"/>
    </row>
  </sheetData>
  <mergeCells count="3">
    <mergeCell ref="B6:B7"/>
    <mergeCell ref="C6:C7"/>
    <mergeCell ref="G6:G7"/>
  </mergeCells>
  <hyperlinks>
    <hyperlink ref="H41" location="MENU!A1" display="BACK TO MENU &gt;&gt;&gt;" xr:uid="{00000000-0004-0000-0A00-000000000000}"/>
  </hyperlinks>
  <pageMargins left="0.27" right="0.17" top="0.17" bottom="0.2" header="0.18" footer="0.17"/>
  <pageSetup scale="5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48"/>
    <pageSetUpPr fitToPage="1"/>
  </sheetPr>
  <dimension ref="B3:P38"/>
  <sheetViews>
    <sheetView view="pageBreakPreview" zoomScale="60" zoomScaleNormal="60" workbookViewId="0">
      <pane ySplit="7" topLeftCell="A17" activePane="bottomLeft" state="frozen"/>
      <selection pane="bottomLeft" activeCell="K38" sqref="K38"/>
    </sheetView>
  </sheetViews>
  <sheetFormatPr defaultColWidth="32.85546875" defaultRowHeight="12.75" x14ac:dyDescent="0.2"/>
  <cols>
    <col min="1" max="1" width="10" style="6" customWidth="1"/>
    <col min="2" max="2" width="60.7109375" style="6" customWidth="1"/>
    <col min="3" max="3" width="17.5703125" style="6" customWidth="1"/>
    <col min="4" max="4" width="18.28515625" style="6" customWidth="1"/>
    <col min="5" max="9" width="24.5703125" style="6" customWidth="1"/>
    <col min="10" max="10" width="47.28515625" style="6" customWidth="1"/>
    <col min="11" max="11" width="44.7109375" style="6" customWidth="1"/>
    <col min="12" max="16384" width="32.85546875" style="6"/>
  </cols>
  <sheetData>
    <row r="3" spans="2:16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4"/>
      <c r="P3" s="5"/>
    </row>
    <row r="4" spans="2:16" ht="46.5" customHeight="1" x14ac:dyDescent="0.25">
      <c r="B4" s="1"/>
      <c r="C4" s="1"/>
      <c r="D4" s="1"/>
      <c r="E4" s="276" t="s">
        <v>115</v>
      </c>
      <c r="F4" s="276"/>
      <c r="G4" s="276"/>
      <c r="H4" s="276"/>
      <c r="I4" s="276"/>
      <c r="J4" s="276"/>
      <c r="K4" s="7"/>
      <c r="L4" s="8"/>
      <c r="M4" s="8"/>
      <c r="N4" s="8"/>
      <c r="O4" s="9"/>
      <c r="P4" s="10"/>
    </row>
    <row r="5" spans="2:16" ht="46.5" customHeight="1" thickBot="1" x14ac:dyDescent="0.3">
      <c r="B5" s="1"/>
      <c r="C5" s="1"/>
      <c r="D5" s="1"/>
      <c r="E5" s="11"/>
      <c r="F5" s="11"/>
      <c r="G5" s="11"/>
      <c r="H5" s="11"/>
      <c r="I5" s="11"/>
      <c r="J5" s="3"/>
      <c r="K5" s="3"/>
      <c r="L5" s="3"/>
      <c r="M5" s="3"/>
      <c r="N5" s="3"/>
      <c r="O5" s="5"/>
      <c r="P5" s="5"/>
    </row>
    <row r="6" spans="2:16" s="15" customFormat="1" ht="20.25" customHeight="1" x14ac:dyDescent="0.25">
      <c r="B6" s="272" t="s">
        <v>1</v>
      </c>
      <c r="C6" s="264" t="s">
        <v>2</v>
      </c>
      <c r="D6" s="264" t="s">
        <v>97</v>
      </c>
      <c r="E6" s="13" t="s">
        <v>32</v>
      </c>
      <c r="F6" s="14" t="s">
        <v>33</v>
      </c>
      <c r="G6" s="14" t="s">
        <v>4</v>
      </c>
      <c r="H6" s="274" t="s">
        <v>5</v>
      </c>
      <c r="I6" s="14" t="s">
        <v>6</v>
      </c>
      <c r="J6" s="281" t="s">
        <v>117</v>
      </c>
      <c r="K6" s="67" t="s">
        <v>34</v>
      </c>
    </row>
    <row r="7" spans="2:16" s="15" customFormat="1" ht="20.25" customHeight="1" x14ac:dyDescent="0.25">
      <c r="B7" s="272"/>
      <c r="C7" s="265"/>
      <c r="D7" s="265"/>
      <c r="E7" s="14" t="s">
        <v>35</v>
      </c>
      <c r="F7" s="68" t="s">
        <v>36</v>
      </c>
      <c r="G7" s="68" t="s">
        <v>28</v>
      </c>
      <c r="H7" s="277"/>
      <c r="I7" s="68" t="s">
        <v>10</v>
      </c>
      <c r="J7" s="277"/>
      <c r="K7" s="68" t="s">
        <v>116</v>
      </c>
    </row>
    <row r="8" spans="2:16" ht="27.75" customHeight="1" x14ac:dyDescent="0.35">
      <c r="B8" s="199" t="s">
        <v>288</v>
      </c>
      <c r="C8" s="199" t="s">
        <v>341</v>
      </c>
      <c r="D8" s="199" t="s">
        <v>472</v>
      </c>
      <c r="E8" s="225">
        <v>44262</v>
      </c>
      <c r="F8" s="225" t="s">
        <v>119</v>
      </c>
      <c r="G8" s="225" t="s">
        <v>118</v>
      </c>
      <c r="H8" s="226" t="s">
        <v>11</v>
      </c>
      <c r="I8" s="226" t="s">
        <v>94</v>
      </c>
      <c r="J8" s="227">
        <v>44265</v>
      </c>
      <c r="K8" s="227">
        <v>44266</v>
      </c>
    </row>
    <row r="9" spans="2:16" ht="27.75" customHeight="1" x14ac:dyDescent="0.35">
      <c r="B9" s="199" t="s">
        <v>470</v>
      </c>
      <c r="C9" s="199" t="s">
        <v>471</v>
      </c>
      <c r="D9" s="199" t="s">
        <v>473</v>
      </c>
      <c r="E9" s="225">
        <f t="shared" ref="E9:E24" si="0">E8+7</f>
        <v>44269</v>
      </c>
      <c r="F9" s="225" t="s">
        <v>119</v>
      </c>
      <c r="G9" s="225" t="s">
        <v>118</v>
      </c>
      <c r="H9" s="226" t="s">
        <v>11</v>
      </c>
      <c r="I9" s="226" t="s">
        <v>94</v>
      </c>
      <c r="J9" s="227">
        <f t="shared" ref="J9:J19" si="1">E9+3</f>
        <v>44272</v>
      </c>
      <c r="K9" s="227">
        <f t="shared" ref="K9:K19" si="2">E9+4</f>
        <v>44273</v>
      </c>
    </row>
    <row r="10" spans="2:16" ht="27.75" customHeight="1" x14ac:dyDescent="0.35">
      <c r="B10" s="199" t="s">
        <v>340</v>
      </c>
      <c r="C10" s="199" t="s">
        <v>341</v>
      </c>
      <c r="D10" s="199" t="s">
        <v>474</v>
      </c>
      <c r="E10" s="225">
        <f t="shared" si="0"/>
        <v>44276</v>
      </c>
      <c r="F10" s="225" t="s">
        <v>119</v>
      </c>
      <c r="G10" s="225" t="s">
        <v>118</v>
      </c>
      <c r="H10" s="226" t="s">
        <v>11</v>
      </c>
      <c r="I10" s="226" t="s">
        <v>94</v>
      </c>
      <c r="J10" s="227">
        <f t="shared" si="1"/>
        <v>44279</v>
      </c>
      <c r="K10" s="227">
        <f t="shared" si="2"/>
        <v>44280</v>
      </c>
    </row>
    <row r="11" spans="2:16" ht="27.75" customHeight="1" x14ac:dyDescent="0.35">
      <c r="B11" s="199" t="s">
        <v>342</v>
      </c>
      <c r="C11" s="199" t="s">
        <v>144</v>
      </c>
      <c r="D11" s="199" t="s">
        <v>475</v>
      </c>
      <c r="E11" s="225">
        <f t="shared" si="0"/>
        <v>44283</v>
      </c>
      <c r="F11" s="225" t="s">
        <v>119</v>
      </c>
      <c r="G11" s="225" t="s">
        <v>118</v>
      </c>
      <c r="H11" s="226" t="s">
        <v>11</v>
      </c>
      <c r="I11" s="226" t="s">
        <v>94</v>
      </c>
      <c r="J11" s="227">
        <f t="shared" si="1"/>
        <v>44286</v>
      </c>
      <c r="K11" s="227">
        <f t="shared" si="2"/>
        <v>44287</v>
      </c>
    </row>
    <row r="12" spans="2:16" ht="27.75" customHeight="1" x14ac:dyDescent="0.35">
      <c r="B12" s="199" t="s">
        <v>288</v>
      </c>
      <c r="C12" s="199" t="s">
        <v>289</v>
      </c>
      <c r="D12" s="199" t="s">
        <v>476</v>
      </c>
      <c r="E12" s="225">
        <f t="shared" si="0"/>
        <v>44290</v>
      </c>
      <c r="F12" s="225" t="s">
        <v>119</v>
      </c>
      <c r="G12" s="225" t="s">
        <v>118</v>
      </c>
      <c r="H12" s="226" t="s">
        <v>11</v>
      </c>
      <c r="I12" s="226" t="s">
        <v>94</v>
      </c>
      <c r="J12" s="227">
        <f t="shared" si="1"/>
        <v>44293</v>
      </c>
      <c r="K12" s="227">
        <f t="shared" si="2"/>
        <v>44294</v>
      </c>
    </row>
    <row r="13" spans="2:16" ht="27.75" customHeight="1" x14ac:dyDescent="0.35">
      <c r="B13" s="199" t="s">
        <v>470</v>
      </c>
      <c r="C13" s="199" t="s">
        <v>471</v>
      </c>
      <c r="D13" s="199" t="s">
        <v>477</v>
      </c>
      <c r="E13" s="225">
        <f t="shared" si="0"/>
        <v>44297</v>
      </c>
      <c r="F13" s="225" t="s">
        <v>119</v>
      </c>
      <c r="G13" s="225" t="s">
        <v>118</v>
      </c>
      <c r="H13" s="226" t="s">
        <v>11</v>
      </c>
      <c r="I13" s="226" t="s">
        <v>94</v>
      </c>
      <c r="J13" s="227">
        <f t="shared" si="1"/>
        <v>44300</v>
      </c>
      <c r="K13" s="227">
        <f t="shared" si="2"/>
        <v>44301</v>
      </c>
    </row>
    <row r="14" spans="2:16" ht="27.75" customHeight="1" x14ac:dyDescent="0.35">
      <c r="B14" s="199" t="s">
        <v>340</v>
      </c>
      <c r="C14" s="199" t="s">
        <v>341</v>
      </c>
      <c r="D14" s="199" t="s">
        <v>478</v>
      </c>
      <c r="E14" s="225">
        <f t="shared" si="0"/>
        <v>44304</v>
      </c>
      <c r="F14" s="225" t="s">
        <v>119</v>
      </c>
      <c r="G14" s="225" t="s">
        <v>118</v>
      </c>
      <c r="H14" s="226" t="s">
        <v>11</v>
      </c>
      <c r="I14" s="226" t="s">
        <v>94</v>
      </c>
      <c r="J14" s="227">
        <f t="shared" si="1"/>
        <v>44307</v>
      </c>
      <c r="K14" s="227">
        <f t="shared" si="2"/>
        <v>44308</v>
      </c>
    </row>
    <row r="15" spans="2:16" ht="27.75" customHeight="1" x14ac:dyDescent="0.35">
      <c r="B15" s="199" t="s">
        <v>342</v>
      </c>
      <c r="C15" s="199" t="s">
        <v>144</v>
      </c>
      <c r="D15" s="199" t="s">
        <v>479</v>
      </c>
      <c r="E15" s="225">
        <f t="shared" si="0"/>
        <v>44311</v>
      </c>
      <c r="F15" s="225" t="s">
        <v>119</v>
      </c>
      <c r="G15" s="225" t="s">
        <v>118</v>
      </c>
      <c r="H15" s="226" t="s">
        <v>11</v>
      </c>
      <c r="I15" s="226" t="s">
        <v>94</v>
      </c>
      <c r="J15" s="227">
        <f t="shared" si="1"/>
        <v>44314</v>
      </c>
      <c r="K15" s="227">
        <f t="shared" si="2"/>
        <v>44315</v>
      </c>
    </row>
    <row r="16" spans="2:16" ht="27.75" customHeight="1" x14ac:dyDescent="0.35">
      <c r="B16" s="199" t="s">
        <v>288</v>
      </c>
      <c r="C16" s="199" t="s">
        <v>289</v>
      </c>
      <c r="D16" s="199" t="s">
        <v>480</v>
      </c>
      <c r="E16" s="225">
        <f t="shared" si="0"/>
        <v>44318</v>
      </c>
      <c r="F16" s="225" t="s">
        <v>119</v>
      </c>
      <c r="G16" s="225" t="s">
        <v>118</v>
      </c>
      <c r="H16" s="226" t="s">
        <v>11</v>
      </c>
      <c r="I16" s="226" t="s">
        <v>94</v>
      </c>
      <c r="J16" s="227">
        <f t="shared" si="1"/>
        <v>44321</v>
      </c>
      <c r="K16" s="227">
        <f t="shared" si="2"/>
        <v>44322</v>
      </c>
    </row>
    <row r="17" spans="2:16" ht="27.75" customHeight="1" x14ac:dyDescent="0.35">
      <c r="B17" s="199" t="s">
        <v>470</v>
      </c>
      <c r="C17" s="199" t="s">
        <v>471</v>
      </c>
      <c r="D17" s="199" t="s">
        <v>481</v>
      </c>
      <c r="E17" s="225">
        <f t="shared" si="0"/>
        <v>44325</v>
      </c>
      <c r="F17" s="225" t="s">
        <v>119</v>
      </c>
      <c r="G17" s="225" t="s">
        <v>118</v>
      </c>
      <c r="H17" s="226" t="s">
        <v>11</v>
      </c>
      <c r="I17" s="226" t="s">
        <v>94</v>
      </c>
      <c r="J17" s="227">
        <f t="shared" si="1"/>
        <v>44328</v>
      </c>
      <c r="K17" s="227">
        <f t="shared" si="2"/>
        <v>44329</v>
      </c>
    </row>
    <row r="18" spans="2:16" ht="29.25" customHeight="1" x14ac:dyDescent="0.35">
      <c r="B18" s="199" t="s">
        <v>340</v>
      </c>
      <c r="C18" s="199" t="s">
        <v>341</v>
      </c>
      <c r="D18" s="199" t="s">
        <v>348</v>
      </c>
      <c r="E18" s="225">
        <f t="shared" si="0"/>
        <v>44332</v>
      </c>
      <c r="F18" s="225" t="s">
        <v>119</v>
      </c>
      <c r="G18" s="225" t="s">
        <v>118</v>
      </c>
      <c r="H18" s="226" t="s">
        <v>11</v>
      </c>
      <c r="I18" s="226" t="s">
        <v>94</v>
      </c>
      <c r="J18" s="227">
        <f t="shared" si="1"/>
        <v>44335</v>
      </c>
      <c r="K18" s="227">
        <f t="shared" si="2"/>
        <v>44336</v>
      </c>
    </row>
    <row r="19" spans="2:16" ht="27.75" customHeight="1" x14ac:dyDescent="0.35">
      <c r="B19" s="199" t="s">
        <v>342</v>
      </c>
      <c r="C19" s="199" t="s">
        <v>144</v>
      </c>
      <c r="D19" s="199" t="s">
        <v>482</v>
      </c>
      <c r="E19" s="225">
        <f t="shared" si="0"/>
        <v>44339</v>
      </c>
      <c r="F19" s="225" t="s">
        <v>119</v>
      </c>
      <c r="G19" s="225" t="s">
        <v>118</v>
      </c>
      <c r="H19" s="226" t="s">
        <v>11</v>
      </c>
      <c r="I19" s="226" t="s">
        <v>94</v>
      </c>
      <c r="J19" s="227">
        <f t="shared" si="1"/>
        <v>44342</v>
      </c>
      <c r="K19" s="227">
        <f t="shared" si="2"/>
        <v>44343</v>
      </c>
    </row>
    <row r="20" spans="2:16" ht="31.5" customHeight="1" x14ac:dyDescent="0.35">
      <c r="B20" s="199" t="s">
        <v>288</v>
      </c>
      <c r="C20" s="199" t="s">
        <v>289</v>
      </c>
      <c r="D20" s="199" t="s">
        <v>483</v>
      </c>
      <c r="E20" s="225">
        <f t="shared" si="0"/>
        <v>44346</v>
      </c>
      <c r="F20" s="225" t="s">
        <v>119</v>
      </c>
      <c r="G20" s="225" t="s">
        <v>118</v>
      </c>
      <c r="H20" s="226" t="s">
        <v>11</v>
      </c>
      <c r="I20" s="226" t="s">
        <v>94</v>
      </c>
      <c r="J20" s="227">
        <f t="shared" ref="J20:J24" si="3">E20+3</f>
        <v>44349</v>
      </c>
      <c r="K20" s="227">
        <f t="shared" ref="K20:K24" si="4">E20+4</f>
        <v>44350</v>
      </c>
    </row>
    <row r="21" spans="2:16" ht="29.25" customHeight="1" x14ac:dyDescent="0.35">
      <c r="B21" s="199" t="s">
        <v>470</v>
      </c>
      <c r="C21" s="199" t="s">
        <v>471</v>
      </c>
      <c r="D21" s="199" t="s">
        <v>542</v>
      </c>
      <c r="E21" s="225">
        <f t="shared" si="0"/>
        <v>44353</v>
      </c>
      <c r="F21" s="225" t="s">
        <v>119</v>
      </c>
      <c r="G21" s="225" t="s">
        <v>118</v>
      </c>
      <c r="H21" s="226" t="s">
        <v>11</v>
      </c>
      <c r="I21" s="226" t="s">
        <v>94</v>
      </c>
      <c r="J21" s="227">
        <f t="shared" si="3"/>
        <v>44356</v>
      </c>
      <c r="K21" s="227">
        <f t="shared" si="4"/>
        <v>44357</v>
      </c>
      <c r="L21" s="19"/>
      <c r="M21" s="19"/>
      <c r="N21" s="19"/>
      <c r="O21" s="19"/>
      <c r="P21" s="19"/>
    </row>
    <row r="22" spans="2:16" ht="30" customHeight="1" x14ac:dyDescent="0.35">
      <c r="B22" s="199" t="s">
        <v>340</v>
      </c>
      <c r="C22" s="199" t="s">
        <v>341</v>
      </c>
      <c r="D22" s="199" t="s">
        <v>543</v>
      </c>
      <c r="E22" s="225">
        <f t="shared" si="0"/>
        <v>44360</v>
      </c>
      <c r="F22" s="225" t="s">
        <v>119</v>
      </c>
      <c r="G22" s="225" t="s">
        <v>118</v>
      </c>
      <c r="H22" s="226" t="s">
        <v>11</v>
      </c>
      <c r="I22" s="226" t="s">
        <v>94</v>
      </c>
      <c r="J22" s="227">
        <f t="shared" si="3"/>
        <v>44363</v>
      </c>
      <c r="K22" s="227">
        <f t="shared" si="4"/>
        <v>44364</v>
      </c>
      <c r="L22" s="19"/>
      <c r="M22" s="19"/>
      <c r="N22" s="19"/>
      <c r="O22" s="19"/>
      <c r="P22" s="19"/>
    </row>
    <row r="23" spans="2:16" ht="28.5" customHeight="1" x14ac:dyDescent="0.35">
      <c r="B23" s="199" t="s">
        <v>342</v>
      </c>
      <c r="C23" s="199" t="s">
        <v>144</v>
      </c>
      <c r="D23" s="199" t="s">
        <v>544</v>
      </c>
      <c r="E23" s="225">
        <f t="shared" si="0"/>
        <v>44367</v>
      </c>
      <c r="F23" s="225" t="s">
        <v>119</v>
      </c>
      <c r="G23" s="225" t="s">
        <v>118</v>
      </c>
      <c r="H23" s="226" t="s">
        <v>11</v>
      </c>
      <c r="I23" s="226" t="s">
        <v>94</v>
      </c>
      <c r="J23" s="227">
        <f t="shared" si="3"/>
        <v>44370</v>
      </c>
      <c r="K23" s="227">
        <f t="shared" si="4"/>
        <v>44371</v>
      </c>
      <c r="L23" s="26"/>
      <c r="M23" s="26"/>
      <c r="N23" s="26"/>
      <c r="O23" s="27"/>
      <c r="P23" s="27"/>
    </row>
    <row r="24" spans="2:16" ht="28.5" customHeight="1" x14ac:dyDescent="0.35">
      <c r="B24" s="199" t="s">
        <v>288</v>
      </c>
      <c r="C24" s="199" t="s">
        <v>289</v>
      </c>
      <c r="D24" s="199" t="s">
        <v>545</v>
      </c>
      <c r="E24" s="225">
        <f t="shared" si="0"/>
        <v>44374</v>
      </c>
      <c r="F24" s="225" t="s">
        <v>119</v>
      </c>
      <c r="G24" s="225" t="s">
        <v>118</v>
      </c>
      <c r="H24" s="226" t="s">
        <v>11</v>
      </c>
      <c r="I24" s="226" t="s">
        <v>94</v>
      </c>
      <c r="J24" s="227">
        <f t="shared" si="3"/>
        <v>44377</v>
      </c>
      <c r="K24" s="227">
        <f t="shared" si="4"/>
        <v>44378</v>
      </c>
      <c r="M24" s="31"/>
      <c r="N24" s="31"/>
      <c r="O24" s="32"/>
    </row>
    <row r="25" spans="2:16" ht="25.5" x14ac:dyDescent="0.3">
      <c r="B25" s="113"/>
      <c r="C25" s="113"/>
      <c r="D25" s="113"/>
      <c r="E25" s="114"/>
      <c r="F25" s="114"/>
      <c r="G25" s="114"/>
      <c r="H25" s="116"/>
      <c r="I25" s="116"/>
      <c r="J25" s="115"/>
      <c r="K25" s="115"/>
    </row>
    <row r="26" spans="2:16" ht="31.5" customHeight="1" x14ac:dyDescent="0.3">
      <c r="B26" s="23" t="s">
        <v>12</v>
      </c>
      <c r="C26" s="23"/>
      <c r="D26" s="23"/>
      <c r="E26" s="21"/>
      <c r="F26" s="23" t="s">
        <v>226</v>
      </c>
      <c r="G26" s="21"/>
      <c r="H26" s="21"/>
      <c r="I26" s="21"/>
      <c r="K26" s="22"/>
    </row>
    <row r="27" spans="2:16" ht="20.25" x14ac:dyDescent="0.3">
      <c r="E27" s="24"/>
      <c r="F27" s="24"/>
      <c r="G27" s="24"/>
      <c r="H27" s="24"/>
      <c r="I27" s="24"/>
      <c r="J27" s="69" t="s">
        <v>14</v>
      </c>
    </row>
    <row r="28" spans="2:16" ht="20.25" x14ac:dyDescent="0.3">
      <c r="B28" s="65" t="s">
        <v>15</v>
      </c>
      <c r="C28" s="65"/>
      <c r="D28" s="65"/>
      <c r="E28" s="29" t="s">
        <v>13</v>
      </c>
      <c r="F28" s="29"/>
      <c r="G28" s="29"/>
      <c r="H28" s="29"/>
      <c r="I28" s="29"/>
      <c r="J28" s="70" t="s">
        <v>16</v>
      </c>
    </row>
    <row r="29" spans="2:16" ht="20.25" x14ac:dyDescent="0.3">
      <c r="B29" s="33" t="s">
        <v>120</v>
      </c>
      <c r="C29" s="33"/>
      <c r="D29" s="33"/>
      <c r="E29" s="34"/>
      <c r="F29" s="34"/>
      <c r="G29" s="34"/>
      <c r="H29" s="34"/>
      <c r="I29" s="34"/>
      <c r="J29" s="71" t="s">
        <v>17</v>
      </c>
    </row>
    <row r="30" spans="2:16" ht="20.25" x14ac:dyDescent="0.3">
      <c r="B30" s="33" t="s">
        <v>121</v>
      </c>
      <c r="C30" s="33"/>
      <c r="D30" s="33"/>
      <c r="E30" s="39"/>
      <c r="F30" s="39"/>
      <c r="G30" s="39"/>
      <c r="H30" s="39"/>
      <c r="I30" s="39"/>
      <c r="J30" s="90" t="s">
        <v>74</v>
      </c>
    </row>
    <row r="31" spans="2:16" ht="20.25" x14ac:dyDescent="0.3">
      <c r="B31" s="33"/>
      <c r="C31" s="33"/>
      <c r="D31" s="33"/>
      <c r="E31" s="42"/>
      <c r="F31" s="42"/>
      <c r="G31" s="42" t="s">
        <v>13</v>
      </c>
      <c r="H31" s="42"/>
      <c r="I31" s="42"/>
    </row>
    <row r="32" spans="2:16" ht="20.25" x14ac:dyDescent="0.3">
      <c r="B32" s="42" t="s">
        <v>122</v>
      </c>
      <c r="C32" s="42"/>
      <c r="D32" s="42"/>
      <c r="E32" s="45"/>
      <c r="F32" s="45"/>
      <c r="G32" s="45"/>
      <c r="H32" s="45"/>
      <c r="I32" s="45"/>
    </row>
    <row r="33" spans="2:11" ht="20.25" x14ac:dyDescent="0.3">
      <c r="B33" s="42" t="s">
        <v>123</v>
      </c>
      <c r="C33" s="42"/>
      <c r="D33" s="42"/>
      <c r="E33" s="48"/>
      <c r="F33" s="48" t="s">
        <v>13</v>
      </c>
      <c r="G33" s="48"/>
      <c r="H33" s="48"/>
      <c r="I33" s="48"/>
      <c r="J33" s="72" t="s">
        <v>18</v>
      </c>
    </row>
    <row r="34" spans="2:11" ht="20.25" x14ac:dyDescent="0.3">
      <c r="B34" s="36"/>
      <c r="C34" s="36"/>
      <c r="D34" s="36"/>
      <c r="E34" s="33"/>
      <c r="F34" s="33"/>
      <c r="G34" s="33"/>
      <c r="H34" s="33"/>
      <c r="I34" s="33"/>
      <c r="J34" s="73"/>
    </row>
    <row r="35" spans="2:11" ht="20.25" x14ac:dyDescent="0.3">
      <c r="B35" s="52" t="s">
        <v>20</v>
      </c>
      <c r="C35" s="52"/>
      <c r="D35" s="52"/>
      <c r="E35" s="66"/>
      <c r="F35" s="66"/>
      <c r="G35" s="66"/>
      <c r="H35" s="66"/>
      <c r="I35" s="66"/>
      <c r="J35" s="74" t="s">
        <v>19</v>
      </c>
    </row>
    <row r="36" spans="2:11" ht="20.25" x14ac:dyDescent="0.3">
      <c r="B36" s="75"/>
      <c r="C36" s="75"/>
      <c r="D36" s="75"/>
      <c r="K36" s="55"/>
    </row>
    <row r="37" spans="2:11" ht="22.5" x14ac:dyDescent="0.3">
      <c r="B37" s="76" t="s">
        <v>37</v>
      </c>
      <c r="C37" s="76"/>
      <c r="D37" s="76"/>
      <c r="E37" s="57"/>
      <c r="F37" s="57"/>
      <c r="G37" s="57"/>
      <c r="H37" s="57"/>
      <c r="I37" s="57"/>
      <c r="K37" s="58"/>
    </row>
    <row r="38" spans="2:11" ht="22.5" x14ac:dyDescent="0.3">
      <c r="B38" s="76" t="s">
        <v>38</v>
      </c>
      <c r="C38" s="76"/>
      <c r="D38" s="76"/>
      <c r="K38" s="89" t="s">
        <v>66</v>
      </c>
    </row>
  </sheetData>
  <mergeCells count="6">
    <mergeCell ref="E4:J4"/>
    <mergeCell ref="B6:B7"/>
    <mergeCell ref="C6:C7"/>
    <mergeCell ref="H6:H7"/>
    <mergeCell ref="J6:J7"/>
    <mergeCell ref="D6:D7"/>
  </mergeCells>
  <hyperlinks>
    <hyperlink ref="K38" location="MENU!A1" display="BACK TO MENU  &gt;&gt;&gt;" xr:uid="{00000000-0004-0000-0B00-000000000000}"/>
  </hyperlinks>
  <pageMargins left="0.27" right="0.17" top="0.17" bottom="0.2" header="0.18" footer="0.17"/>
  <pageSetup scale="4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  <pageSetUpPr fitToPage="1"/>
  </sheetPr>
  <dimension ref="B3:N42"/>
  <sheetViews>
    <sheetView view="pageBreakPreview" zoomScale="60" zoomScaleNormal="60" workbookViewId="0">
      <pane ySplit="7" topLeftCell="A8" activePane="bottomLeft" state="frozen"/>
      <selection pane="bottomLeft" activeCell="E22" sqref="E22"/>
    </sheetView>
  </sheetViews>
  <sheetFormatPr defaultColWidth="32.85546875" defaultRowHeight="12.75" x14ac:dyDescent="0.2"/>
  <cols>
    <col min="1" max="1" width="10" style="6" customWidth="1"/>
    <col min="2" max="2" width="60.7109375" style="6" customWidth="1"/>
    <col min="3" max="3" width="21.5703125" style="6" customWidth="1"/>
    <col min="4" max="4" width="26.5703125" style="6" customWidth="1"/>
    <col min="5" max="7" width="24.5703125" style="6" customWidth="1"/>
    <col min="8" max="9" width="65.140625" style="6" customWidth="1"/>
    <col min="10" max="16384" width="32.85546875" style="6"/>
  </cols>
  <sheetData>
    <row r="3" spans="2:14" ht="46.5" customHeight="1" x14ac:dyDescent="0.25">
      <c r="B3" s="1"/>
      <c r="C3" s="1"/>
      <c r="D3" s="1"/>
      <c r="E3" s="2"/>
      <c r="F3" s="2"/>
      <c r="G3" s="2"/>
      <c r="H3" s="3"/>
      <c r="I3" s="3"/>
      <c r="J3" s="3"/>
      <c r="K3" s="3"/>
      <c r="L3" s="3"/>
      <c r="M3" s="4"/>
      <c r="N3" s="5"/>
    </row>
    <row r="4" spans="2:14" ht="46.5" customHeight="1" x14ac:dyDescent="0.25">
      <c r="B4" s="1"/>
      <c r="C4" s="1"/>
      <c r="D4" s="276" t="s">
        <v>200</v>
      </c>
      <c r="E4" s="276"/>
      <c r="F4" s="276"/>
      <c r="G4" s="276"/>
      <c r="H4" s="276"/>
      <c r="I4" s="7"/>
      <c r="J4" s="8"/>
      <c r="K4" s="8"/>
      <c r="L4" s="8"/>
      <c r="M4" s="9"/>
      <c r="N4" s="10"/>
    </row>
    <row r="5" spans="2:14" ht="46.5" customHeight="1" thickBot="1" x14ac:dyDescent="0.3">
      <c r="B5" s="1"/>
      <c r="C5" s="1"/>
      <c r="D5" s="1"/>
      <c r="E5" s="11"/>
      <c r="F5" s="11"/>
      <c r="G5" s="11"/>
      <c r="H5" s="3"/>
      <c r="I5" s="3"/>
      <c r="J5" s="3"/>
      <c r="K5" s="3"/>
      <c r="L5" s="3"/>
      <c r="M5" s="5"/>
      <c r="N5" s="5"/>
    </row>
    <row r="6" spans="2:14" s="15" customFormat="1" ht="20.25" customHeight="1" x14ac:dyDescent="0.25">
      <c r="B6" s="272" t="s">
        <v>1</v>
      </c>
      <c r="C6" s="264" t="s">
        <v>2</v>
      </c>
      <c r="D6" s="264" t="s">
        <v>97</v>
      </c>
      <c r="E6" s="13" t="s">
        <v>32</v>
      </c>
      <c r="F6" s="196" t="s">
        <v>33</v>
      </c>
      <c r="G6" s="196" t="s">
        <v>4</v>
      </c>
      <c r="H6" s="67" t="s">
        <v>34</v>
      </c>
      <c r="I6" s="67" t="s">
        <v>201</v>
      </c>
    </row>
    <row r="7" spans="2:14" s="15" customFormat="1" ht="20.25" customHeight="1" x14ac:dyDescent="0.25">
      <c r="B7" s="272"/>
      <c r="C7" s="265"/>
      <c r="D7" s="265"/>
      <c r="E7" s="196" t="s">
        <v>203</v>
      </c>
      <c r="F7" s="197" t="s">
        <v>36</v>
      </c>
      <c r="G7" s="197" t="s">
        <v>28</v>
      </c>
      <c r="H7" s="197" t="s">
        <v>202</v>
      </c>
      <c r="I7" s="197" t="s">
        <v>292</v>
      </c>
    </row>
    <row r="8" spans="2:14" ht="27.75" customHeight="1" x14ac:dyDescent="0.3">
      <c r="B8" s="199" t="s">
        <v>228</v>
      </c>
      <c r="C8" s="199" t="s">
        <v>229</v>
      </c>
      <c r="D8" s="199" t="s">
        <v>346</v>
      </c>
      <c r="E8" s="103">
        <v>44231</v>
      </c>
      <c r="F8" s="103" t="s">
        <v>216</v>
      </c>
      <c r="G8" s="103" t="s">
        <v>217</v>
      </c>
      <c r="H8" s="18">
        <f>E8+2</f>
        <v>44233</v>
      </c>
      <c r="I8" s="18">
        <f>E8+3</f>
        <v>44234</v>
      </c>
    </row>
    <row r="9" spans="2:14" ht="27.75" customHeight="1" x14ac:dyDescent="0.3">
      <c r="B9" s="199" t="s">
        <v>484</v>
      </c>
      <c r="C9" s="199" t="s">
        <v>485</v>
      </c>
      <c r="D9" s="199" t="s">
        <v>169</v>
      </c>
      <c r="E9" s="103">
        <f t="shared" ref="E9:E24" si="0">E8+7</f>
        <v>44238</v>
      </c>
      <c r="F9" s="103" t="s">
        <v>216</v>
      </c>
      <c r="G9" s="103" t="s">
        <v>217</v>
      </c>
      <c r="H9" s="18">
        <f t="shared" ref="H9:H24" si="1">E9+2</f>
        <v>44240</v>
      </c>
      <c r="I9" s="18">
        <f t="shared" ref="I9:I24" si="2">E9+3</f>
        <v>44241</v>
      </c>
    </row>
    <row r="10" spans="2:14" ht="27.75" customHeight="1" x14ac:dyDescent="0.3">
      <c r="B10" s="240" t="s">
        <v>328</v>
      </c>
      <c r="C10" s="199"/>
      <c r="D10" s="199"/>
      <c r="E10" s="103">
        <f t="shared" si="0"/>
        <v>44245</v>
      </c>
      <c r="F10" s="103" t="s">
        <v>216</v>
      </c>
      <c r="G10" s="103" t="s">
        <v>217</v>
      </c>
      <c r="H10" s="18">
        <f t="shared" si="1"/>
        <v>44247</v>
      </c>
      <c r="I10" s="18">
        <f t="shared" si="2"/>
        <v>44248</v>
      </c>
    </row>
    <row r="11" spans="2:14" ht="27.75" customHeight="1" x14ac:dyDescent="0.3">
      <c r="B11" s="199" t="s">
        <v>206</v>
      </c>
      <c r="C11" s="199" t="s">
        <v>214</v>
      </c>
      <c r="D11" s="199" t="s">
        <v>211</v>
      </c>
      <c r="E11" s="103">
        <f t="shared" si="0"/>
        <v>44252</v>
      </c>
      <c r="F11" s="103" t="s">
        <v>216</v>
      </c>
      <c r="G11" s="103" t="s">
        <v>217</v>
      </c>
      <c r="H11" s="18">
        <f t="shared" si="1"/>
        <v>44254</v>
      </c>
      <c r="I11" s="18">
        <f t="shared" si="2"/>
        <v>44255</v>
      </c>
    </row>
    <row r="12" spans="2:14" ht="27.75" customHeight="1" x14ac:dyDescent="0.3">
      <c r="B12" s="199" t="s">
        <v>487</v>
      </c>
      <c r="C12" s="199" t="s">
        <v>488</v>
      </c>
      <c r="D12" s="199" t="s">
        <v>264</v>
      </c>
      <c r="E12" s="103">
        <f t="shared" si="0"/>
        <v>44259</v>
      </c>
      <c r="F12" s="103" t="s">
        <v>216</v>
      </c>
      <c r="G12" s="103" t="s">
        <v>217</v>
      </c>
      <c r="H12" s="18">
        <f t="shared" si="1"/>
        <v>44261</v>
      </c>
      <c r="I12" s="18">
        <f t="shared" si="2"/>
        <v>44262</v>
      </c>
    </row>
    <row r="13" spans="2:14" ht="27.75" customHeight="1" x14ac:dyDescent="0.3">
      <c r="B13" s="199" t="s">
        <v>207</v>
      </c>
      <c r="C13" s="199" t="s">
        <v>210</v>
      </c>
      <c r="D13" s="199" t="s">
        <v>346</v>
      </c>
      <c r="E13" s="103">
        <f t="shared" si="0"/>
        <v>44266</v>
      </c>
      <c r="F13" s="103" t="s">
        <v>216</v>
      </c>
      <c r="G13" s="103" t="s">
        <v>217</v>
      </c>
      <c r="H13" s="18">
        <f t="shared" si="1"/>
        <v>44268</v>
      </c>
      <c r="I13" s="18">
        <f t="shared" si="2"/>
        <v>44269</v>
      </c>
    </row>
    <row r="14" spans="2:14" ht="27.75" customHeight="1" x14ac:dyDescent="0.3">
      <c r="B14" s="199" t="s">
        <v>230</v>
      </c>
      <c r="C14" s="199" t="s">
        <v>231</v>
      </c>
      <c r="D14" s="199" t="s">
        <v>250</v>
      </c>
      <c r="E14" s="103">
        <f t="shared" si="0"/>
        <v>44273</v>
      </c>
      <c r="F14" s="103" t="s">
        <v>216</v>
      </c>
      <c r="G14" s="103" t="s">
        <v>217</v>
      </c>
      <c r="H14" s="18">
        <f t="shared" si="1"/>
        <v>44275</v>
      </c>
      <c r="I14" s="18">
        <f t="shared" si="2"/>
        <v>44276</v>
      </c>
    </row>
    <row r="15" spans="2:14" ht="27.75" customHeight="1" x14ac:dyDescent="0.3">
      <c r="B15" s="199" t="s">
        <v>208</v>
      </c>
      <c r="C15" s="199" t="s">
        <v>212</v>
      </c>
      <c r="D15" s="199" t="s">
        <v>124</v>
      </c>
      <c r="E15" s="103">
        <f t="shared" si="0"/>
        <v>44280</v>
      </c>
      <c r="F15" s="103" t="s">
        <v>216</v>
      </c>
      <c r="G15" s="103" t="s">
        <v>217</v>
      </c>
      <c r="H15" s="18">
        <f t="shared" si="1"/>
        <v>44282</v>
      </c>
      <c r="I15" s="18">
        <f t="shared" si="2"/>
        <v>44283</v>
      </c>
    </row>
    <row r="16" spans="2:14" ht="27.75" customHeight="1" x14ac:dyDescent="0.3">
      <c r="B16" s="199" t="s">
        <v>232</v>
      </c>
      <c r="C16" s="199" t="s">
        <v>344</v>
      </c>
      <c r="D16" s="199" t="s">
        <v>442</v>
      </c>
      <c r="E16" s="103">
        <f t="shared" si="0"/>
        <v>44287</v>
      </c>
      <c r="F16" s="103" t="s">
        <v>216</v>
      </c>
      <c r="G16" s="103" t="s">
        <v>217</v>
      </c>
      <c r="H16" s="18">
        <f t="shared" si="1"/>
        <v>44289</v>
      </c>
      <c r="I16" s="18">
        <f t="shared" si="2"/>
        <v>44290</v>
      </c>
    </row>
    <row r="17" spans="2:14" ht="27.75" customHeight="1" x14ac:dyDescent="0.3">
      <c r="B17" s="199" t="s">
        <v>489</v>
      </c>
      <c r="C17" s="199" t="s">
        <v>490</v>
      </c>
      <c r="D17" s="199" t="s">
        <v>173</v>
      </c>
      <c r="E17" s="103">
        <f t="shared" si="0"/>
        <v>44294</v>
      </c>
      <c r="F17" s="103" t="s">
        <v>216</v>
      </c>
      <c r="G17" s="103" t="s">
        <v>217</v>
      </c>
      <c r="H17" s="18">
        <f t="shared" si="1"/>
        <v>44296</v>
      </c>
      <c r="I17" s="18">
        <f t="shared" si="2"/>
        <v>44297</v>
      </c>
    </row>
    <row r="18" spans="2:14" ht="29.25" customHeight="1" x14ac:dyDescent="0.3">
      <c r="B18" s="240" t="s">
        <v>328</v>
      </c>
      <c r="C18" s="199"/>
      <c r="D18" s="199"/>
      <c r="E18" s="103">
        <f t="shared" si="0"/>
        <v>44301</v>
      </c>
      <c r="F18" s="103" t="s">
        <v>216</v>
      </c>
      <c r="G18" s="103" t="s">
        <v>217</v>
      </c>
      <c r="H18" s="18">
        <f t="shared" si="1"/>
        <v>44303</v>
      </c>
      <c r="I18" s="18">
        <f t="shared" si="2"/>
        <v>44304</v>
      </c>
    </row>
    <row r="19" spans="2:14" ht="27.75" customHeight="1" x14ac:dyDescent="0.3">
      <c r="B19" s="199" t="s">
        <v>491</v>
      </c>
      <c r="C19" s="199" t="s">
        <v>492</v>
      </c>
      <c r="D19" s="199" t="s">
        <v>169</v>
      </c>
      <c r="E19" s="103">
        <f t="shared" si="0"/>
        <v>44308</v>
      </c>
      <c r="F19" s="103" t="s">
        <v>216</v>
      </c>
      <c r="G19" s="103" t="s">
        <v>217</v>
      </c>
      <c r="H19" s="18">
        <f t="shared" si="1"/>
        <v>44310</v>
      </c>
      <c r="I19" s="18">
        <f t="shared" si="2"/>
        <v>44311</v>
      </c>
    </row>
    <row r="20" spans="2:14" ht="31.5" customHeight="1" x14ac:dyDescent="0.3">
      <c r="B20" s="199" t="s">
        <v>255</v>
      </c>
      <c r="C20" s="199" t="s">
        <v>290</v>
      </c>
      <c r="D20" s="199" t="s">
        <v>151</v>
      </c>
      <c r="E20" s="103">
        <f t="shared" si="0"/>
        <v>44315</v>
      </c>
      <c r="F20" s="103" t="s">
        <v>216</v>
      </c>
      <c r="G20" s="103" t="s">
        <v>217</v>
      </c>
      <c r="H20" s="18">
        <f t="shared" si="1"/>
        <v>44317</v>
      </c>
      <c r="I20" s="18">
        <f t="shared" si="2"/>
        <v>44318</v>
      </c>
    </row>
    <row r="21" spans="2:14" ht="29.25" customHeight="1" x14ac:dyDescent="0.3">
      <c r="B21" s="240" t="s">
        <v>328</v>
      </c>
      <c r="C21" s="199"/>
      <c r="D21" s="199"/>
      <c r="E21" s="103">
        <f t="shared" si="0"/>
        <v>44322</v>
      </c>
      <c r="F21" s="103" t="s">
        <v>216</v>
      </c>
      <c r="G21" s="103" t="s">
        <v>217</v>
      </c>
      <c r="H21" s="18">
        <f t="shared" si="1"/>
        <v>44324</v>
      </c>
      <c r="I21" s="18">
        <f t="shared" si="2"/>
        <v>44325</v>
      </c>
      <c r="J21" s="19"/>
      <c r="K21" s="19"/>
      <c r="L21" s="19"/>
      <c r="M21" s="19"/>
      <c r="N21" s="19"/>
    </row>
    <row r="22" spans="2:14" ht="30" customHeight="1" x14ac:dyDescent="0.3">
      <c r="B22" s="199" t="s">
        <v>204</v>
      </c>
      <c r="C22" s="199" t="s">
        <v>486</v>
      </c>
      <c r="D22" s="199" t="s">
        <v>124</v>
      </c>
      <c r="E22" s="103">
        <f t="shared" si="0"/>
        <v>44329</v>
      </c>
      <c r="F22" s="103" t="s">
        <v>216</v>
      </c>
      <c r="G22" s="103" t="s">
        <v>217</v>
      </c>
      <c r="H22" s="18">
        <f t="shared" si="1"/>
        <v>44331</v>
      </c>
      <c r="I22" s="18">
        <f t="shared" si="2"/>
        <v>44332</v>
      </c>
      <c r="J22" s="19"/>
      <c r="K22" s="19"/>
      <c r="L22" s="19"/>
      <c r="M22" s="19"/>
      <c r="N22" s="19"/>
    </row>
    <row r="23" spans="2:14" ht="28.5" customHeight="1" x14ac:dyDescent="0.3">
      <c r="B23" s="199" t="s">
        <v>205</v>
      </c>
      <c r="C23" s="199" t="s">
        <v>209</v>
      </c>
      <c r="D23" s="199" t="s">
        <v>257</v>
      </c>
      <c r="E23" s="103">
        <f t="shared" si="0"/>
        <v>44336</v>
      </c>
      <c r="F23" s="103" t="s">
        <v>216</v>
      </c>
      <c r="G23" s="103" t="s">
        <v>217</v>
      </c>
      <c r="H23" s="18">
        <f t="shared" si="1"/>
        <v>44338</v>
      </c>
      <c r="I23" s="18">
        <f t="shared" si="2"/>
        <v>44339</v>
      </c>
      <c r="J23" s="26"/>
      <c r="K23" s="26"/>
      <c r="L23" s="26"/>
      <c r="M23" s="27"/>
      <c r="N23" s="27"/>
    </row>
    <row r="24" spans="2:14" ht="28.5" customHeight="1" x14ac:dyDescent="0.3">
      <c r="B24" s="199" t="s">
        <v>343</v>
      </c>
      <c r="C24" s="199" t="s">
        <v>345</v>
      </c>
      <c r="D24" s="199" t="s">
        <v>150</v>
      </c>
      <c r="E24" s="103">
        <f t="shared" si="0"/>
        <v>44343</v>
      </c>
      <c r="F24" s="103" t="s">
        <v>216</v>
      </c>
      <c r="G24" s="103" t="s">
        <v>217</v>
      </c>
      <c r="H24" s="18">
        <f t="shared" si="1"/>
        <v>44345</v>
      </c>
      <c r="I24" s="18">
        <f t="shared" si="2"/>
        <v>44346</v>
      </c>
      <c r="K24" s="31"/>
      <c r="L24" s="31"/>
      <c r="M24" s="32"/>
    </row>
    <row r="25" spans="2:14" ht="25.5" x14ac:dyDescent="0.3">
      <c r="B25" s="113"/>
      <c r="C25" s="113"/>
      <c r="D25" s="113"/>
      <c r="E25" s="114"/>
      <c r="F25" s="114"/>
      <c r="G25" s="114"/>
      <c r="H25" s="115"/>
      <c r="I25" s="115"/>
    </row>
    <row r="26" spans="2:14" ht="31.5" customHeight="1" x14ac:dyDescent="0.3">
      <c r="B26" s="23" t="s">
        <v>12</v>
      </c>
      <c r="C26" s="23"/>
      <c r="D26" s="23"/>
      <c r="E26" s="21"/>
      <c r="F26" s="21" t="s">
        <v>13</v>
      </c>
      <c r="G26" s="21"/>
      <c r="I26" s="22" t="s">
        <v>13</v>
      </c>
    </row>
    <row r="27" spans="2:14" ht="20.25" x14ac:dyDescent="0.3">
      <c r="E27" s="24"/>
      <c r="F27" s="24"/>
      <c r="G27" s="24"/>
      <c r="H27" s="69" t="s">
        <v>14</v>
      </c>
    </row>
    <row r="28" spans="2:14" ht="20.25" x14ac:dyDescent="0.3">
      <c r="B28" s="65" t="s">
        <v>15</v>
      </c>
      <c r="C28" s="65"/>
      <c r="D28" s="65"/>
      <c r="E28" s="29" t="s">
        <v>13</v>
      </c>
      <c r="F28" s="29"/>
      <c r="G28" s="29"/>
      <c r="H28" s="70" t="s">
        <v>16</v>
      </c>
    </row>
    <row r="29" spans="2:14" ht="20.25" x14ac:dyDescent="0.3">
      <c r="B29" s="33" t="s">
        <v>369</v>
      </c>
      <c r="C29" s="33"/>
      <c r="D29" s="33"/>
      <c r="E29" s="34"/>
      <c r="F29" s="34"/>
      <c r="G29" s="34"/>
      <c r="H29" s="71" t="s">
        <v>17</v>
      </c>
    </row>
    <row r="30" spans="2:14" ht="20.25" x14ac:dyDescent="0.3">
      <c r="B30" s="33" t="s">
        <v>370</v>
      </c>
      <c r="C30" s="33"/>
      <c r="D30" s="33"/>
      <c r="E30" s="39"/>
      <c r="F30" s="39" t="s">
        <v>13</v>
      </c>
      <c r="G30" s="39"/>
      <c r="H30" s="90" t="s">
        <v>74</v>
      </c>
    </row>
    <row r="31" spans="2:14" ht="21" thickBot="1" x14ac:dyDescent="0.35">
      <c r="B31" s="33"/>
      <c r="C31" s="33"/>
      <c r="D31" s="33"/>
      <c r="E31" s="42"/>
      <c r="F31" s="42"/>
      <c r="G31" s="42"/>
    </row>
    <row r="32" spans="2:14" ht="23.25" thickBot="1" x14ac:dyDescent="0.35">
      <c r="B32" s="200" t="s">
        <v>224</v>
      </c>
      <c r="C32" s="200" t="s">
        <v>24</v>
      </c>
      <c r="D32" s="201" t="s">
        <v>218</v>
      </c>
      <c r="E32" s="45"/>
      <c r="F32" s="45"/>
      <c r="G32" s="45"/>
    </row>
    <row r="33" spans="2:9" ht="22.5" x14ac:dyDescent="0.3">
      <c r="B33" s="208" t="s">
        <v>219</v>
      </c>
      <c r="C33" s="202" t="s">
        <v>227</v>
      </c>
      <c r="D33" s="203" t="s">
        <v>220</v>
      </c>
      <c r="E33" s="48"/>
      <c r="F33" s="48"/>
      <c r="G33" s="48"/>
      <c r="H33" s="72" t="s">
        <v>18</v>
      </c>
    </row>
    <row r="34" spans="2:9" ht="22.5" x14ac:dyDescent="0.3">
      <c r="B34" s="209"/>
      <c r="C34" s="204"/>
      <c r="D34" s="205"/>
      <c r="E34" s="33"/>
      <c r="F34" s="33"/>
      <c r="G34" s="33"/>
      <c r="H34" s="73"/>
    </row>
    <row r="35" spans="2:9" ht="22.5" x14ac:dyDescent="0.3">
      <c r="B35" s="210" t="s">
        <v>221</v>
      </c>
      <c r="C35" s="206" t="s">
        <v>222</v>
      </c>
      <c r="D35" s="207" t="s">
        <v>223</v>
      </c>
      <c r="E35" s="66"/>
      <c r="F35" s="66"/>
      <c r="G35" s="66"/>
      <c r="H35" s="74" t="s">
        <v>19</v>
      </c>
    </row>
    <row r="36" spans="2:9" x14ac:dyDescent="0.2">
      <c r="I36" s="55"/>
    </row>
    <row r="37" spans="2:9" ht="18.75" x14ac:dyDescent="0.3">
      <c r="I37" s="89" t="s">
        <v>66</v>
      </c>
    </row>
    <row r="39" spans="2:9" ht="20.25" x14ac:dyDescent="0.3">
      <c r="B39" s="52" t="s">
        <v>20</v>
      </c>
      <c r="C39" s="52"/>
      <c r="D39" s="52"/>
    </row>
    <row r="40" spans="2:9" ht="20.25" x14ac:dyDescent="0.3">
      <c r="B40" s="75"/>
      <c r="C40" s="75"/>
      <c r="D40" s="75"/>
    </row>
    <row r="41" spans="2:9" ht="29.25" customHeight="1" x14ac:dyDescent="0.3">
      <c r="B41" s="76" t="s">
        <v>37</v>
      </c>
      <c r="C41" s="76"/>
      <c r="D41" s="76"/>
    </row>
    <row r="42" spans="2:9" ht="22.5" x14ac:dyDescent="0.3">
      <c r="B42" s="76" t="s">
        <v>38</v>
      </c>
      <c r="C42" s="76"/>
      <c r="D42" s="76"/>
    </row>
  </sheetData>
  <mergeCells count="4">
    <mergeCell ref="B6:B7"/>
    <mergeCell ref="C6:C7"/>
    <mergeCell ref="D6:D7"/>
    <mergeCell ref="D4:H4"/>
  </mergeCells>
  <hyperlinks>
    <hyperlink ref="I37" location="MENU!A1" display="BACK TO MENU  &gt;&gt;&gt;" xr:uid="{00000000-0004-0000-0C00-000000000000}"/>
  </hyperlinks>
  <pageMargins left="0.27" right="0.17" top="0.17" bottom="0.2" header="0.18" footer="0.17"/>
  <pageSetup scale="4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48"/>
    <pageSetUpPr fitToPage="1"/>
  </sheetPr>
  <dimension ref="B3:U52"/>
  <sheetViews>
    <sheetView view="pageBreakPreview" zoomScale="60" zoomScaleNormal="60" workbookViewId="0">
      <pane ySplit="7" topLeftCell="A8" activePane="bottomLeft" state="frozen"/>
      <selection pane="bottomLeft" activeCell="I31" sqref="I31"/>
    </sheetView>
  </sheetViews>
  <sheetFormatPr defaultRowHeight="12.75" x14ac:dyDescent="0.2"/>
  <cols>
    <col min="1" max="1" width="9.140625" style="6"/>
    <col min="2" max="2" width="51.42578125" style="6" customWidth="1"/>
    <col min="3" max="3" width="17.425781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18.7109375" style="6" customWidth="1"/>
    <col min="11" max="11" width="55.85546875" style="6" customWidth="1"/>
    <col min="12" max="12" width="14.42578125" style="6" customWidth="1"/>
    <col min="13" max="13" width="15.5703125" style="6" customWidth="1"/>
    <col min="14" max="14" width="26.7109375" style="6" customWidth="1"/>
    <col min="15" max="15" width="49.28515625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1"/>
      <c r="E4" s="270" t="s">
        <v>107</v>
      </c>
      <c r="F4" s="270"/>
      <c r="G4" s="270"/>
      <c r="H4" s="270"/>
      <c r="I4" s="270"/>
      <c r="J4" s="270"/>
      <c r="K4" s="270"/>
      <c r="L4" s="270"/>
      <c r="M4" s="270"/>
      <c r="N4" s="282"/>
      <c r="O4" s="282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3"/>
      <c r="P5" s="3"/>
      <c r="Q5" s="3"/>
      <c r="R5" s="3"/>
      <c r="S5" s="5"/>
      <c r="T5" s="5"/>
    </row>
    <row r="6" spans="2:20" s="15" customFormat="1" ht="20.25" customHeight="1" x14ac:dyDescent="0.25">
      <c r="B6" s="271" t="s">
        <v>48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6" t="s">
        <v>42</v>
      </c>
      <c r="K6" s="283" t="s">
        <v>54</v>
      </c>
      <c r="L6" s="264" t="s">
        <v>2</v>
      </c>
      <c r="M6" s="266" t="s">
        <v>40</v>
      </c>
      <c r="N6" s="106" t="s">
        <v>55</v>
      </c>
      <c r="O6" s="127" t="s">
        <v>108</v>
      </c>
    </row>
    <row r="7" spans="2:20" s="15" customFormat="1" ht="20.25" customHeight="1" x14ac:dyDescent="0.25">
      <c r="B7" s="271"/>
      <c r="C7" s="265"/>
      <c r="D7" s="267"/>
      <c r="E7" s="78" t="s">
        <v>49</v>
      </c>
      <c r="F7" s="78" t="s">
        <v>36</v>
      </c>
      <c r="G7" s="78" t="s">
        <v>28</v>
      </c>
      <c r="H7" s="267"/>
      <c r="I7" s="78" t="s">
        <v>10</v>
      </c>
      <c r="J7" s="267"/>
      <c r="K7" s="284"/>
      <c r="L7" s="265"/>
      <c r="M7" s="267"/>
      <c r="N7" s="108" t="s">
        <v>73</v>
      </c>
      <c r="O7" s="128" t="s">
        <v>347</v>
      </c>
    </row>
    <row r="8" spans="2:20" ht="27.75" customHeight="1" x14ac:dyDescent="0.3">
      <c r="B8" s="238" t="s">
        <v>328</v>
      </c>
      <c r="C8" s="83"/>
      <c r="D8" s="84"/>
      <c r="E8" s="85">
        <v>44228</v>
      </c>
      <c r="F8" s="80" t="s">
        <v>193</v>
      </c>
      <c r="G8" s="80" t="s">
        <v>194</v>
      </c>
      <c r="H8" s="80" t="s">
        <v>50</v>
      </c>
      <c r="I8" s="80" t="s">
        <v>51</v>
      </c>
      <c r="J8" s="80">
        <f>E8+2</f>
        <v>44230</v>
      </c>
      <c r="K8" s="83" t="s">
        <v>181</v>
      </c>
      <c r="L8" s="83" t="s">
        <v>182</v>
      </c>
      <c r="M8" s="83" t="s">
        <v>350</v>
      </c>
      <c r="N8" s="18">
        <v>44233</v>
      </c>
      <c r="O8" s="18">
        <f>E8+9</f>
        <v>44237</v>
      </c>
    </row>
    <row r="9" spans="2:20" ht="27.75" customHeight="1" x14ac:dyDescent="0.3">
      <c r="B9" s="83" t="s">
        <v>251</v>
      </c>
      <c r="C9" s="83" t="s">
        <v>263</v>
      </c>
      <c r="D9" s="84" t="s">
        <v>195</v>
      </c>
      <c r="E9" s="85">
        <f t="shared" ref="E9:E23" si="0">E8+7</f>
        <v>44235</v>
      </c>
      <c r="F9" s="80" t="s">
        <v>193</v>
      </c>
      <c r="G9" s="80" t="s">
        <v>194</v>
      </c>
      <c r="H9" s="80" t="s">
        <v>50</v>
      </c>
      <c r="I9" s="80" t="s">
        <v>51</v>
      </c>
      <c r="J9" s="80">
        <f t="shared" ref="J9:J23" si="1">J8+7</f>
        <v>44237</v>
      </c>
      <c r="K9" s="83" t="s">
        <v>411</v>
      </c>
      <c r="L9" s="83" t="s">
        <v>412</v>
      </c>
      <c r="M9" s="83" t="s">
        <v>493</v>
      </c>
      <c r="N9" s="18">
        <f t="shared" ref="N9:N23" si="2">N8+7</f>
        <v>44240</v>
      </c>
      <c r="O9" s="18">
        <f t="shared" ref="O9:O23" si="3">E9+9</f>
        <v>44244</v>
      </c>
    </row>
    <row r="10" spans="2:20" ht="27.75" customHeight="1" x14ac:dyDescent="0.3">
      <c r="B10" s="238" t="s">
        <v>328</v>
      </c>
      <c r="C10" s="83"/>
      <c r="D10" s="84"/>
      <c r="E10" s="85">
        <f t="shared" si="0"/>
        <v>44242</v>
      </c>
      <c r="F10" s="80" t="s">
        <v>193</v>
      </c>
      <c r="G10" s="80" t="s">
        <v>194</v>
      </c>
      <c r="H10" s="80" t="s">
        <v>50</v>
      </c>
      <c r="I10" s="80" t="s">
        <v>51</v>
      </c>
      <c r="J10" s="80">
        <f t="shared" si="1"/>
        <v>44244</v>
      </c>
      <c r="K10" s="83" t="s">
        <v>155</v>
      </c>
      <c r="L10" s="83" t="s">
        <v>154</v>
      </c>
      <c r="M10" s="83" t="s">
        <v>450</v>
      </c>
      <c r="N10" s="18">
        <f t="shared" si="2"/>
        <v>44247</v>
      </c>
      <c r="O10" s="18">
        <f t="shared" si="3"/>
        <v>44251</v>
      </c>
    </row>
    <row r="11" spans="2:20" ht="27.75" customHeight="1" x14ac:dyDescent="0.3">
      <c r="B11" s="83" t="s">
        <v>388</v>
      </c>
      <c r="C11" s="83" t="s">
        <v>389</v>
      </c>
      <c r="D11" s="84" t="s">
        <v>390</v>
      </c>
      <c r="E11" s="85">
        <f t="shared" si="0"/>
        <v>44249</v>
      </c>
      <c r="F11" s="80" t="s">
        <v>193</v>
      </c>
      <c r="G11" s="80" t="s">
        <v>194</v>
      </c>
      <c r="H11" s="80" t="s">
        <v>50</v>
      </c>
      <c r="I11" s="80" t="s">
        <v>51</v>
      </c>
      <c r="J11" s="80">
        <f t="shared" si="1"/>
        <v>44251</v>
      </c>
      <c r="K11" s="83" t="s">
        <v>181</v>
      </c>
      <c r="L11" s="83" t="s">
        <v>182</v>
      </c>
      <c r="M11" s="83" t="s">
        <v>494</v>
      </c>
      <c r="N11" s="18">
        <f t="shared" si="2"/>
        <v>44254</v>
      </c>
      <c r="O11" s="18">
        <f t="shared" si="3"/>
        <v>44258</v>
      </c>
    </row>
    <row r="12" spans="2:20" ht="25.5" customHeight="1" x14ac:dyDescent="0.3">
      <c r="B12" s="238" t="s">
        <v>328</v>
      </c>
      <c r="C12" s="83"/>
      <c r="D12" s="84"/>
      <c r="E12" s="85">
        <f t="shared" si="0"/>
        <v>44256</v>
      </c>
      <c r="F12" s="80" t="s">
        <v>193</v>
      </c>
      <c r="G12" s="80" t="s">
        <v>194</v>
      </c>
      <c r="H12" s="80" t="s">
        <v>50</v>
      </c>
      <c r="I12" s="80" t="s">
        <v>51</v>
      </c>
      <c r="J12" s="80">
        <f t="shared" si="1"/>
        <v>44258</v>
      </c>
      <c r="K12" s="83" t="s">
        <v>411</v>
      </c>
      <c r="L12" s="83" t="s">
        <v>412</v>
      </c>
      <c r="M12" s="83" t="s">
        <v>495</v>
      </c>
      <c r="N12" s="18">
        <f t="shared" si="2"/>
        <v>44261</v>
      </c>
      <c r="O12" s="18">
        <f t="shared" si="3"/>
        <v>44265</v>
      </c>
      <c r="P12" s="19"/>
      <c r="Q12" s="19"/>
      <c r="R12" s="19"/>
      <c r="S12" s="19"/>
      <c r="T12" s="19"/>
    </row>
    <row r="13" spans="2:20" ht="29.25" customHeight="1" x14ac:dyDescent="0.3">
      <c r="B13" s="83" t="s">
        <v>391</v>
      </c>
      <c r="C13" s="83"/>
      <c r="D13" s="84"/>
      <c r="E13" s="85">
        <f t="shared" si="0"/>
        <v>44263</v>
      </c>
      <c r="F13" s="80" t="s">
        <v>193</v>
      </c>
      <c r="G13" s="80" t="s">
        <v>194</v>
      </c>
      <c r="H13" s="80" t="s">
        <v>50</v>
      </c>
      <c r="I13" s="80" t="s">
        <v>51</v>
      </c>
      <c r="J13" s="80">
        <f t="shared" si="1"/>
        <v>44265</v>
      </c>
      <c r="K13" s="83" t="s">
        <v>155</v>
      </c>
      <c r="L13" s="83" t="s">
        <v>154</v>
      </c>
      <c r="M13" s="83" t="s">
        <v>496</v>
      </c>
      <c r="N13" s="18">
        <f t="shared" si="2"/>
        <v>44268</v>
      </c>
      <c r="O13" s="18">
        <f t="shared" si="3"/>
        <v>44272</v>
      </c>
      <c r="P13" s="19"/>
      <c r="Q13" s="19"/>
      <c r="R13" s="19"/>
      <c r="S13" s="19"/>
      <c r="T13" s="19"/>
    </row>
    <row r="14" spans="2:20" ht="28.5" customHeight="1" x14ac:dyDescent="0.3">
      <c r="B14" s="238" t="s">
        <v>328</v>
      </c>
      <c r="C14" s="83"/>
      <c r="D14" s="84"/>
      <c r="E14" s="85">
        <f t="shared" si="0"/>
        <v>44270</v>
      </c>
      <c r="F14" s="80" t="s">
        <v>193</v>
      </c>
      <c r="G14" s="80" t="s">
        <v>194</v>
      </c>
      <c r="H14" s="80" t="s">
        <v>50</v>
      </c>
      <c r="I14" s="80" t="s">
        <v>51</v>
      </c>
      <c r="J14" s="80">
        <f t="shared" si="1"/>
        <v>44272</v>
      </c>
      <c r="K14" s="83" t="s">
        <v>181</v>
      </c>
      <c r="L14" s="83" t="s">
        <v>182</v>
      </c>
      <c r="M14" s="83" t="s">
        <v>497</v>
      </c>
      <c r="N14" s="18">
        <f t="shared" si="2"/>
        <v>44275</v>
      </c>
      <c r="O14" s="18">
        <f t="shared" si="3"/>
        <v>44279</v>
      </c>
      <c r="P14" s="26"/>
      <c r="Q14" s="26"/>
      <c r="R14" s="26"/>
      <c r="S14" s="27"/>
      <c r="T14" s="27"/>
    </row>
    <row r="15" spans="2:20" ht="27.75" customHeight="1" x14ac:dyDescent="0.3">
      <c r="B15" s="83" t="s">
        <v>140</v>
      </c>
      <c r="C15" s="83" t="s">
        <v>141</v>
      </c>
      <c r="D15" s="84" t="s">
        <v>254</v>
      </c>
      <c r="E15" s="85">
        <f t="shared" si="0"/>
        <v>44277</v>
      </c>
      <c r="F15" s="80" t="s">
        <v>193</v>
      </c>
      <c r="G15" s="80" t="s">
        <v>194</v>
      </c>
      <c r="H15" s="80" t="s">
        <v>50</v>
      </c>
      <c r="I15" s="80" t="s">
        <v>51</v>
      </c>
      <c r="J15" s="80">
        <f t="shared" si="1"/>
        <v>44279</v>
      </c>
      <c r="K15" s="83" t="s">
        <v>411</v>
      </c>
      <c r="L15" s="83" t="s">
        <v>412</v>
      </c>
      <c r="M15" s="83" t="s">
        <v>498</v>
      </c>
      <c r="N15" s="18">
        <f t="shared" si="2"/>
        <v>44282</v>
      </c>
      <c r="O15" s="18">
        <f t="shared" si="3"/>
        <v>44286</v>
      </c>
      <c r="Q15" s="31"/>
      <c r="R15" s="31"/>
      <c r="S15" s="32"/>
    </row>
    <row r="16" spans="2:20" ht="26.25" customHeight="1" x14ac:dyDescent="0.3">
      <c r="B16" s="83" t="s">
        <v>326</v>
      </c>
      <c r="C16" s="83" t="s">
        <v>327</v>
      </c>
      <c r="D16" s="84" t="s">
        <v>253</v>
      </c>
      <c r="E16" s="85">
        <f t="shared" si="0"/>
        <v>44284</v>
      </c>
      <c r="F16" s="80" t="s">
        <v>193</v>
      </c>
      <c r="G16" s="80" t="s">
        <v>194</v>
      </c>
      <c r="H16" s="80" t="s">
        <v>50</v>
      </c>
      <c r="I16" s="80" t="s">
        <v>51</v>
      </c>
      <c r="J16" s="80">
        <f t="shared" si="1"/>
        <v>44286</v>
      </c>
      <c r="K16" s="83" t="s">
        <v>155</v>
      </c>
      <c r="L16" s="83" t="s">
        <v>154</v>
      </c>
      <c r="M16" s="83" t="s">
        <v>499</v>
      </c>
      <c r="N16" s="18">
        <f t="shared" si="2"/>
        <v>44289</v>
      </c>
      <c r="O16" s="18">
        <f t="shared" si="3"/>
        <v>44293</v>
      </c>
      <c r="Q16" s="36"/>
      <c r="R16" s="36"/>
      <c r="S16" s="37"/>
      <c r="T16" s="38"/>
    </row>
    <row r="17" spans="2:20" ht="29.25" customHeight="1" x14ac:dyDescent="0.3">
      <c r="B17" s="83" t="s">
        <v>145</v>
      </c>
      <c r="C17" s="83" t="s">
        <v>146</v>
      </c>
      <c r="D17" s="84" t="s">
        <v>392</v>
      </c>
      <c r="E17" s="85">
        <f t="shared" si="0"/>
        <v>44291</v>
      </c>
      <c r="F17" s="80" t="s">
        <v>193</v>
      </c>
      <c r="G17" s="80" t="s">
        <v>194</v>
      </c>
      <c r="H17" s="80" t="s">
        <v>50</v>
      </c>
      <c r="I17" s="80" t="s">
        <v>51</v>
      </c>
      <c r="J17" s="80">
        <f t="shared" si="1"/>
        <v>44293</v>
      </c>
      <c r="K17" s="83" t="s">
        <v>181</v>
      </c>
      <c r="L17" s="83" t="s">
        <v>182</v>
      </c>
      <c r="M17" s="83" t="s">
        <v>500</v>
      </c>
      <c r="N17" s="18">
        <f t="shared" si="2"/>
        <v>44296</v>
      </c>
      <c r="O17" s="18">
        <f t="shared" si="3"/>
        <v>44300</v>
      </c>
      <c r="Q17" s="36"/>
      <c r="R17" s="36"/>
      <c r="S17" s="40"/>
      <c r="T17" s="41"/>
    </row>
    <row r="18" spans="2:20" ht="24" customHeight="1" x14ac:dyDescent="0.3">
      <c r="B18" s="83" t="s">
        <v>147</v>
      </c>
      <c r="C18" s="83" t="s">
        <v>148</v>
      </c>
      <c r="D18" s="84" t="s">
        <v>393</v>
      </c>
      <c r="E18" s="85">
        <f t="shared" si="0"/>
        <v>44298</v>
      </c>
      <c r="F18" s="80" t="s">
        <v>193</v>
      </c>
      <c r="G18" s="80" t="s">
        <v>194</v>
      </c>
      <c r="H18" s="80" t="s">
        <v>50</v>
      </c>
      <c r="I18" s="80" t="s">
        <v>51</v>
      </c>
      <c r="J18" s="80">
        <f t="shared" si="1"/>
        <v>44300</v>
      </c>
      <c r="K18" s="83" t="s">
        <v>411</v>
      </c>
      <c r="L18" s="83" t="s">
        <v>412</v>
      </c>
      <c r="M18" s="83" t="s">
        <v>501</v>
      </c>
      <c r="N18" s="18">
        <f t="shared" si="2"/>
        <v>44303</v>
      </c>
      <c r="O18" s="18">
        <f t="shared" si="3"/>
        <v>44307</v>
      </c>
      <c r="Q18" s="36"/>
      <c r="R18" s="36"/>
      <c r="S18" s="40"/>
      <c r="T18" s="44"/>
    </row>
    <row r="19" spans="2:20" ht="27" customHeight="1" x14ac:dyDescent="0.3">
      <c r="B19" s="83" t="s">
        <v>163</v>
      </c>
      <c r="C19" s="83" t="s">
        <v>164</v>
      </c>
      <c r="D19" s="84" t="s">
        <v>394</v>
      </c>
      <c r="E19" s="85">
        <f t="shared" si="0"/>
        <v>44305</v>
      </c>
      <c r="F19" s="80" t="s">
        <v>193</v>
      </c>
      <c r="G19" s="80" t="s">
        <v>194</v>
      </c>
      <c r="H19" s="80" t="s">
        <v>50</v>
      </c>
      <c r="I19" s="80" t="s">
        <v>51</v>
      </c>
      <c r="J19" s="80">
        <f t="shared" si="1"/>
        <v>44307</v>
      </c>
      <c r="K19" s="83" t="s">
        <v>155</v>
      </c>
      <c r="L19" s="83" t="s">
        <v>154</v>
      </c>
      <c r="M19" s="83" t="s">
        <v>502</v>
      </c>
      <c r="N19" s="18">
        <f t="shared" si="2"/>
        <v>44310</v>
      </c>
      <c r="O19" s="18">
        <f t="shared" si="3"/>
        <v>44314</v>
      </c>
      <c r="Q19" s="28"/>
      <c r="R19" s="28"/>
      <c r="S19" s="40"/>
      <c r="T19" s="47"/>
    </row>
    <row r="20" spans="2:20" ht="26.25" customHeight="1" x14ac:dyDescent="0.3">
      <c r="B20" s="83" t="s">
        <v>251</v>
      </c>
      <c r="C20" s="83" t="s">
        <v>263</v>
      </c>
      <c r="D20" s="84" t="s">
        <v>149</v>
      </c>
      <c r="E20" s="85">
        <f t="shared" si="0"/>
        <v>44312</v>
      </c>
      <c r="F20" s="80" t="s">
        <v>193</v>
      </c>
      <c r="G20" s="80" t="s">
        <v>194</v>
      </c>
      <c r="H20" s="80" t="s">
        <v>50</v>
      </c>
      <c r="I20" s="80" t="s">
        <v>51</v>
      </c>
      <c r="J20" s="80">
        <f t="shared" si="1"/>
        <v>44314</v>
      </c>
      <c r="K20" s="83" t="s">
        <v>181</v>
      </c>
      <c r="L20" s="83" t="s">
        <v>182</v>
      </c>
      <c r="M20" s="83" t="s">
        <v>503</v>
      </c>
      <c r="N20" s="18">
        <f t="shared" si="2"/>
        <v>44317</v>
      </c>
      <c r="O20" s="18">
        <f t="shared" si="3"/>
        <v>44321</v>
      </c>
      <c r="Q20" s="40"/>
      <c r="R20" s="40"/>
      <c r="S20" s="40"/>
      <c r="T20" s="50"/>
    </row>
    <row r="21" spans="2:20" ht="25.5" customHeight="1" x14ac:dyDescent="0.3">
      <c r="B21" s="83" t="s">
        <v>166</v>
      </c>
      <c r="C21" s="83" t="s">
        <v>167</v>
      </c>
      <c r="D21" s="84" t="s">
        <v>165</v>
      </c>
      <c r="E21" s="85">
        <f t="shared" si="0"/>
        <v>44319</v>
      </c>
      <c r="F21" s="80" t="s">
        <v>193</v>
      </c>
      <c r="G21" s="80" t="s">
        <v>194</v>
      </c>
      <c r="H21" s="80" t="s">
        <v>50</v>
      </c>
      <c r="I21" s="80" t="s">
        <v>51</v>
      </c>
      <c r="J21" s="80">
        <f t="shared" si="1"/>
        <v>44321</v>
      </c>
      <c r="K21" s="83" t="s">
        <v>411</v>
      </c>
      <c r="L21" s="83" t="s">
        <v>412</v>
      </c>
      <c r="M21" s="83" t="s">
        <v>504</v>
      </c>
      <c r="N21" s="18">
        <f t="shared" si="2"/>
        <v>44324</v>
      </c>
      <c r="O21" s="18">
        <f t="shared" si="3"/>
        <v>44328</v>
      </c>
      <c r="Q21" s="42"/>
      <c r="R21" s="42"/>
      <c r="S21" s="42"/>
      <c r="T21" s="51"/>
    </row>
    <row r="22" spans="2:20" ht="26.25" customHeight="1" x14ac:dyDescent="0.3">
      <c r="B22" s="83" t="s">
        <v>388</v>
      </c>
      <c r="C22" s="83" t="s">
        <v>389</v>
      </c>
      <c r="D22" s="84" t="s">
        <v>395</v>
      </c>
      <c r="E22" s="85">
        <f t="shared" si="0"/>
        <v>44326</v>
      </c>
      <c r="F22" s="80" t="s">
        <v>193</v>
      </c>
      <c r="G22" s="80" t="s">
        <v>194</v>
      </c>
      <c r="H22" s="80" t="s">
        <v>50</v>
      </c>
      <c r="I22" s="80" t="s">
        <v>51</v>
      </c>
      <c r="J22" s="80">
        <f t="shared" si="1"/>
        <v>44328</v>
      </c>
      <c r="K22" s="83" t="s">
        <v>155</v>
      </c>
      <c r="L22" s="83" t="s">
        <v>154</v>
      </c>
      <c r="M22" s="83" t="s">
        <v>505</v>
      </c>
      <c r="N22" s="18">
        <f t="shared" si="2"/>
        <v>44331</v>
      </c>
      <c r="O22" s="18">
        <f t="shared" si="3"/>
        <v>44335</v>
      </c>
      <c r="P22" s="42"/>
      <c r="Q22" s="42"/>
      <c r="R22" s="42"/>
      <c r="S22" s="42"/>
      <c r="T22" s="42"/>
    </row>
    <row r="23" spans="2:20" ht="29.25" customHeight="1" x14ac:dyDescent="0.3">
      <c r="B23" s="83" t="s">
        <v>324</v>
      </c>
      <c r="C23" s="83" t="s">
        <v>396</v>
      </c>
      <c r="D23" s="84" t="s">
        <v>168</v>
      </c>
      <c r="E23" s="85">
        <f t="shared" si="0"/>
        <v>44333</v>
      </c>
      <c r="F23" s="80" t="s">
        <v>193</v>
      </c>
      <c r="G23" s="80" t="s">
        <v>194</v>
      </c>
      <c r="H23" s="80" t="s">
        <v>50</v>
      </c>
      <c r="I23" s="80" t="s">
        <v>51</v>
      </c>
      <c r="J23" s="80">
        <f t="shared" si="1"/>
        <v>44335</v>
      </c>
      <c r="K23" s="83" t="s">
        <v>181</v>
      </c>
      <c r="L23" s="83" t="s">
        <v>182</v>
      </c>
      <c r="M23" s="83" t="s">
        <v>506</v>
      </c>
      <c r="N23" s="18">
        <f t="shared" si="2"/>
        <v>44338</v>
      </c>
      <c r="O23" s="18">
        <f t="shared" si="3"/>
        <v>44342</v>
      </c>
      <c r="P23" s="55"/>
      <c r="Q23" s="55"/>
      <c r="R23" s="55"/>
      <c r="S23" s="55"/>
      <c r="T23" s="55"/>
    </row>
    <row r="24" spans="2:20" ht="27.75" hidden="1" customHeight="1" x14ac:dyDescent="0.3">
      <c r="B24" s="83"/>
      <c r="C24" s="83"/>
      <c r="D24" s="84"/>
      <c r="E24" s="85"/>
      <c r="F24" s="80"/>
      <c r="G24" s="80"/>
      <c r="H24" s="80"/>
      <c r="I24" s="80"/>
      <c r="J24" s="80"/>
      <c r="K24" s="83"/>
      <c r="L24" s="129"/>
      <c r="M24" s="84"/>
      <c r="N24" s="18"/>
      <c r="O24" s="18">
        <f t="shared" ref="O24:O25" si="4">E24+9</f>
        <v>9</v>
      </c>
    </row>
    <row r="25" spans="2:20" ht="26.25" hidden="1" customHeight="1" x14ac:dyDescent="0.3">
      <c r="B25" s="83"/>
      <c r="C25" s="83"/>
      <c r="D25" s="84"/>
      <c r="E25" s="85"/>
      <c r="F25" s="80"/>
      <c r="G25" s="80"/>
      <c r="H25" s="80"/>
      <c r="I25" s="80"/>
      <c r="J25" s="80"/>
      <c r="K25" s="83"/>
      <c r="L25" s="83"/>
      <c r="M25" s="84"/>
      <c r="N25" s="18"/>
      <c r="O25" s="18">
        <f t="shared" si="4"/>
        <v>9</v>
      </c>
    </row>
    <row r="28" spans="2:20" ht="20.25" x14ac:dyDescent="0.3">
      <c r="B28" s="23" t="s">
        <v>12</v>
      </c>
      <c r="C28" s="23"/>
      <c r="D28" s="23"/>
      <c r="E28" s="23"/>
      <c r="F28" s="23"/>
      <c r="G28" s="23"/>
      <c r="H28" s="23"/>
      <c r="I28" s="23"/>
      <c r="J28" s="23" t="s">
        <v>13</v>
      </c>
      <c r="K28" s="23"/>
      <c r="L28" s="23"/>
      <c r="M28" s="23"/>
      <c r="N28" s="29"/>
      <c r="O28" s="29"/>
    </row>
    <row r="29" spans="2:20" ht="20.25" x14ac:dyDescent="0.3">
      <c r="B29" s="28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69" t="s">
        <v>14</v>
      </c>
      <c r="O29" s="29"/>
    </row>
    <row r="30" spans="2:20" ht="20.25" x14ac:dyDescent="0.3">
      <c r="B30" s="33" t="s">
        <v>191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70" t="s">
        <v>16</v>
      </c>
      <c r="O30" s="34"/>
    </row>
    <row r="31" spans="2:20" ht="20.25" x14ac:dyDescent="0.3">
      <c r="B31" s="33" t="s">
        <v>192</v>
      </c>
      <c r="C31" s="33"/>
      <c r="D31" s="33"/>
      <c r="E31" s="33"/>
      <c r="F31" s="33"/>
      <c r="G31" s="33"/>
      <c r="H31" s="33"/>
      <c r="I31" s="33"/>
      <c r="J31" s="33"/>
      <c r="K31" s="33" t="s">
        <v>13</v>
      </c>
      <c r="L31" s="33"/>
      <c r="M31" s="71" t="s">
        <v>17</v>
      </c>
      <c r="O31" s="39"/>
    </row>
    <row r="32" spans="2:20" ht="20.25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 t="s">
        <v>13</v>
      </c>
      <c r="L32" s="33"/>
      <c r="M32" s="40" t="s">
        <v>74</v>
      </c>
      <c r="O32" s="42"/>
    </row>
    <row r="33" spans="2:15" ht="20.25" x14ac:dyDescent="0.3">
      <c r="B33" s="42" t="s">
        <v>45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72" t="s">
        <v>109</v>
      </c>
      <c r="O33" s="45"/>
    </row>
    <row r="34" spans="2:15" ht="20.25" x14ac:dyDescent="0.3">
      <c r="D34" s="42"/>
      <c r="E34" s="42"/>
      <c r="F34" s="42"/>
      <c r="G34" s="42"/>
      <c r="H34" s="42"/>
      <c r="I34" s="42"/>
      <c r="J34" s="42"/>
      <c r="K34" s="42" t="s">
        <v>13</v>
      </c>
      <c r="L34" s="42"/>
      <c r="M34" s="73"/>
      <c r="O34" s="48"/>
    </row>
    <row r="35" spans="2:15" ht="20.25" x14ac:dyDescent="0.3">
      <c r="B35" s="42" t="s">
        <v>52</v>
      </c>
      <c r="C35" s="42"/>
      <c r="D35" s="36"/>
      <c r="E35" s="36"/>
      <c r="F35" s="36"/>
      <c r="G35" s="36"/>
      <c r="H35" s="36"/>
      <c r="I35" s="36"/>
      <c r="J35" s="36"/>
      <c r="K35" s="36"/>
      <c r="L35" s="36"/>
      <c r="M35" s="74" t="s">
        <v>110</v>
      </c>
      <c r="O35" s="33"/>
    </row>
    <row r="36" spans="2:15" ht="20.25" x14ac:dyDescent="0.3">
      <c r="B36" s="42" t="s">
        <v>53</v>
      </c>
      <c r="C36" s="42"/>
      <c r="D36" s="81"/>
      <c r="E36" s="52"/>
      <c r="F36" s="52"/>
      <c r="G36" s="52"/>
      <c r="H36" s="52"/>
      <c r="I36" s="52"/>
      <c r="J36" s="52"/>
      <c r="K36" s="52" t="s">
        <v>13</v>
      </c>
      <c r="L36" s="52"/>
      <c r="M36" s="52"/>
      <c r="N36" s="66"/>
      <c r="O36" s="33"/>
    </row>
    <row r="37" spans="2:15" ht="20.25" x14ac:dyDescent="0.3">
      <c r="B37" s="36"/>
      <c r="C37" s="36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75"/>
      <c r="O37" s="82"/>
    </row>
    <row r="38" spans="2:15" ht="20.25" x14ac:dyDescent="0.3">
      <c r="B38" s="52" t="s">
        <v>20</v>
      </c>
      <c r="C38" s="5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57"/>
      <c r="O38" s="82"/>
    </row>
    <row r="39" spans="2:15" ht="20.25" x14ac:dyDescent="0.3">
      <c r="B39" s="75"/>
      <c r="C39" s="75"/>
      <c r="K39" s="6" t="s">
        <v>13</v>
      </c>
      <c r="O39" s="126" t="s">
        <v>106</v>
      </c>
    </row>
    <row r="40" spans="2:15" ht="22.5" x14ac:dyDescent="0.3">
      <c r="B40" s="76" t="s">
        <v>37</v>
      </c>
      <c r="C40" s="76"/>
    </row>
    <row r="43" spans="2:15" ht="22.5" x14ac:dyDescent="0.3">
      <c r="B43" s="76" t="s">
        <v>38</v>
      </c>
    </row>
    <row r="52" spans="3:3" ht="22.5" x14ac:dyDescent="0.3">
      <c r="C52" s="76"/>
    </row>
  </sheetData>
  <mergeCells count="10">
    <mergeCell ref="E4:M4"/>
    <mergeCell ref="N4:O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O39" location="MENU!A1" display="BACK TO MENU &gt;&gt;" xr:uid="{00000000-0004-0000-0E00-000000000000}"/>
  </hyperlinks>
  <pageMargins left="0.27" right="0.17" top="0.17" bottom="0.2" header="0.18" footer="0.17"/>
  <pageSetup scale="3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8F5B-AB3C-4A58-B5E7-39274742ED51}">
  <sheetPr>
    <tabColor indexed="48"/>
    <pageSetUpPr fitToPage="1"/>
  </sheetPr>
  <dimension ref="B3:V52"/>
  <sheetViews>
    <sheetView view="pageBreakPreview" zoomScale="60" zoomScaleNormal="60" workbookViewId="0">
      <pane ySplit="7" topLeftCell="A8" activePane="bottomLeft" state="frozen"/>
      <selection pane="bottomLeft" activeCell="B8" sqref="B8:J23"/>
    </sheetView>
  </sheetViews>
  <sheetFormatPr defaultRowHeight="12.75" x14ac:dyDescent="0.2"/>
  <cols>
    <col min="1" max="1" width="9.140625" style="6"/>
    <col min="2" max="2" width="51.42578125" style="6" customWidth="1"/>
    <col min="3" max="3" width="17.425781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18.7109375" style="6" customWidth="1"/>
    <col min="11" max="11" width="55.85546875" style="6" customWidth="1"/>
    <col min="12" max="12" width="14.42578125" style="6" customWidth="1"/>
    <col min="13" max="13" width="15.5703125" style="6" customWidth="1"/>
    <col min="14" max="14" width="26.7109375" style="6" customWidth="1"/>
    <col min="15" max="16" width="49.28515625" style="6" customWidth="1"/>
    <col min="17" max="17" width="39.140625" style="6" customWidth="1"/>
    <col min="18" max="18" width="0.5703125" style="6" customWidth="1"/>
    <col min="19" max="20" width="0.7109375" style="6" hidden="1" customWidth="1"/>
    <col min="21" max="21" width="2.140625" style="6" hidden="1" customWidth="1"/>
    <col min="22" max="22" width="6.42578125" style="6" hidden="1" customWidth="1"/>
    <col min="23" max="262" width="9.140625" style="6"/>
    <col min="263" max="263" width="10.42578125" style="6" customWidth="1"/>
    <col min="264" max="264" width="26.5703125" style="6" customWidth="1"/>
    <col min="265" max="266" width="12.5703125" style="6" customWidth="1"/>
    <col min="267" max="267" width="15" style="6" customWidth="1"/>
    <col min="268" max="268" width="11.28515625" style="6" customWidth="1"/>
    <col min="269" max="269" width="12" style="6" customWidth="1"/>
    <col min="270" max="270" width="34.140625" style="6" customWidth="1"/>
    <col min="271" max="271" width="9.85546875" style="6" customWidth="1"/>
    <col min="272" max="272" width="9.140625" style="6"/>
    <col min="273" max="273" width="14.5703125" style="6" customWidth="1"/>
    <col min="274" max="274" width="12" style="6" customWidth="1"/>
    <col min="275" max="275" width="10.85546875" style="6" customWidth="1"/>
    <col min="276" max="276" width="18" style="6" customWidth="1"/>
    <col min="277" max="277" width="16.28515625" style="6" customWidth="1"/>
    <col min="278" max="518" width="9.140625" style="6"/>
    <col min="519" max="519" width="10.42578125" style="6" customWidth="1"/>
    <col min="520" max="520" width="26.5703125" style="6" customWidth="1"/>
    <col min="521" max="522" width="12.5703125" style="6" customWidth="1"/>
    <col min="523" max="523" width="15" style="6" customWidth="1"/>
    <col min="524" max="524" width="11.28515625" style="6" customWidth="1"/>
    <col min="525" max="525" width="12" style="6" customWidth="1"/>
    <col min="526" max="526" width="34.140625" style="6" customWidth="1"/>
    <col min="527" max="527" width="9.85546875" style="6" customWidth="1"/>
    <col min="528" max="528" width="9.140625" style="6"/>
    <col min="529" max="529" width="14.5703125" style="6" customWidth="1"/>
    <col min="530" max="530" width="12" style="6" customWidth="1"/>
    <col min="531" max="531" width="10.85546875" style="6" customWidth="1"/>
    <col min="532" max="532" width="18" style="6" customWidth="1"/>
    <col min="533" max="533" width="16.28515625" style="6" customWidth="1"/>
    <col min="534" max="774" width="9.140625" style="6"/>
    <col min="775" max="775" width="10.42578125" style="6" customWidth="1"/>
    <col min="776" max="776" width="26.5703125" style="6" customWidth="1"/>
    <col min="777" max="778" width="12.5703125" style="6" customWidth="1"/>
    <col min="779" max="779" width="15" style="6" customWidth="1"/>
    <col min="780" max="780" width="11.28515625" style="6" customWidth="1"/>
    <col min="781" max="781" width="12" style="6" customWidth="1"/>
    <col min="782" max="782" width="34.140625" style="6" customWidth="1"/>
    <col min="783" max="783" width="9.85546875" style="6" customWidth="1"/>
    <col min="784" max="784" width="9.140625" style="6"/>
    <col min="785" max="785" width="14.5703125" style="6" customWidth="1"/>
    <col min="786" max="786" width="12" style="6" customWidth="1"/>
    <col min="787" max="787" width="10.85546875" style="6" customWidth="1"/>
    <col min="788" max="788" width="18" style="6" customWidth="1"/>
    <col min="789" max="789" width="16.28515625" style="6" customWidth="1"/>
    <col min="790" max="1030" width="9.140625" style="6"/>
    <col min="1031" max="1031" width="10.42578125" style="6" customWidth="1"/>
    <col min="1032" max="1032" width="26.5703125" style="6" customWidth="1"/>
    <col min="1033" max="1034" width="12.5703125" style="6" customWidth="1"/>
    <col min="1035" max="1035" width="15" style="6" customWidth="1"/>
    <col min="1036" max="1036" width="11.28515625" style="6" customWidth="1"/>
    <col min="1037" max="1037" width="12" style="6" customWidth="1"/>
    <col min="1038" max="1038" width="34.140625" style="6" customWidth="1"/>
    <col min="1039" max="1039" width="9.85546875" style="6" customWidth="1"/>
    <col min="1040" max="1040" width="9.140625" style="6"/>
    <col min="1041" max="1041" width="14.5703125" style="6" customWidth="1"/>
    <col min="1042" max="1042" width="12" style="6" customWidth="1"/>
    <col min="1043" max="1043" width="10.85546875" style="6" customWidth="1"/>
    <col min="1044" max="1044" width="18" style="6" customWidth="1"/>
    <col min="1045" max="1045" width="16.28515625" style="6" customWidth="1"/>
    <col min="1046" max="1286" width="9.140625" style="6"/>
    <col min="1287" max="1287" width="10.42578125" style="6" customWidth="1"/>
    <col min="1288" max="1288" width="26.5703125" style="6" customWidth="1"/>
    <col min="1289" max="1290" width="12.5703125" style="6" customWidth="1"/>
    <col min="1291" max="1291" width="15" style="6" customWidth="1"/>
    <col min="1292" max="1292" width="11.28515625" style="6" customWidth="1"/>
    <col min="1293" max="1293" width="12" style="6" customWidth="1"/>
    <col min="1294" max="1294" width="34.140625" style="6" customWidth="1"/>
    <col min="1295" max="1295" width="9.85546875" style="6" customWidth="1"/>
    <col min="1296" max="1296" width="9.140625" style="6"/>
    <col min="1297" max="1297" width="14.5703125" style="6" customWidth="1"/>
    <col min="1298" max="1298" width="12" style="6" customWidth="1"/>
    <col min="1299" max="1299" width="10.85546875" style="6" customWidth="1"/>
    <col min="1300" max="1300" width="18" style="6" customWidth="1"/>
    <col min="1301" max="1301" width="16.28515625" style="6" customWidth="1"/>
    <col min="1302" max="1542" width="9.140625" style="6"/>
    <col min="1543" max="1543" width="10.42578125" style="6" customWidth="1"/>
    <col min="1544" max="1544" width="26.5703125" style="6" customWidth="1"/>
    <col min="1545" max="1546" width="12.5703125" style="6" customWidth="1"/>
    <col min="1547" max="1547" width="15" style="6" customWidth="1"/>
    <col min="1548" max="1548" width="11.28515625" style="6" customWidth="1"/>
    <col min="1549" max="1549" width="12" style="6" customWidth="1"/>
    <col min="1550" max="1550" width="34.140625" style="6" customWidth="1"/>
    <col min="1551" max="1551" width="9.85546875" style="6" customWidth="1"/>
    <col min="1552" max="1552" width="9.140625" style="6"/>
    <col min="1553" max="1553" width="14.5703125" style="6" customWidth="1"/>
    <col min="1554" max="1554" width="12" style="6" customWidth="1"/>
    <col min="1555" max="1555" width="10.85546875" style="6" customWidth="1"/>
    <col min="1556" max="1556" width="18" style="6" customWidth="1"/>
    <col min="1557" max="1557" width="16.28515625" style="6" customWidth="1"/>
    <col min="1558" max="1798" width="9.140625" style="6"/>
    <col min="1799" max="1799" width="10.42578125" style="6" customWidth="1"/>
    <col min="1800" max="1800" width="26.5703125" style="6" customWidth="1"/>
    <col min="1801" max="1802" width="12.5703125" style="6" customWidth="1"/>
    <col min="1803" max="1803" width="15" style="6" customWidth="1"/>
    <col min="1804" max="1804" width="11.28515625" style="6" customWidth="1"/>
    <col min="1805" max="1805" width="12" style="6" customWidth="1"/>
    <col min="1806" max="1806" width="34.140625" style="6" customWidth="1"/>
    <col min="1807" max="1807" width="9.85546875" style="6" customWidth="1"/>
    <col min="1808" max="1808" width="9.140625" style="6"/>
    <col min="1809" max="1809" width="14.5703125" style="6" customWidth="1"/>
    <col min="1810" max="1810" width="12" style="6" customWidth="1"/>
    <col min="1811" max="1811" width="10.85546875" style="6" customWidth="1"/>
    <col min="1812" max="1812" width="18" style="6" customWidth="1"/>
    <col min="1813" max="1813" width="16.28515625" style="6" customWidth="1"/>
    <col min="1814" max="2054" width="9.140625" style="6"/>
    <col min="2055" max="2055" width="10.42578125" style="6" customWidth="1"/>
    <col min="2056" max="2056" width="26.5703125" style="6" customWidth="1"/>
    <col min="2057" max="2058" width="12.5703125" style="6" customWidth="1"/>
    <col min="2059" max="2059" width="15" style="6" customWidth="1"/>
    <col min="2060" max="2060" width="11.28515625" style="6" customWidth="1"/>
    <col min="2061" max="2061" width="12" style="6" customWidth="1"/>
    <col min="2062" max="2062" width="34.140625" style="6" customWidth="1"/>
    <col min="2063" max="2063" width="9.85546875" style="6" customWidth="1"/>
    <col min="2064" max="2064" width="9.140625" style="6"/>
    <col min="2065" max="2065" width="14.5703125" style="6" customWidth="1"/>
    <col min="2066" max="2066" width="12" style="6" customWidth="1"/>
    <col min="2067" max="2067" width="10.85546875" style="6" customWidth="1"/>
    <col min="2068" max="2068" width="18" style="6" customWidth="1"/>
    <col min="2069" max="2069" width="16.28515625" style="6" customWidth="1"/>
    <col min="2070" max="2310" width="9.140625" style="6"/>
    <col min="2311" max="2311" width="10.42578125" style="6" customWidth="1"/>
    <col min="2312" max="2312" width="26.5703125" style="6" customWidth="1"/>
    <col min="2313" max="2314" width="12.5703125" style="6" customWidth="1"/>
    <col min="2315" max="2315" width="15" style="6" customWidth="1"/>
    <col min="2316" max="2316" width="11.28515625" style="6" customWidth="1"/>
    <col min="2317" max="2317" width="12" style="6" customWidth="1"/>
    <col min="2318" max="2318" width="34.140625" style="6" customWidth="1"/>
    <col min="2319" max="2319" width="9.85546875" style="6" customWidth="1"/>
    <col min="2320" max="2320" width="9.140625" style="6"/>
    <col min="2321" max="2321" width="14.5703125" style="6" customWidth="1"/>
    <col min="2322" max="2322" width="12" style="6" customWidth="1"/>
    <col min="2323" max="2323" width="10.85546875" style="6" customWidth="1"/>
    <col min="2324" max="2324" width="18" style="6" customWidth="1"/>
    <col min="2325" max="2325" width="16.28515625" style="6" customWidth="1"/>
    <col min="2326" max="2566" width="9.140625" style="6"/>
    <col min="2567" max="2567" width="10.42578125" style="6" customWidth="1"/>
    <col min="2568" max="2568" width="26.5703125" style="6" customWidth="1"/>
    <col min="2569" max="2570" width="12.5703125" style="6" customWidth="1"/>
    <col min="2571" max="2571" width="15" style="6" customWidth="1"/>
    <col min="2572" max="2572" width="11.28515625" style="6" customWidth="1"/>
    <col min="2573" max="2573" width="12" style="6" customWidth="1"/>
    <col min="2574" max="2574" width="34.140625" style="6" customWidth="1"/>
    <col min="2575" max="2575" width="9.85546875" style="6" customWidth="1"/>
    <col min="2576" max="2576" width="9.140625" style="6"/>
    <col min="2577" max="2577" width="14.5703125" style="6" customWidth="1"/>
    <col min="2578" max="2578" width="12" style="6" customWidth="1"/>
    <col min="2579" max="2579" width="10.85546875" style="6" customWidth="1"/>
    <col min="2580" max="2580" width="18" style="6" customWidth="1"/>
    <col min="2581" max="2581" width="16.28515625" style="6" customWidth="1"/>
    <col min="2582" max="2822" width="9.140625" style="6"/>
    <col min="2823" max="2823" width="10.42578125" style="6" customWidth="1"/>
    <col min="2824" max="2824" width="26.5703125" style="6" customWidth="1"/>
    <col min="2825" max="2826" width="12.5703125" style="6" customWidth="1"/>
    <col min="2827" max="2827" width="15" style="6" customWidth="1"/>
    <col min="2828" max="2828" width="11.28515625" style="6" customWidth="1"/>
    <col min="2829" max="2829" width="12" style="6" customWidth="1"/>
    <col min="2830" max="2830" width="34.140625" style="6" customWidth="1"/>
    <col min="2831" max="2831" width="9.85546875" style="6" customWidth="1"/>
    <col min="2832" max="2832" width="9.140625" style="6"/>
    <col min="2833" max="2833" width="14.5703125" style="6" customWidth="1"/>
    <col min="2834" max="2834" width="12" style="6" customWidth="1"/>
    <col min="2835" max="2835" width="10.85546875" style="6" customWidth="1"/>
    <col min="2836" max="2836" width="18" style="6" customWidth="1"/>
    <col min="2837" max="2837" width="16.28515625" style="6" customWidth="1"/>
    <col min="2838" max="3078" width="9.140625" style="6"/>
    <col min="3079" max="3079" width="10.42578125" style="6" customWidth="1"/>
    <col min="3080" max="3080" width="26.5703125" style="6" customWidth="1"/>
    <col min="3081" max="3082" width="12.5703125" style="6" customWidth="1"/>
    <col min="3083" max="3083" width="15" style="6" customWidth="1"/>
    <col min="3084" max="3084" width="11.28515625" style="6" customWidth="1"/>
    <col min="3085" max="3085" width="12" style="6" customWidth="1"/>
    <col min="3086" max="3086" width="34.140625" style="6" customWidth="1"/>
    <col min="3087" max="3087" width="9.85546875" style="6" customWidth="1"/>
    <col min="3088" max="3088" width="9.140625" style="6"/>
    <col min="3089" max="3089" width="14.5703125" style="6" customWidth="1"/>
    <col min="3090" max="3090" width="12" style="6" customWidth="1"/>
    <col min="3091" max="3091" width="10.85546875" style="6" customWidth="1"/>
    <col min="3092" max="3092" width="18" style="6" customWidth="1"/>
    <col min="3093" max="3093" width="16.28515625" style="6" customWidth="1"/>
    <col min="3094" max="3334" width="9.140625" style="6"/>
    <col min="3335" max="3335" width="10.42578125" style="6" customWidth="1"/>
    <col min="3336" max="3336" width="26.5703125" style="6" customWidth="1"/>
    <col min="3337" max="3338" width="12.5703125" style="6" customWidth="1"/>
    <col min="3339" max="3339" width="15" style="6" customWidth="1"/>
    <col min="3340" max="3340" width="11.28515625" style="6" customWidth="1"/>
    <col min="3341" max="3341" width="12" style="6" customWidth="1"/>
    <col min="3342" max="3342" width="34.140625" style="6" customWidth="1"/>
    <col min="3343" max="3343" width="9.85546875" style="6" customWidth="1"/>
    <col min="3344" max="3344" width="9.140625" style="6"/>
    <col min="3345" max="3345" width="14.5703125" style="6" customWidth="1"/>
    <col min="3346" max="3346" width="12" style="6" customWidth="1"/>
    <col min="3347" max="3347" width="10.85546875" style="6" customWidth="1"/>
    <col min="3348" max="3348" width="18" style="6" customWidth="1"/>
    <col min="3349" max="3349" width="16.28515625" style="6" customWidth="1"/>
    <col min="3350" max="3590" width="9.140625" style="6"/>
    <col min="3591" max="3591" width="10.42578125" style="6" customWidth="1"/>
    <col min="3592" max="3592" width="26.5703125" style="6" customWidth="1"/>
    <col min="3593" max="3594" width="12.5703125" style="6" customWidth="1"/>
    <col min="3595" max="3595" width="15" style="6" customWidth="1"/>
    <col min="3596" max="3596" width="11.28515625" style="6" customWidth="1"/>
    <col min="3597" max="3597" width="12" style="6" customWidth="1"/>
    <col min="3598" max="3598" width="34.140625" style="6" customWidth="1"/>
    <col min="3599" max="3599" width="9.85546875" style="6" customWidth="1"/>
    <col min="3600" max="3600" width="9.140625" style="6"/>
    <col min="3601" max="3601" width="14.5703125" style="6" customWidth="1"/>
    <col min="3602" max="3602" width="12" style="6" customWidth="1"/>
    <col min="3603" max="3603" width="10.85546875" style="6" customWidth="1"/>
    <col min="3604" max="3604" width="18" style="6" customWidth="1"/>
    <col min="3605" max="3605" width="16.28515625" style="6" customWidth="1"/>
    <col min="3606" max="3846" width="9.140625" style="6"/>
    <col min="3847" max="3847" width="10.42578125" style="6" customWidth="1"/>
    <col min="3848" max="3848" width="26.5703125" style="6" customWidth="1"/>
    <col min="3849" max="3850" width="12.5703125" style="6" customWidth="1"/>
    <col min="3851" max="3851" width="15" style="6" customWidth="1"/>
    <col min="3852" max="3852" width="11.28515625" style="6" customWidth="1"/>
    <col min="3853" max="3853" width="12" style="6" customWidth="1"/>
    <col min="3854" max="3854" width="34.140625" style="6" customWidth="1"/>
    <col min="3855" max="3855" width="9.85546875" style="6" customWidth="1"/>
    <col min="3856" max="3856" width="9.140625" style="6"/>
    <col min="3857" max="3857" width="14.5703125" style="6" customWidth="1"/>
    <col min="3858" max="3858" width="12" style="6" customWidth="1"/>
    <col min="3859" max="3859" width="10.85546875" style="6" customWidth="1"/>
    <col min="3860" max="3860" width="18" style="6" customWidth="1"/>
    <col min="3861" max="3861" width="16.28515625" style="6" customWidth="1"/>
    <col min="3862" max="4102" width="9.140625" style="6"/>
    <col min="4103" max="4103" width="10.42578125" style="6" customWidth="1"/>
    <col min="4104" max="4104" width="26.5703125" style="6" customWidth="1"/>
    <col min="4105" max="4106" width="12.5703125" style="6" customWidth="1"/>
    <col min="4107" max="4107" width="15" style="6" customWidth="1"/>
    <col min="4108" max="4108" width="11.28515625" style="6" customWidth="1"/>
    <col min="4109" max="4109" width="12" style="6" customWidth="1"/>
    <col min="4110" max="4110" width="34.140625" style="6" customWidth="1"/>
    <col min="4111" max="4111" width="9.85546875" style="6" customWidth="1"/>
    <col min="4112" max="4112" width="9.140625" style="6"/>
    <col min="4113" max="4113" width="14.5703125" style="6" customWidth="1"/>
    <col min="4114" max="4114" width="12" style="6" customWidth="1"/>
    <col min="4115" max="4115" width="10.85546875" style="6" customWidth="1"/>
    <col min="4116" max="4116" width="18" style="6" customWidth="1"/>
    <col min="4117" max="4117" width="16.28515625" style="6" customWidth="1"/>
    <col min="4118" max="4358" width="9.140625" style="6"/>
    <col min="4359" max="4359" width="10.42578125" style="6" customWidth="1"/>
    <col min="4360" max="4360" width="26.5703125" style="6" customWidth="1"/>
    <col min="4361" max="4362" width="12.5703125" style="6" customWidth="1"/>
    <col min="4363" max="4363" width="15" style="6" customWidth="1"/>
    <col min="4364" max="4364" width="11.28515625" style="6" customWidth="1"/>
    <col min="4365" max="4365" width="12" style="6" customWidth="1"/>
    <col min="4366" max="4366" width="34.140625" style="6" customWidth="1"/>
    <col min="4367" max="4367" width="9.85546875" style="6" customWidth="1"/>
    <col min="4368" max="4368" width="9.140625" style="6"/>
    <col min="4369" max="4369" width="14.5703125" style="6" customWidth="1"/>
    <col min="4370" max="4370" width="12" style="6" customWidth="1"/>
    <col min="4371" max="4371" width="10.85546875" style="6" customWidth="1"/>
    <col min="4372" max="4372" width="18" style="6" customWidth="1"/>
    <col min="4373" max="4373" width="16.28515625" style="6" customWidth="1"/>
    <col min="4374" max="4614" width="9.140625" style="6"/>
    <col min="4615" max="4615" width="10.42578125" style="6" customWidth="1"/>
    <col min="4616" max="4616" width="26.5703125" style="6" customWidth="1"/>
    <col min="4617" max="4618" width="12.5703125" style="6" customWidth="1"/>
    <col min="4619" max="4619" width="15" style="6" customWidth="1"/>
    <col min="4620" max="4620" width="11.28515625" style="6" customWidth="1"/>
    <col min="4621" max="4621" width="12" style="6" customWidth="1"/>
    <col min="4622" max="4622" width="34.140625" style="6" customWidth="1"/>
    <col min="4623" max="4623" width="9.85546875" style="6" customWidth="1"/>
    <col min="4624" max="4624" width="9.140625" style="6"/>
    <col min="4625" max="4625" width="14.5703125" style="6" customWidth="1"/>
    <col min="4626" max="4626" width="12" style="6" customWidth="1"/>
    <col min="4627" max="4627" width="10.85546875" style="6" customWidth="1"/>
    <col min="4628" max="4628" width="18" style="6" customWidth="1"/>
    <col min="4629" max="4629" width="16.28515625" style="6" customWidth="1"/>
    <col min="4630" max="4870" width="9.140625" style="6"/>
    <col min="4871" max="4871" width="10.42578125" style="6" customWidth="1"/>
    <col min="4872" max="4872" width="26.5703125" style="6" customWidth="1"/>
    <col min="4873" max="4874" width="12.5703125" style="6" customWidth="1"/>
    <col min="4875" max="4875" width="15" style="6" customWidth="1"/>
    <col min="4876" max="4876" width="11.28515625" style="6" customWidth="1"/>
    <col min="4877" max="4877" width="12" style="6" customWidth="1"/>
    <col min="4878" max="4878" width="34.140625" style="6" customWidth="1"/>
    <col min="4879" max="4879" width="9.85546875" style="6" customWidth="1"/>
    <col min="4880" max="4880" width="9.140625" style="6"/>
    <col min="4881" max="4881" width="14.5703125" style="6" customWidth="1"/>
    <col min="4882" max="4882" width="12" style="6" customWidth="1"/>
    <col min="4883" max="4883" width="10.85546875" style="6" customWidth="1"/>
    <col min="4884" max="4884" width="18" style="6" customWidth="1"/>
    <col min="4885" max="4885" width="16.28515625" style="6" customWidth="1"/>
    <col min="4886" max="5126" width="9.140625" style="6"/>
    <col min="5127" max="5127" width="10.42578125" style="6" customWidth="1"/>
    <col min="5128" max="5128" width="26.5703125" style="6" customWidth="1"/>
    <col min="5129" max="5130" width="12.5703125" style="6" customWidth="1"/>
    <col min="5131" max="5131" width="15" style="6" customWidth="1"/>
    <col min="5132" max="5132" width="11.28515625" style="6" customWidth="1"/>
    <col min="5133" max="5133" width="12" style="6" customWidth="1"/>
    <col min="5134" max="5134" width="34.140625" style="6" customWidth="1"/>
    <col min="5135" max="5135" width="9.85546875" style="6" customWidth="1"/>
    <col min="5136" max="5136" width="9.140625" style="6"/>
    <col min="5137" max="5137" width="14.5703125" style="6" customWidth="1"/>
    <col min="5138" max="5138" width="12" style="6" customWidth="1"/>
    <col min="5139" max="5139" width="10.85546875" style="6" customWidth="1"/>
    <col min="5140" max="5140" width="18" style="6" customWidth="1"/>
    <col min="5141" max="5141" width="16.28515625" style="6" customWidth="1"/>
    <col min="5142" max="5382" width="9.140625" style="6"/>
    <col min="5383" max="5383" width="10.42578125" style="6" customWidth="1"/>
    <col min="5384" max="5384" width="26.5703125" style="6" customWidth="1"/>
    <col min="5385" max="5386" width="12.5703125" style="6" customWidth="1"/>
    <col min="5387" max="5387" width="15" style="6" customWidth="1"/>
    <col min="5388" max="5388" width="11.28515625" style="6" customWidth="1"/>
    <col min="5389" max="5389" width="12" style="6" customWidth="1"/>
    <col min="5390" max="5390" width="34.140625" style="6" customWidth="1"/>
    <col min="5391" max="5391" width="9.85546875" style="6" customWidth="1"/>
    <col min="5392" max="5392" width="9.140625" style="6"/>
    <col min="5393" max="5393" width="14.5703125" style="6" customWidth="1"/>
    <col min="5394" max="5394" width="12" style="6" customWidth="1"/>
    <col min="5395" max="5395" width="10.85546875" style="6" customWidth="1"/>
    <col min="5396" max="5396" width="18" style="6" customWidth="1"/>
    <col min="5397" max="5397" width="16.28515625" style="6" customWidth="1"/>
    <col min="5398" max="5638" width="9.140625" style="6"/>
    <col min="5639" max="5639" width="10.42578125" style="6" customWidth="1"/>
    <col min="5640" max="5640" width="26.5703125" style="6" customWidth="1"/>
    <col min="5641" max="5642" width="12.5703125" style="6" customWidth="1"/>
    <col min="5643" max="5643" width="15" style="6" customWidth="1"/>
    <col min="5644" max="5644" width="11.28515625" style="6" customWidth="1"/>
    <col min="5645" max="5645" width="12" style="6" customWidth="1"/>
    <col min="5646" max="5646" width="34.140625" style="6" customWidth="1"/>
    <col min="5647" max="5647" width="9.85546875" style="6" customWidth="1"/>
    <col min="5648" max="5648" width="9.140625" style="6"/>
    <col min="5649" max="5649" width="14.5703125" style="6" customWidth="1"/>
    <col min="5650" max="5650" width="12" style="6" customWidth="1"/>
    <col min="5651" max="5651" width="10.85546875" style="6" customWidth="1"/>
    <col min="5652" max="5652" width="18" style="6" customWidth="1"/>
    <col min="5653" max="5653" width="16.28515625" style="6" customWidth="1"/>
    <col min="5654" max="5894" width="9.140625" style="6"/>
    <col min="5895" max="5895" width="10.42578125" style="6" customWidth="1"/>
    <col min="5896" max="5896" width="26.5703125" style="6" customWidth="1"/>
    <col min="5897" max="5898" width="12.5703125" style="6" customWidth="1"/>
    <col min="5899" max="5899" width="15" style="6" customWidth="1"/>
    <col min="5900" max="5900" width="11.28515625" style="6" customWidth="1"/>
    <col min="5901" max="5901" width="12" style="6" customWidth="1"/>
    <col min="5902" max="5902" width="34.140625" style="6" customWidth="1"/>
    <col min="5903" max="5903" width="9.85546875" style="6" customWidth="1"/>
    <col min="5904" max="5904" width="9.140625" style="6"/>
    <col min="5905" max="5905" width="14.5703125" style="6" customWidth="1"/>
    <col min="5906" max="5906" width="12" style="6" customWidth="1"/>
    <col min="5907" max="5907" width="10.85546875" style="6" customWidth="1"/>
    <col min="5908" max="5908" width="18" style="6" customWidth="1"/>
    <col min="5909" max="5909" width="16.28515625" style="6" customWidth="1"/>
    <col min="5910" max="6150" width="9.140625" style="6"/>
    <col min="6151" max="6151" width="10.42578125" style="6" customWidth="1"/>
    <col min="6152" max="6152" width="26.5703125" style="6" customWidth="1"/>
    <col min="6153" max="6154" width="12.5703125" style="6" customWidth="1"/>
    <col min="6155" max="6155" width="15" style="6" customWidth="1"/>
    <col min="6156" max="6156" width="11.28515625" style="6" customWidth="1"/>
    <col min="6157" max="6157" width="12" style="6" customWidth="1"/>
    <col min="6158" max="6158" width="34.140625" style="6" customWidth="1"/>
    <col min="6159" max="6159" width="9.85546875" style="6" customWidth="1"/>
    <col min="6160" max="6160" width="9.140625" style="6"/>
    <col min="6161" max="6161" width="14.5703125" style="6" customWidth="1"/>
    <col min="6162" max="6162" width="12" style="6" customWidth="1"/>
    <col min="6163" max="6163" width="10.85546875" style="6" customWidth="1"/>
    <col min="6164" max="6164" width="18" style="6" customWidth="1"/>
    <col min="6165" max="6165" width="16.28515625" style="6" customWidth="1"/>
    <col min="6166" max="6406" width="9.140625" style="6"/>
    <col min="6407" max="6407" width="10.42578125" style="6" customWidth="1"/>
    <col min="6408" max="6408" width="26.5703125" style="6" customWidth="1"/>
    <col min="6409" max="6410" width="12.5703125" style="6" customWidth="1"/>
    <col min="6411" max="6411" width="15" style="6" customWidth="1"/>
    <col min="6412" max="6412" width="11.28515625" style="6" customWidth="1"/>
    <col min="6413" max="6413" width="12" style="6" customWidth="1"/>
    <col min="6414" max="6414" width="34.140625" style="6" customWidth="1"/>
    <col min="6415" max="6415" width="9.85546875" style="6" customWidth="1"/>
    <col min="6416" max="6416" width="9.140625" style="6"/>
    <col min="6417" max="6417" width="14.5703125" style="6" customWidth="1"/>
    <col min="6418" max="6418" width="12" style="6" customWidth="1"/>
    <col min="6419" max="6419" width="10.85546875" style="6" customWidth="1"/>
    <col min="6420" max="6420" width="18" style="6" customWidth="1"/>
    <col min="6421" max="6421" width="16.28515625" style="6" customWidth="1"/>
    <col min="6422" max="6662" width="9.140625" style="6"/>
    <col min="6663" max="6663" width="10.42578125" style="6" customWidth="1"/>
    <col min="6664" max="6664" width="26.5703125" style="6" customWidth="1"/>
    <col min="6665" max="6666" width="12.5703125" style="6" customWidth="1"/>
    <col min="6667" max="6667" width="15" style="6" customWidth="1"/>
    <col min="6668" max="6668" width="11.28515625" style="6" customWidth="1"/>
    <col min="6669" max="6669" width="12" style="6" customWidth="1"/>
    <col min="6670" max="6670" width="34.140625" style="6" customWidth="1"/>
    <col min="6671" max="6671" width="9.85546875" style="6" customWidth="1"/>
    <col min="6672" max="6672" width="9.140625" style="6"/>
    <col min="6673" max="6673" width="14.5703125" style="6" customWidth="1"/>
    <col min="6674" max="6674" width="12" style="6" customWidth="1"/>
    <col min="6675" max="6675" width="10.85546875" style="6" customWidth="1"/>
    <col min="6676" max="6676" width="18" style="6" customWidth="1"/>
    <col min="6677" max="6677" width="16.28515625" style="6" customWidth="1"/>
    <col min="6678" max="6918" width="9.140625" style="6"/>
    <col min="6919" max="6919" width="10.42578125" style="6" customWidth="1"/>
    <col min="6920" max="6920" width="26.5703125" style="6" customWidth="1"/>
    <col min="6921" max="6922" width="12.5703125" style="6" customWidth="1"/>
    <col min="6923" max="6923" width="15" style="6" customWidth="1"/>
    <col min="6924" max="6924" width="11.28515625" style="6" customWidth="1"/>
    <col min="6925" max="6925" width="12" style="6" customWidth="1"/>
    <col min="6926" max="6926" width="34.140625" style="6" customWidth="1"/>
    <col min="6927" max="6927" width="9.85546875" style="6" customWidth="1"/>
    <col min="6928" max="6928" width="9.140625" style="6"/>
    <col min="6929" max="6929" width="14.5703125" style="6" customWidth="1"/>
    <col min="6930" max="6930" width="12" style="6" customWidth="1"/>
    <col min="6931" max="6931" width="10.85546875" style="6" customWidth="1"/>
    <col min="6932" max="6932" width="18" style="6" customWidth="1"/>
    <col min="6933" max="6933" width="16.28515625" style="6" customWidth="1"/>
    <col min="6934" max="7174" width="9.140625" style="6"/>
    <col min="7175" max="7175" width="10.42578125" style="6" customWidth="1"/>
    <col min="7176" max="7176" width="26.5703125" style="6" customWidth="1"/>
    <col min="7177" max="7178" width="12.5703125" style="6" customWidth="1"/>
    <col min="7179" max="7179" width="15" style="6" customWidth="1"/>
    <col min="7180" max="7180" width="11.28515625" style="6" customWidth="1"/>
    <col min="7181" max="7181" width="12" style="6" customWidth="1"/>
    <col min="7182" max="7182" width="34.140625" style="6" customWidth="1"/>
    <col min="7183" max="7183" width="9.85546875" style="6" customWidth="1"/>
    <col min="7184" max="7184" width="9.140625" style="6"/>
    <col min="7185" max="7185" width="14.5703125" style="6" customWidth="1"/>
    <col min="7186" max="7186" width="12" style="6" customWidth="1"/>
    <col min="7187" max="7187" width="10.85546875" style="6" customWidth="1"/>
    <col min="7188" max="7188" width="18" style="6" customWidth="1"/>
    <col min="7189" max="7189" width="16.28515625" style="6" customWidth="1"/>
    <col min="7190" max="7430" width="9.140625" style="6"/>
    <col min="7431" max="7431" width="10.42578125" style="6" customWidth="1"/>
    <col min="7432" max="7432" width="26.5703125" style="6" customWidth="1"/>
    <col min="7433" max="7434" width="12.5703125" style="6" customWidth="1"/>
    <col min="7435" max="7435" width="15" style="6" customWidth="1"/>
    <col min="7436" max="7436" width="11.28515625" style="6" customWidth="1"/>
    <col min="7437" max="7437" width="12" style="6" customWidth="1"/>
    <col min="7438" max="7438" width="34.140625" style="6" customWidth="1"/>
    <col min="7439" max="7439" width="9.85546875" style="6" customWidth="1"/>
    <col min="7440" max="7440" width="9.140625" style="6"/>
    <col min="7441" max="7441" width="14.5703125" style="6" customWidth="1"/>
    <col min="7442" max="7442" width="12" style="6" customWidth="1"/>
    <col min="7443" max="7443" width="10.85546875" style="6" customWidth="1"/>
    <col min="7444" max="7444" width="18" style="6" customWidth="1"/>
    <col min="7445" max="7445" width="16.28515625" style="6" customWidth="1"/>
    <col min="7446" max="7686" width="9.140625" style="6"/>
    <col min="7687" max="7687" width="10.42578125" style="6" customWidth="1"/>
    <col min="7688" max="7688" width="26.5703125" style="6" customWidth="1"/>
    <col min="7689" max="7690" width="12.5703125" style="6" customWidth="1"/>
    <col min="7691" max="7691" width="15" style="6" customWidth="1"/>
    <col min="7692" max="7692" width="11.28515625" style="6" customWidth="1"/>
    <col min="7693" max="7693" width="12" style="6" customWidth="1"/>
    <col min="7694" max="7694" width="34.140625" style="6" customWidth="1"/>
    <col min="7695" max="7695" width="9.85546875" style="6" customWidth="1"/>
    <col min="7696" max="7696" width="9.140625" style="6"/>
    <col min="7697" max="7697" width="14.5703125" style="6" customWidth="1"/>
    <col min="7698" max="7698" width="12" style="6" customWidth="1"/>
    <col min="7699" max="7699" width="10.85546875" style="6" customWidth="1"/>
    <col min="7700" max="7700" width="18" style="6" customWidth="1"/>
    <col min="7701" max="7701" width="16.28515625" style="6" customWidth="1"/>
    <col min="7702" max="7942" width="9.140625" style="6"/>
    <col min="7943" max="7943" width="10.42578125" style="6" customWidth="1"/>
    <col min="7944" max="7944" width="26.5703125" style="6" customWidth="1"/>
    <col min="7945" max="7946" width="12.5703125" style="6" customWidth="1"/>
    <col min="7947" max="7947" width="15" style="6" customWidth="1"/>
    <col min="7948" max="7948" width="11.28515625" style="6" customWidth="1"/>
    <col min="7949" max="7949" width="12" style="6" customWidth="1"/>
    <col min="7950" max="7950" width="34.140625" style="6" customWidth="1"/>
    <col min="7951" max="7951" width="9.85546875" style="6" customWidth="1"/>
    <col min="7952" max="7952" width="9.140625" style="6"/>
    <col min="7953" max="7953" width="14.5703125" style="6" customWidth="1"/>
    <col min="7954" max="7954" width="12" style="6" customWidth="1"/>
    <col min="7955" max="7955" width="10.85546875" style="6" customWidth="1"/>
    <col min="7956" max="7956" width="18" style="6" customWidth="1"/>
    <col min="7957" max="7957" width="16.28515625" style="6" customWidth="1"/>
    <col min="7958" max="8198" width="9.140625" style="6"/>
    <col min="8199" max="8199" width="10.42578125" style="6" customWidth="1"/>
    <col min="8200" max="8200" width="26.5703125" style="6" customWidth="1"/>
    <col min="8201" max="8202" width="12.5703125" style="6" customWidth="1"/>
    <col min="8203" max="8203" width="15" style="6" customWidth="1"/>
    <col min="8204" max="8204" width="11.28515625" style="6" customWidth="1"/>
    <col min="8205" max="8205" width="12" style="6" customWidth="1"/>
    <col min="8206" max="8206" width="34.140625" style="6" customWidth="1"/>
    <col min="8207" max="8207" width="9.85546875" style="6" customWidth="1"/>
    <col min="8208" max="8208" width="9.140625" style="6"/>
    <col min="8209" max="8209" width="14.5703125" style="6" customWidth="1"/>
    <col min="8210" max="8210" width="12" style="6" customWidth="1"/>
    <col min="8211" max="8211" width="10.85546875" style="6" customWidth="1"/>
    <col min="8212" max="8212" width="18" style="6" customWidth="1"/>
    <col min="8213" max="8213" width="16.28515625" style="6" customWidth="1"/>
    <col min="8214" max="8454" width="9.140625" style="6"/>
    <col min="8455" max="8455" width="10.42578125" style="6" customWidth="1"/>
    <col min="8456" max="8456" width="26.5703125" style="6" customWidth="1"/>
    <col min="8457" max="8458" width="12.5703125" style="6" customWidth="1"/>
    <col min="8459" max="8459" width="15" style="6" customWidth="1"/>
    <col min="8460" max="8460" width="11.28515625" style="6" customWidth="1"/>
    <col min="8461" max="8461" width="12" style="6" customWidth="1"/>
    <col min="8462" max="8462" width="34.140625" style="6" customWidth="1"/>
    <col min="8463" max="8463" width="9.85546875" style="6" customWidth="1"/>
    <col min="8464" max="8464" width="9.140625" style="6"/>
    <col min="8465" max="8465" width="14.5703125" style="6" customWidth="1"/>
    <col min="8466" max="8466" width="12" style="6" customWidth="1"/>
    <col min="8467" max="8467" width="10.85546875" style="6" customWidth="1"/>
    <col min="8468" max="8468" width="18" style="6" customWidth="1"/>
    <col min="8469" max="8469" width="16.28515625" style="6" customWidth="1"/>
    <col min="8470" max="8710" width="9.140625" style="6"/>
    <col min="8711" max="8711" width="10.42578125" style="6" customWidth="1"/>
    <col min="8712" max="8712" width="26.5703125" style="6" customWidth="1"/>
    <col min="8713" max="8714" width="12.5703125" style="6" customWidth="1"/>
    <col min="8715" max="8715" width="15" style="6" customWidth="1"/>
    <col min="8716" max="8716" width="11.28515625" style="6" customWidth="1"/>
    <col min="8717" max="8717" width="12" style="6" customWidth="1"/>
    <col min="8718" max="8718" width="34.140625" style="6" customWidth="1"/>
    <col min="8719" max="8719" width="9.85546875" style="6" customWidth="1"/>
    <col min="8720" max="8720" width="9.140625" style="6"/>
    <col min="8721" max="8721" width="14.5703125" style="6" customWidth="1"/>
    <col min="8722" max="8722" width="12" style="6" customWidth="1"/>
    <col min="8723" max="8723" width="10.85546875" style="6" customWidth="1"/>
    <col min="8724" max="8724" width="18" style="6" customWidth="1"/>
    <col min="8725" max="8725" width="16.28515625" style="6" customWidth="1"/>
    <col min="8726" max="8966" width="9.140625" style="6"/>
    <col min="8967" max="8967" width="10.42578125" style="6" customWidth="1"/>
    <col min="8968" max="8968" width="26.5703125" style="6" customWidth="1"/>
    <col min="8969" max="8970" width="12.5703125" style="6" customWidth="1"/>
    <col min="8971" max="8971" width="15" style="6" customWidth="1"/>
    <col min="8972" max="8972" width="11.28515625" style="6" customWidth="1"/>
    <col min="8973" max="8973" width="12" style="6" customWidth="1"/>
    <col min="8974" max="8974" width="34.140625" style="6" customWidth="1"/>
    <col min="8975" max="8975" width="9.85546875" style="6" customWidth="1"/>
    <col min="8976" max="8976" width="9.140625" style="6"/>
    <col min="8977" max="8977" width="14.5703125" style="6" customWidth="1"/>
    <col min="8978" max="8978" width="12" style="6" customWidth="1"/>
    <col min="8979" max="8979" width="10.85546875" style="6" customWidth="1"/>
    <col min="8980" max="8980" width="18" style="6" customWidth="1"/>
    <col min="8981" max="8981" width="16.28515625" style="6" customWidth="1"/>
    <col min="8982" max="9222" width="9.140625" style="6"/>
    <col min="9223" max="9223" width="10.42578125" style="6" customWidth="1"/>
    <col min="9224" max="9224" width="26.5703125" style="6" customWidth="1"/>
    <col min="9225" max="9226" width="12.5703125" style="6" customWidth="1"/>
    <col min="9227" max="9227" width="15" style="6" customWidth="1"/>
    <col min="9228" max="9228" width="11.28515625" style="6" customWidth="1"/>
    <col min="9229" max="9229" width="12" style="6" customWidth="1"/>
    <col min="9230" max="9230" width="34.140625" style="6" customWidth="1"/>
    <col min="9231" max="9231" width="9.85546875" style="6" customWidth="1"/>
    <col min="9232" max="9232" width="9.140625" style="6"/>
    <col min="9233" max="9233" width="14.5703125" style="6" customWidth="1"/>
    <col min="9234" max="9234" width="12" style="6" customWidth="1"/>
    <col min="9235" max="9235" width="10.85546875" style="6" customWidth="1"/>
    <col min="9236" max="9236" width="18" style="6" customWidth="1"/>
    <col min="9237" max="9237" width="16.28515625" style="6" customWidth="1"/>
    <col min="9238" max="9478" width="9.140625" style="6"/>
    <col min="9479" max="9479" width="10.42578125" style="6" customWidth="1"/>
    <col min="9480" max="9480" width="26.5703125" style="6" customWidth="1"/>
    <col min="9481" max="9482" width="12.5703125" style="6" customWidth="1"/>
    <col min="9483" max="9483" width="15" style="6" customWidth="1"/>
    <col min="9484" max="9484" width="11.28515625" style="6" customWidth="1"/>
    <col min="9485" max="9485" width="12" style="6" customWidth="1"/>
    <col min="9486" max="9486" width="34.140625" style="6" customWidth="1"/>
    <col min="9487" max="9487" width="9.85546875" style="6" customWidth="1"/>
    <col min="9488" max="9488" width="9.140625" style="6"/>
    <col min="9489" max="9489" width="14.5703125" style="6" customWidth="1"/>
    <col min="9490" max="9490" width="12" style="6" customWidth="1"/>
    <col min="9491" max="9491" width="10.85546875" style="6" customWidth="1"/>
    <col min="9492" max="9492" width="18" style="6" customWidth="1"/>
    <col min="9493" max="9493" width="16.28515625" style="6" customWidth="1"/>
    <col min="9494" max="9734" width="9.140625" style="6"/>
    <col min="9735" max="9735" width="10.42578125" style="6" customWidth="1"/>
    <col min="9736" max="9736" width="26.5703125" style="6" customWidth="1"/>
    <col min="9737" max="9738" width="12.5703125" style="6" customWidth="1"/>
    <col min="9739" max="9739" width="15" style="6" customWidth="1"/>
    <col min="9740" max="9740" width="11.28515625" style="6" customWidth="1"/>
    <col min="9741" max="9741" width="12" style="6" customWidth="1"/>
    <col min="9742" max="9742" width="34.140625" style="6" customWidth="1"/>
    <col min="9743" max="9743" width="9.85546875" style="6" customWidth="1"/>
    <col min="9744" max="9744" width="9.140625" style="6"/>
    <col min="9745" max="9745" width="14.5703125" style="6" customWidth="1"/>
    <col min="9746" max="9746" width="12" style="6" customWidth="1"/>
    <col min="9747" max="9747" width="10.85546875" style="6" customWidth="1"/>
    <col min="9748" max="9748" width="18" style="6" customWidth="1"/>
    <col min="9749" max="9749" width="16.28515625" style="6" customWidth="1"/>
    <col min="9750" max="9990" width="9.140625" style="6"/>
    <col min="9991" max="9991" width="10.42578125" style="6" customWidth="1"/>
    <col min="9992" max="9992" width="26.5703125" style="6" customWidth="1"/>
    <col min="9993" max="9994" width="12.5703125" style="6" customWidth="1"/>
    <col min="9995" max="9995" width="15" style="6" customWidth="1"/>
    <col min="9996" max="9996" width="11.28515625" style="6" customWidth="1"/>
    <col min="9997" max="9997" width="12" style="6" customWidth="1"/>
    <col min="9998" max="9998" width="34.140625" style="6" customWidth="1"/>
    <col min="9999" max="9999" width="9.85546875" style="6" customWidth="1"/>
    <col min="10000" max="10000" width="9.140625" style="6"/>
    <col min="10001" max="10001" width="14.5703125" style="6" customWidth="1"/>
    <col min="10002" max="10002" width="12" style="6" customWidth="1"/>
    <col min="10003" max="10003" width="10.85546875" style="6" customWidth="1"/>
    <col min="10004" max="10004" width="18" style="6" customWidth="1"/>
    <col min="10005" max="10005" width="16.28515625" style="6" customWidth="1"/>
    <col min="10006" max="10246" width="9.140625" style="6"/>
    <col min="10247" max="10247" width="10.42578125" style="6" customWidth="1"/>
    <col min="10248" max="10248" width="26.5703125" style="6" customWidth="1"/>
    <col min="10249" max="10250" width="12.5703125" style="6" customWidth="1"/>
    <col min="10251" max="10251" width="15" style="6" customWidth="1"/>
    <col min="10252" max="10252" width="11.28515625" style="6" customWidth="1"/>
    <col min="10253" max="10253" width="12" style="6" customWidth="1"/>
    <col min="10254" max="10254" width="34.140625" style="6" customWidth="1"/>
    <col min="10255" max="10255" width="9.85546875" style="6" customWidth="1"/>
    <col min="10256" max="10256" width="9.140625" style="6"/>
    <col min="10257" max="10257" width="14.5703125" style="6" customWidth="1"/>
    <col min="10258" max="10258" width="12" style="6" customWidth="1"/>
    <col min="10259" max="10259" width="10.85546875" style="6" customWidth="1"/>
    <col min="10260" max="10260" width="18" style="6" customWidth="1"/>
    <col min="10261" max="10261" width="16.28515625" style="6" customWidth="1"/>
    <col min="10262" max="10502" width="9.140625" style="6"/>
    <col min="10503" max="10503" width="10.42578125" style="6" customWidth="1"/>
    <col min="10504" max="10504" width="26.5703125" style="6" customWidth="1"/>
    <col min="10505" max="10506" width="12.5703125" style="6" customWidth="1"/>
    <col min="10507" max="10507" width="15" style="6" customWidth="1"/>
    <col min="10508" max="10508" width="11.28515625" style="6" customWidth="1"/>
    <col min="10509" max="10509" width="12" style="6" customWidth="1"/>
    <col min="10510" max="10510" width="34.140625" style="6" customWidth="1"/>
    <col min="10511" max="10511" width="9.85546875" style="6" customWidth="1"/>
    <col min="10512" max="10512" width="9.140625" style="6"/>
    <col min="10513" max="10513" width="14.5703125" style="6" customWidth="1"/>
    <col min="10514" max="10514" width="12" style="6" customWidth="1"/>
    <col min="10515" max="10515" width="10.85546875" style="6" customWidth="1"/>
    <col min="10516" max="10516" width="18" style="6" customWidth="1"/>
    <col min="10517" max="10517" width="16.28515625" style="6" customWidth="1"/>
    <col min="10518" max="10758" width="9.140625" style="6"/>
    <col min="10759" max="10759" width="10.42578125" style="6" customWidth="1"/>
    <col min="10760" max="10760" width="26.5703125" style="6" customWidth="1"/>
    <col min="10761" max="10762" width="12.5703125" style="6" customWidth="1"/>
    <col min="10763" max="10763" width="15" style="6" customWidth="1"/>
    <col min="10764" max="10764" width="11.28515625" style="6" customWidth="1"/>
    <col min="10765" max="10765" width="12" style="6" customWidth="1"/>
    <col min="10766" max="10766" width="34.140625" style="6" customWidth="1"/>
    <col min="10767" max="10767" width="9.85546875" style="6" customWidth="1"/>
    <col min="10768" max="10768" width="9.140625" style="6"/>
    <col min="10769" max="10769" width="14.5703125" style="6" customWidth="1"/>
    <col min="10770" max="10770" width="12" style="6" customWidth="1"/>
    <col min="10771" max="10771" width="10.85546875" style="6" customWidth="1"/>
    <col min="10772" max="10772" width="18" style="6" customWidth="1"/>
    <col min="10773" max="10773" width="16.28515625" style="6" customWidth="1"/>
    <col min="10774" max="11014" width="9.140625" style="6"/>
    <col min="11015" max="11015" width="10.42578125" style="6" customWidth="1"/>
    <col min="11016" max="11016" width="26.5703125" style="6" customWidth="1"/>
    <col min="11017" max="11018" width="12.5703125" style="6" customWidth="1"/>
    <col min="11019" max="11019" width="15" style="6" customWidth="1"/>
    <col min="11020" max="11020" width="11.28515625" style="6" customWidth="1"/>
    <col min="11021" max="11021" width="12" style="6" customWidth="1"/>
    <col min="11022" max="11022" width="34.140625" style="6" customWidth="1"/>
    <col min="11023" max="11023" width="9.85546875" style="6" customWidth="1"/>
    <col min="11024" max="11024" width="9.140625" style="6"/>
    <col min="11025" max="11025" width="14.5703125" style="6" customWidth="1"/>
    <col min="11026" max="11026" width="12" style="6" customWidth="1"/>
    <col min="11027" max="11027" width="10.85546875" style="6" customWidth="1"/>
    <col min="11028" max="11028" width="18" style="6" customWidth="1"/>
    <col min="11029" max="11029" width="16.28515625" style="6" customWidth="1"/>
    <col min="11030" max="11270" width="9.140625" style="6"/>
    <col min="11271" max="11271" width="10.42578125" style="6" customWidth="1"/>
    <col min="11272" max="11272" width="26.5703125" style="6" customWidth="1"/>
    <col min="11273" max="11274" width="12.5703125" style="6" customWidth="1"/>
    <col min="11275" max="11275" width="15" style="6" customWidth="1"/>
    <col min="11276" max="11276" width="11.28515625" style="6" customWidth="1"/>
    <col min="11277" max="11277" width="12" style="6" customWidth="1"/>
    <col min="11278" max="11278" width="34.140625" style="6" customWidth="1"/>
    <col min="11279" max="11279" width="9.85546875" style="6" customWidth="1"/>
    <col min="11280" max="11280" width="9.140625" style="6"/>
    <col min="11281" max="11281" width="14.5703125" style="6" customWidth="1"/>
    <col min="11282" max="11282" width="12" style="6" customWidth="1"/>
    <col min="11283" max="11283" width="10.85546875" style="6" customWidth="1"/>
    <col min="11284" max="11284" width="18" style="6" customWidth="1"/>
    <col min="11285" max="11285" width="16.28515625" style="6" customWidth="1"/>
    <col min="11286" max="11526" width="9.140625" style="6"/>
    <col min="11527" max="11527" width="10.42578125" style="6" customWidth="1"/>
    <col min="11528" max="11528" width="26.5703125" style="6" customWidth="1"/>
    <col min="11529" max="11530" width="12.5703125" style="6" customWidth="1"/>
    <col min="11531" max="11531" width="15" style="6" customWidth="1"/>
    <col min="11532" max="11532" width="11.28515625" style="6" customWidth="1"/>
    <col min="11533" max="11533" width="12" style="6" customWidth="1"/>
    <col min="11534" max="11534" width="34.140625" style="6" customWidth="1"/>
    <col min="11535" max="11535" width="9.85546875" style="6" customWidth="1"/>
    <col min="11536" max="11536" width="9.140625" style="6"/>
    <col min="11537" max="11537" width="14.5703125" style="6" customWidth="1"/>
    <col min="11538" max="11538" width="12" style="6" customWidth="1"/>
    <col min="11539" max="11539" width="10.85546875" style="6" customWidth="1"/>
    <col min="11540" max="11540" width="18" style="6" customWidth="1"/>
    <col min="11541" max="11541" width="16.28515625" style="6" customWidth="1"/>
    <col min="11542" max="11782" width="9.140625" style="6"/>
    <col min="11783" max="11783" width="10.42578125" style="6" customWidth="1"/>
    <col min="11784" max="11784" width="26.5703125" style="6" customWidth="1"/>
    <col min="11785" max="11786" width="12.5703125" style="6" customWidth="1"/>
    <col min="11787" max="11787" width="15" style="6" customWidth="1"/>
    <col min="11788" max="11788" width="11.28515625" style="6" customWidth="1"/>
    <col min="11789" max="11789" width="12" style="6" customWidth="1"/>
    <col min="11790" max="11790" width="34.140625" style="6" customWidth="1"/>
    <col min="11791" max="11791" width="9.85546875" style="6" customWidth="1"/>
    <col min="11792" max="11792" width="9.140625" style="6"/>
    <col min="11793" max="11793" width="14.5703125" style="6" customWidth="1"/>
    <col min="11794" max="11794" width="12" style="6" customWidth="1"/>
    <col min="11795" max="11795" width="10.85546875" style="6" customWidth="1"/>
    <col min="11796" max="11796" width="18" style="6" customWidth="1"/>
    <col min="11797" max="11797" width="16.28515625" style="6" customWidth="1"/>
    <col min="11798" max="12038" width="9.140625" style="6"/>
    <col min="12039" max="12039" width="10.42578125" style="6" customWidth="1"/>
    <col min="12040" max="12040" width="26.5703125" style="6" customWidth="1"/>
    <col min="12041" max="12042" width="12.5703125" style="6" customWidth="1"/>
    <col min="12043" max="12043" width="15" style="6" customWidth="1"/>
    <col min="12044" max="12044" width="11.28515625" style="6" customWidth="1"/>
    <col min="12045" max="12045" width="12" style="6" customWidth="1"/>
    <col min="12046" max="12046" width="34.140625" style="6" customWidth="1"/>
    <col min="12047" max="12047" width="9.85546875" style="6" customWidth="1"/>
    <col min="12048" max="12048" width="9.140625" style="6"/>
    <col min="12049" max="12049" width="14.5703125" style="6" customWidth="1"/>
    <col min="12050" max="12050" width="12" style="6" customWidth="1"/>
    <col min="12051" max="12051" width="10.85546875" style="6" customWidth="1"/>
    <col min="12052" max="12052" width="18" style="6" customWidth="1"/>
    <col min="12053" max="12053" width="16.28515625" style="6" customWidth="1"/>
    <col min="12054" max="12294" width="9.140625" style="6"/>
    <col min="12295" max="12295" width="10.42578125" style="6" customWidth="1"/>
    <col min="12296" max="12296" width="26.5703125" style="6" customWidth="1"/>
    <col min="12297" max="12298" width="12.5703125" style="6" customWidth="1"/>
    <col min="12299" max="12299" width="15" style="6" customWidth="1"/>
    <col min="12300" max="12300" width="11.28515625" style="6" customWidth="1"/>
    <col min="12301" max="12301" width="12" style="6" customWidth="1"/>
    <col min="12302" max="12302" width="34.140625" style="6" customWidth="1"/>
    <col min="12303" max="12303" width="9.85546875" style="6" customWidth="1"/>
    <col min="12304" max="12304" width="9.140625" style="6"/>
    <col min="12305" max="12305" width="14.5703125" style="6" customWidth="1"/>
    <col min="12306" max="12306" width="12" style="6" customWidth="1"/>
    <col min="12307" max="12307" width="10.85546875" style="6" customWidth="1"/>
    <col min="12308" max="12308" width="18" style="6" customWidth="1"/>
    <col min="12309" max="12309" width="16.28515625" style="6" customWidth="1"/>
    <col min="12310" max="12550" width="9.140625" style="6"/>
    <col min="12551" max="12551" width="10.42578125" style="6" customWidth="1"/>
    <col min="12552" max="12552" width="26.5703125" style="6" customWidth="1"/>
    <col min="12553" max="12554" width="12.5703125" style="6" customWidth="1"/>
    <col min="12555" max="12555" width="15" style="6" customWidth="1"/>
    <col min="12556" max="12556" width="11.28515625" style="6" customWidth="1"/>
    <col min="12557" max="12557" width="12" style="6" customWidth="1"/>
    <col min="12558" max="12558" width="34.140625" style="6" customWidth="1"/>
    <col min="12559" max="12559" width="9.85546875" style="6" customWidth="1"/>
    <col min="12560" max="12560" width="9.140625" style="6"/>
    <col min="12561" max="12561" width="14.5703125" style="6" customWidth="1"/>
    <col min="12562" max="12562" width="12" style="6" customWidth="1"/>
    <col min="12563" max="12563" width="10.85546875" style="6" customWidth="1"/>
    <col min="12564" max="12564" width="18" style="6" customWidth="1"/>
    <col min="12565" max="12565" width="16.28515625" style="6" customWidth="1"/>
    <col min="12566" max="12806" width="9.140625" style="6"/>
    <col min="12807" max="12807" width="10.42578125" style="6" customWidth="1"/>
    <col min="12808" max="12808" width="26.5703125" style="6" customWidth="1"/>
    <col min="12809" max="12810" width="12.5703125" style="6" customWidth="1"/>
    <col min="12811" max="12811" width="15" style="6" customWidth="1"/>
    <col min="12812" max="12812" width="11.28515625" style="6" customWidth="1"/>
    <col min="12813" max="12813" width="12" style="6" customWidth="1"/>
    <col min="12814" max="12814" width="34.140625" style="6" customWidth="1"/>
    <col min="12815" max="12815" width="9.85546875" style="6" customWidth="1"/>
    <col min="12816" max="12816" width="9.140625" style="6"/>
    <col min="12817" max="12817" width="14.5703125" style="6" customWidth="1"/>
    <col min="12818" max="12818" width="12" style="6" customWidth="1"/>
    <col min="12819" max="12819" width="10.85546875" style="6" customWidth="1"/>
    <col min="12820" max="12820" width="18" style="6" customWidth="1"/>
    <col min="12821" max="12821" width="16.28515625" style="6" customWidth="1"/>
    <col min="12822" max="13062" width="9.140625" style="6"/>
    <col min="13063" max="13063" width="10.42578125" style="6" customWidth="1"/>
    <col min="13064" max="13064" width="26.5703125" style="6" customWidth="1"/>
    <col min="13065" max="13066" width="12.5703125" style="6" customWidth="1"/>
    <col min="13067" max="13067" width="15" style="6" customWidth="1"/>
    <col min="13068" max="13068" width="11.28515625" style="6" customWidth="1"/>
    <col min="13069" max="13069" width="12" style="6" customWidth="1"/>
    <col min="13070" max="13070" width="34.140625" style="6" customWidth="1"/>
    <col min="13071" max="13071" width="9.85546875" style="6" customWidth="1"/>
    <col min="13072" max="13072" width="9.140625" style="6"/>
    <col min="13073" max="13073" width="14.5703125" style="6" customWidth="1"/>
    <col min="13074" max="13074" width="12" style="6" customWidth="1"/>
    <col min="13075" max="13075" width="10.85546875" style="6" customWidth="1"/>
    <col min="13076" max="13076" width="18" style="6" customWidth="1"/>
    <col min="13077" max="13077" width="16.28515625" style="6" customWidth="1"/>
    <col min="13078" max="13318" width="9.140625" style="6"/>
    <col min="13319" max="13319" width="10.42578125" style="6" customWidth="1"/>
    <col min="13320" max="13320" width="26.5703125" style="6" customWidth="1"/>
    <col min="13321" max="13322" width="12.5703125" style="6" customWidth="1"/>
    <col min="13323" max="13323" width="15" style="6" customWidth="1"/>
    <col min="13324" max="13324" width="11.28515625" style="6" customWidth="1"/>
    <col min="13325" max="13325" width="12" style="6" customWidth="1"/>
    <col min="13326" max="13326" width="34.140625" style="6" customWidth="1"/>
    <col min="13327" max="13327" width="9.85546875" style="6" customWidth="1"/>
    <col min="13328" max="13328" width="9.140625" style="6"/>
    <col min="13329" max="13329" width="14.5703125" style="6" customWidth="1"/>
    <col min="13330" max="13330" width="12" style="6" customWidth="1"/>
    <col min="13331" max="13331" width="10.85546875" style="6" customWidth="1"/>
    <col min="13332" max="13332" width="18" style="6" customWidth="1"/>
    <col min="13333" max="13333" width="16.28515625" style="6" customWidth="1"/>
    <col min="13334" max="13574" width="9.140625" style="6"/>
    <col min="13575" max="13575" width="10.42578125" style="6" customWidth="1"/>
    <col min="13576" max="13576" width="26.5703125" style="6" customWidth="1"/>
    <col min="13577" max="13578" width="12.5703125" style="6" customWidth="1"/>
    <col min="13579" max="13579" width="15" style="6" customWidth="1"/>
    <col min="13580" max="13580" width="11.28515625" style="6" customWidth="1"/>
    <col min="13581" max="13581" width="12" style="6" customWidth="1"/>
    <col min="13582" max="13582" width="34.140625" style="6" customWidth="1"/>
    <col min="13583" max="13583" width="9.85546875" style="6" customWidth="1"/>
    <col min="13584" max="13584" width="9.140625" style="6"/>
    <col min="13585" max="13585" width="14.5703125" style="6" customWidth="1"/>
    <col min="13586" max="13586" width="12" style="6" customWidth="1"/>
    <col min="13587" max="13587" width="10.85546875" style="6" customWidth="1"/>
    <col min="13588" max="13588" width="18" style="6" customWidth="1"/>
    <col min="13589" max="13589" width="16.28515625" style="6" customWidth="1"/>
    <col min="13590" max="13830" width="9.140625" style="6"/>
    <col min="13831" max="13831" width="10.42578125" style="6" customWidth="1"/>
    <col min="13832" max="13832" width="26.5703125" style="6" customWidth="1"/>
    <col min="13833" max="13834" width="12.5703125" style="6" customWidth="1"/>
    <col min="13835" max="13835" width="15" style="6" customWidth="1"/>
    <col min="13836" max="13836" width="11.28515625" style="6" customWidth="1"/>
    <col min="13837" max="13837" width="12" style="6" customWidth="1"/>
    <col min="13838" max="13838" width="34.140625" style="6" customWidth="1"/>
    <col min="13839" max="13839" width="9.85546875" style="6" customWidth="1"/>
    <col min="13840" max="13840" width="9.140625" style="6"/>
    <col min="13841" max="13841" width="14.5703125" style="6" customWidth="1"/>
    <col min="13842" max="13842" width="12" style="6" customWidth="1"/>
    <col min="13843" max="13843" width="10.85546875" style="6" customWidth="1"/>
    <col min="13844" max="13844" width="18" style="6" customWidth="1"/>
    <col min="13845" max="13845" width="16.28515625" style="6" customWidth="1"/>
    <col min="13846" max="14086" width="9.140625" style="6"/>
    <col min="14087" max="14087" width="10.42578125" style="6" customWidth="1"/>
    <col min="14088" max="14088" width="26.5703125" style="6" customWidth="1"/>
    <col min="14089" max="14090" width="12.5703125" style="6" customWidth="1"/>
    <col min="14091" max="14091" width="15" style="6" customWidth="1"/>
    <col min="14092" max="14092" width="11.28515625" style="6" customWidth="1"/>
    <col min="14093" max="14093" width="12" style="6" customWidth="1"/>
    <col min="14094" max="14094" width="34.140625" style="6" customWidth="1"/>
    <col min="14095" max="14095" width="9.85546875" style="6" customWidth="1"/>
    <col min="14096" max="14096" width="9.140625" style="6"/>
    <col min="14097" max="14097" width="14.5703125" style="6" customWidth="1"/>
    <col min="14098" max="14098" width="12" style="6" customWidth="1"/>
    <col min="14099" max="14099" width="10.85546875" style="6" customWidth="1"/>
    <col min="14100" max="14100" width="18" style="6" customWidth="1"/>
    <col min="14101" max="14101" width="16.28515625" style="6" customWidth="1"/>
    <col min="14102" max="14342" width="9.140625" style="6"/>
    <col min="14343" max="14343" width="10.42578125" style="6" customWidth="1"/>
    <col min="14344" max="14344" width="26.5703125" style="6" customWidth="1"/>
    <col min="14345" max="14346" width="12.5703125" style="6" customWidth="1"/>
    <col min="14347" max="14347" width="15" style="6" customWidth="1"/>
    <col min="14348" max="14348" width="11.28515625" style="6" customWidth="1"/>
    <col min="14349" max="14349" width="12" style="6" customWidth="1"/>
    <col min="14350" max="14350" width="34.140625" style="6" customWidth="1"/>
    <col min="14351" max="14351" width="9.85546875" style="6" customWidth="1"/>
    <col min="14352" max="14352" width="9.140625" style="6"/>
    <col min="14353" max="14353" width="14.5703125" style="6" customWidth="1"/>
    <col min="14354" max="14354" width="12" style="6" customWidth="1"/>
    <col min="14355" max="14355" width="10.85546875" style="6" customWidth="1"/>
    <col min="14356" max="14356" width="18" style="6" customWidth="1"/>
    <col min="14357" max="14357" width="16.28515625" style="6" customWidth="1"/>
    <col min="14358" max="14598" width="9.140625" style="6"/>
    <col min="14599" max="14599" width="10.42578125" style="6" customWidth="1"/>
    <col min="14600" max="14600" width="26.5703125" style="6" customWidth="1"/>
    <col min="14601" max="14602" width="12.5703125" style="6" customWidth="1"/>
    <col min="14603" max="14603" width="15" style="6" customWidth="1"/>
    <col min="14604" max="14604" width="11.28515625" style="6" customWidth="1"/>
    <col min="14605" max="14605" width="12" style="6" customWidth="1"/>
    <col min="14606" max="14606" width="34.140625" style="6" customWidth="1"/>
    <col min="14607" max="14607" width="9.85546875" style="6" customWidth="1"/>
    <col min="14608" max="14608" width="9.140625" style="6"/>
    <col min="14609" max="14609" width="14.5703125" style="6" customWidth="1"/>
    <col min="14610" max="14610" width="12" style="6" customWidth="1"/>
    <col min="14611" max="14611" width="10.85546875" style="6" customWidth="1"/>
    <col min="14612" max="14612" width="18" style="6" customWidth="1"/>
    <col min="14613" max="14613" width="16.28515625" style="6" customWidth="1"/>
    <col min="14614" max="14854" width="9.140625" style="6"/>
    <col min="14855" max="14855" width="10.42578125" style="6" customWidth="1"/>
    <col min="14856" max="14856" width="26.5703125" style="6" customWidth="1"/>
    <col min="14857" max="14858" width="12.5703125" style="6" customWidth="1"/>
    <col min="14859" max="14859" width="15" style="6" customWidth="1"/>
    <col min="14860" max="14860" width="11.28515625" style="6" customWidth="1"/>
    <col min="14861" max="14861" width="12" style="6" customWidth="1"/>
    <col min="14862" max="14862" width="34.140625" style="6" customWidth="1"/>
    <col min="14863" max="14863" width="9.85546875" style="6" customWidth="1"/>
    <col min="14864" max="14864" width="9.140625" style="6"/>
    <col min="14865" max="14865" width="14.5703125" style="6" customWidth="1"/>
    <col min="14866" max="14866" width="12" style="6" customWidth="1"/>
    <col min="14867" max="14867" width="10.85546875" style="6" customWidth="1"/>
    <col min="14868" max="14868" width="18" style="6" customWidth="1"/>
    <col min="14869" max="14869" width="16.28515625" style="6" customWidth="1"/>
    <col min="14870" max="15110" width="9.140625" style="6"/>
    <col min="15111" max="15111" width="10.42578125" style="6" customWidth="1"/>
    <col min="15112" max="15112" width="26.5703125" style="6" customWidth="1"/>
    <col min="15113" max="15114" width="12.5703125" style="6" customWidth="1"/>
    <col min="15115" max="15115" width="15" style="6" customWidth="1"/>
    <col min="15116" max="15116" width="11.28515625" style="6" customWidth="1"/>
    <col min="15117" max="15117" width="12" style="6" customWidth="1"/>
    <col min="15118" max="15118" width="34.140625" style="6" customWidth="1"/>
    <col min="15119" max="15119" width="9.85546875" style="6" customWidth="1"/>
    <col min="15120" max="15120" width="9.140625" style="6"/>
    <col min="15121" max="15121" width="14.5703125" style="6" customWidth="1"/>
    <col min="15122" max="15122" width="12" style="6" customWidth="1"/>
    <col min="15123" max="15123" width="10.85546875" style="6" customWidth="1"/>
    <col min="15124" max="15124" width="18" style="6" customWidth="1"/>
    <col min="15125" max="15125" width="16.28515625" style="6" customWidth="1"/>
    <col min="15126" max="15366" width="9.140625" style="6"/>
    <col min="15367" max="15367" width="10.42578125" style="6" customWidth="1"/>
    <col min="15368" max="15368" width="26.5703125" style="6" customWidth="1"/>
    <col min="15369" max="15370" width="12.5703125" style="6" customWidth="1"/>
    <col min="15371" max="15371" width="15" style="6" customWidth="1"/>
    <col min="15372" max="15372" width="11.28515625" style="6" customWidth="1"/>
    <col min="15373" max="15373" width="12" style="6" customWidth="1"/>
    <col min="15374" max="15374" width="34.140625" style="6" customWidth="1"/>
    <col min="15375" max="15375" width="9.85546875" style="6" customWidth="1"/>
    <col min="15376" max="15376" width="9.140625" style="6"/>
    <col min="15377" max="15377" width="14.5703125" style="6" customWidth="1"/>
    <col min="15378" max="15378" width="12" style="6" customWidth="1"/>
    <col min="15379" max="15379" width="10.85546875" style="6" customWidth="1"/>
    <col min="15380" max="15380" width="18" style="6" customWidth="1"/>
    <col min="15381" max="15381" width="16.28515625" style="6" customWidth="1"/>
    <col min="15382" max="15622" width="9.140625" style="6"/>
    <col min="15623" max="15623" width="10.42578125" style="6" customWidth="1"/>
    <col min="15624" max="15624" width="26.5703125" style="6" customWidth="1"/>
    <col min="15625" max="15626" width="12.5703125" style="6" customWidth="1"/>
    <col min="15627" max="15627" width="15" style="6" customWidth="1"/>
    <col min="15628" max="15628" width="11.28515625" style="6" customWidth="1"/>
    <col min="15629" max="15629" width="12" style="6" customWidth="1"/>
    <col min="15630" max="15630" width="34.140625" style="6" customWidth="1"/>
    <col min="15631" max="15631" width="9.85546875" style="6" customWidth="1"/>
    <col min="15632" max="15632" width="9.140625" style="6"/>
    <col min="15633" max="15633" width="14.5703125" style="6" customWidth="1"/>
    <col min="15634" max="15634" width="12" style="6" customWidth="1"/>
    <col min="15635" max="15635" width="10.85546875" style="6" customWidth="1"/>
    <col min="15636" max="15636" width="18" style="6" customWidth="1"/>
    <col min="15637" max="15637" width="16.28515625" style="6" customWidth="1"/>
    <col min="15638" max="15878" width="9.140625" style="6"/>
    <col min="15879" max="15879" width="10.42578125" style="6" customWidth="1"/>
    <col min="15880" max="15880" width="26.5703125" style="6" customWidth="1"/>
    <col min="15881" max="15882" width="12.5703125" style="6" customWidth="1"/>
    <col min="15883" max="15883" width="15" style="6" customWidth="1"/>
    <col min="15884" max="15884" width="11.28515625" style="6" customWidth="1"/>
    <col min="15885" max="15885" width="12" style="6" customWidth="1"/>
    <col min="15886" max="15886" width="34.140625" style="6" customWidth="1"/>
    <col min="15887" max="15887" width="9.85546875" style="6" customWidth="1"/>
    <col min="15888" max="15888" width="9.140625" style="6"/>
    <col min="15889" max="15889" width="14.5703125" style="6" customWidth="1"/>
    <col min="15890" max="15890" width="12" style="6" customWidth="1"/>
    <col min="15891" max="15891" width="10.85546875" style="6" customWidth="1"/>
    <col min="15892" max="15892" width="18" style="6" customWidth="1"/>
    <col min="15893" max="15893" width="16.28515625" style="6" customWidth="1"/>
    <col min="15894" max="16134" width="9.140625" style="6"/>
    <col min="16135" max="16135" width="10.42578125" style="6" customWidth="1"/>
    <col min="16136" max="16136" width="26.5703125" style="6" customWidth="1"/>
    <col min="16137" max="16138" width="12.5703125" style="6" customWidth="1"/>
    <col min="16139" max="16139" width="15" style="6" customWidth="1"/>
    <col min="16140" max="16140" width="11.28515625" style="6" customWidth="1"/>
    <col min="16141" max="16141" width="12" style="6" customWidth="1"/>
    <col min="16142" max="16142" width="34.140625" style="6" customWidth="1"/>
    <col min="16143" max="16143" width="9.85546875" style="6" customWidth="1"/>
    <col min="16144" max="16144" width="9.140625" style="6"/>
    <col min="16145" max="16145" width="14.5703125" style="6" customWidth="1"/>
    <col min="16146" max="16146" width="12" style="6" customWidth="1"/>
    <col min="16147" max="16147" width="10.85546875" style="6" customWidth="1"/>
    <col min="16148" max="16148" width="18" style="6" customWidth="1"/>
    <col min="16149" max="16149" width="16.28515625" style="6" customWidth="1"/>
    <col min="16150" max="16384" width="9.140625" style="6"/>
  </cols>
  <sheetData>
    <row r="3" spans="2:21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  <c r="T3" s="4"/>
      <c r="U3" s="5"/>
    </row>
    <row r="4" spans="2:21" ht="46.5" customHeight="1" x14ac:dyDescent="0.25">
      <c r="B4" s="1"/>
      <c r="C4" s="1"/>
      <c r="D4" s="1"/>
      <c r="E4" s="270" t="s">
        <v>356</v>
      </c>
      <c r="F4" s="270"/>
      <c r="G4" s="270"/>
      <c r="H4" s="270"/>
      <c r="I4" s="270"/>
      <c r="J4" s="270"/>
      <c r="K4" s="270"/>
      <c r="L4" s="270"/>
      <c r="M4" s="270"/>
      <c r="N4" s="282"/>
      <c r="O4" s="282"/>
      <c r="P4" s="282"/>
      <c r="Q4" s="8"/>
      <c r="R4" s="8"/>
      <c r="S4" s="8"/>
      <c r="T4" s="9"/>
      <c r="U4" s="10"/>
    </row>
    <row r="5" spans="2:21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3"/>
      <c r="P5" s="3"/>
      <c r="Q5" s="3"/>
      <c r="R5" s="3"/>
      <c r="S5" s="3"/>
      <c r="T5" s="5"/>
      <c r="U5" s="5"/>
    </row>
    <row r="6" spans="2:21" s="15" customFormat="1" ht="20.25" customHeight="1" x14ac:dyDescent="0.25">
      <c r="B6" s="271" t="s">
        <v>39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6" t="s">
        <v>42</v>
      </c>
      <c r="K6" s="283" t="s">
        <v>54</v>
      </c>
      <c r="L6" s="264" t="s">
        <v>2</v>
      </c>
      <c r="M6" s="266" t="s">
        <v>40</v>
      </c>
      <c r="N6" s="228" t="s">
        <v>55</v>
      </c>
      <c r="O6" s="127" t="s">
        <v>357</v>
      </c>
      <c r="P6" s="127" t="s">
        <v>358</v>
      </c>
    </row>
    <row r="7" spans="2:21" s="15" customFormat="1" ht="20.25" customHeight="1" x14ac:dyDescent="0.25">
      <c r="B7" s="271"/>
      <c r="C7" s="265"/>
      <c r="D7" s="267"/>
      <c r="E7" s="78" t="s">
        <v>8</v>
      </c>
      <c r="F7" s="78" t="s">
        <v>36</v>
      </c>
      <c r="G7" s="78" t="s">
        <v>28</v>
      </c>
      <c r="H7" s="267"/>
      <c r="I7" s="78" t="s">
        <v>10</v>
      </c>
      <c r="J7" s="267"/>
      <c r="K7" s="284"/>
      <c r="L7" s="265"/>
      <c r="M7" s="267"/>
      <c r="N7" s="229" t="s">
        <v>73</v>
      </c>
      <c r="O7" s="128" t="s">
        <v>359</v>
      </c>
      <c r="P7" s="128" t="s">
        <v>365</v>
      </c>
    </row>
    <row r="8" spans="2:21" ht="27.75" customHeight="1" x14ac:dyDescent="0.3">
      <c r="B8" s="158" t="s">
        <v>176</v>
      </c>
      <c r="C8" s="83" t="s">
        <v>177</v>
      </c>
      <c r="D8" s="84" t="s">
        <v>329</v>
      </c>
      <c r="E8" s="85">
        <v>44226</v>
      </c>
      <c r="F8" s="80" t="s">
        <v>295</v>
      </c>
      <c r="G8" s="80" t="s">
        <v>296</v>
      </c>
      <c r="H8" s="80" t="s">
        <v>43</v>
      </c>
      <c r="I8" s="80" t="s">
        <v>31</v>
      </c>
      <c r="J8" s="159">
        <f>E8+1</f>
        <v>44227</v>
      </c>
      <c r="K8" s="83" t="s">
        <v>362</v>
      </c>
      <c r="L8" s="83" t="s">
        <v>366</v>
      </c>
      <c r="M8" s="83" t="s">
        <v>367</v>
      </c>
      <c r="N8" s="18">
        <v>44231</v>
      </c>
      <c r="O8" s="18">
        <f>E8+9</f>
        <v>44235</v>
      </c>
      <c r="P8" s="18">
        <f>E8+10</f>
        <v>44236</v>
      </c>
    </row>
    <row r="9" spans="2:21" ht="27.75" customHeight="1" x14ac:dyDescent="0.3">
      <c r="B9" s="158" t="s">
        <v>179</v>
      </c>
      <c r="C9" s="83" t="s">
        <v>180</v>
      </c>
      <c r="D9" s="84" t="s">
        <v>213</v>
      </c>
      <c r="E9" s="85">
        <f t="shared" ref="E9:E23" si="0">E8+7</f>
        <v>44233</v>
      </c>
      <c r="F9" s="80" t="s">
        <v>295</v>
      </c>
      <c r="G9" s="80" t="s">
        <v>296</v>
      </c>
      <c r="H9" s="80" t="s">
        <v>43</v>
      </c>
      <c r="I9" s="80" t="s">
        <v>31</v>
      </c>
      <c r="J9" s="159">
        <f t="shared" ref="J9:J23" si="1">J8+7</f>
        <v>44234</v>
      </c>
      <c r="K9" s="83" t="s">
        <v>360</v>
      </c>
      <c r="L9" s="83" t="s">
        <v>363</v>
      </c>
      <c r="M9" s="83" t="s">
        <v>368</v>
      </c>
      <c r="N9" s="18">
        <f t="shared" ref="N9:N23" si="2">N8+7</f>
        <v>44238</v>
      </c>
      <c r="O9" s="18">
        <f t="shared" ref="O9:O23" si="3">E9+9</f>
        <v>44242</v>
      </c>
      <c r="P9" s="18">
        <f t="shared" ref="P9:P23" si="4">E9+10</f>
        <v>44243</v>
      </c>
    </row>
    <row r="10" spans="2:21" ht="27.75" customHeight="1" x14ac:dyDescent="0.3">
      <c r="B10" s="239" t="s">
        <v>328</v>
      </c>
      <c r="C10" s="83"/>
      <c r="D10" s="84"/>
      <c r="E10" s="85">
        <f t="shared" si="0"/>
        <v>44240</v>
      </c>
      <c r="F10" s="80" t="s">
        <v>295</v>
      </c>
      <c r="G10" s="80" t="s">
        <v>296</v>
      </c>
      <c r="H10" s="80" t="s">
        <v>43</v>
      </c>
      <c r="I10" s="80" t="s">
        <v>31</v>
      </c>
      <c r="J10" s="159">
        <f t="shared" si="1"/>
        <v>44241</v>
      </c>
      <c r="K10" s="83" t="s">
        <v>361</v>
      </c>
      <c r="L10" s="83" t="s">
        <v>364</v>
      </c>
      <c r="M10" s="83" t="s">
        <v>507</v>
      </c>
      <c r="N10" s="18">
        <f t="shared" si="2"/>
        <v>44245</v>
      </c>
      <c r="O10" s="18">
        <f t="shared" si="3"/>
        <v>44249</v>
      </c>
      <c r="P10" s="18">
        <f t="shared" si="4"/>
        <v>44250</v>
      </c>
    </row>
    <row r="11" spans="2:21" ht="27.75" customHeight="1" x14ac:dyDescent="0.3">
      <c r="B11" s="158" t="s">
        <v>252</v>
      </c>
      <c r="C11" s="83" t="s">
        <v>266</v>
      </c>
      <c r="D11" s="84" t="s">
        <v>169</v>
      </c>
      <c r="E11" s="85">
        <f t="shared" si="0"/>
        <v>44247</v>
      </c>
      <c r="F11" s="80" t="s">
        <v>295</v>
      </c>
      <c r="G11" s="80" t="s">
        <v>296</v>
      </c>
      <c r="H11" s="80" t="s">
        <v>43</v>
      </c>
      <c r="I11" s="80" t="s">
        <v>31</v>
      </c>
      <c r="J11" s="159">
        <f t="shared" si="1"/>
        <v>44248</v>
      </c>
      <c r="K11" s="83" t="s">
        <v>362</v>
      </c>
      <c r="L11" s="83" t="s">
        <v>366</v>
      </c>
      <c r="M11" s="83" t="s">
        <v>508</v>
      </c>
      <c r="N11" s="18">
        <f t="shared" si="2"/>
        <v>44252</v>
      </c>
      <c r="O11" s="18">
        <f t="shared" si="3"/>
        <v>44256</v>
      </c>
      <c r="P11" s="18">
        <f t="shared" si="4"/>
        <v>44257</v>
      </c>
    </row>
    <row r="12" spans="2:21" ht="25.5" customHeight="1" x14ac:dyDescent="0.3">
      <c r="B12" s="158" t="s">
        <v>92</v>
      </c>
      <c r="C12" s="83" t="s">
        <v>93</v>
      </c>
      <c r="D12" s="84" t="s">
        <v>213</v>
      </c>
      <c r="E12" s="85">
        <f t="shared" si="0"/>
        <v>44254</v>
      </c>
      <c r="F12" s="80" t="s">
        <v>295</v>
      </c>
      <c r="G12" s="80" t="s">
        <v>296</v>
      </c>
      <c r="H12" s="80" t="s">
        <v>43</v>
      </c>
      <c r="I12" s="80" t="s">
        <v>31</v>
      </c>
      <c r="J12" s="159">
        <f t="shared" si="1"/>
        <v>44255</v>
      </c>
      <c r="K12" s="83" t="s">
        <v>360</v>
      </c>
      <c r="L12" s="83" t="s">
        <v>363</v>
      </c>
      <c r="M12" s="83" t="s">
        <v>509</v>
      </c>
      <c r="N12" s="18">
        <f t="shared" si="2"/>
        <v>44259</v>
      </c>
      <c r="O12" s="18">
        <f t="shared" si="3"/>
        <v>44263</v>
      </c>
      <c r="P12" s="18">
        <f t="shared" si="4"/>
        <v>44264</v>
      </c>
      <c r="Q12" s="19"/>
      <c r="R12" s="19"/>
      <c r="S12" s="19"/>
      <c r="T12" s="19"/>
      <c r="U12" s="19"/>
    </row>
    <row r="13" spans="2:21" ht="29.25" customHeight="1" x14ac:dyDescent="0.3">
      <c r="B13" s="158" t="s">
        <v>174</v>
      </c>
      <c r="C13" s="83" t="s">
        <v>175</v>
      </c>
      <c r="D13" s="84" t="s">
        <v>397</v>
      </c>
      <c r="E13" s="85">
        <f t="shared" si="0"/>
        <v>44261</v>
      </c>
      <c r="F13" s="80" t="s">
        <v>295</v>
      </c>
      <c r="G13" s="80" t="s">
        <v>296</v>
      </c>
      <c r="H13" s="80" t="s">
        <v>43</v>
      </c>
      <c r="I13" s="80" t="s">
        <v>31</v>
      </c>
      <c r="J13" s="159">
        <f t="shared" si="1"/>
        <v>44262</v>
      </c>
      <c r="K13" s="83" t="s">
        <v>361</v>
      </c>
      <c r="L13" s="83" t="s">
        <v>364</v>
      </c>
      <c r="M13" s="83" t="s">
        <v>510</v>
      </c>
      <c r="N13" s="18">
        <f t="shared" si="2"/>
        <v>44266</v>
      </c>
      <c r="O13" s="18">
        <f t="shared" si="3"/>
        <v>44270</v>
      </c>
      <c r="P13" s="18">
        <f t="shared" si="4"/>
        <v>44271</v>
      </c>
      <c r="Q13" s="19"/>
      <c r="R13" s="19"/>
      <c r="S13" s="19"/>
      <c r="T13" s="19"/>
      <c r="U13" s="19"/>
    </row>
    <row r="14" spans="2:21" ht="28.5" customHeight="1" x14ac:dyDescent="0.3">
      <c r="B14" s="158" t="s">
        <v>77</v>
      </c>
      <c r="C14" s="83" t="s">
        <v>44</v>
      </c>
      <c r="D14" s="84" t="s">
        <v>398</v>
      </c>
      <c r="E14" s="85">
        <f t="shared" si="0"/>
        <v>44268</v>
      </c>
      <c r="F14" s="80" t="s">
        <v>295</v>
      </c>
      <c r="G14" s="80" t="s">
        <v>296</v>
      </c>
      <c r="H14" s="80" t="s">
        <v>43</v>
      </c>
      <c r="I14" s="80" t="s">
        <v>31</v>
      </c>
      <c r="J14" s="159">
        <f t="shared" si="1"/>
        <v>44269</v>
      </c>
      <c r="K14" s="83" t="s">
        <v>362</v>
      </c>
      <c r="L14" s="83" t="s">
        <v>366</v>
      </c>
      <c r="M14" s="83" t="s">
        <v>511</v>
      </c>
      <c r="N14" s="18">
        <f t="shared" si="2"/>
        <v>44273</v>
      </c>
      <c r="O14" s="18">
        <f t="shared" si="3"/>
        <v>44277</v>
      </c>
      <c r="P14" s="18">
        <f t="shared" si="4"/>
        <v>44278</v>
      </c>
      <c r="Q14" s="26"/>
      <c r="R14" s="26"/>
      <c r="S14" s="26"/>
      <c r="T14" s="27"/>
      <c r="U14" s="27"/>
    </row>
    <row r="15" spans="2:21" ht="27.75" customHeight="1" x14ac:dyDescent="0.3">
      <c r="B15" s="158" t="s">
        <v>170</v>
      </c>
      <c r="C15" s="83" t="s">
        <v>399</v>
      </c>
      <c r="D15" s="84" t="s">
        <v>346</v>
      </c>
      <c r="E15" s="85">
        <f t="shared" si="0"/>
        <v>44275</v>
      </c>
      <c r="F15" s="80" t="s">
        <v>295</v>
      </c>
      <c r="G15" s="80" t="s">
        <v>296</v>
      </c>
      <c r="H15" s="80" t="s">
        <v>43</v>
      </c>
      <c r="I15" s="80" t="s">
        <v>31</v>
      </c>
      <c r="J15" s="159">
        <f t="shared" si="1"/>
        <v>44276</v>
      </c>
      <c r="K15" s="83" t="s">
        <v>360</v>
      </c>
      <c r="L15" s="83" t="s">
        <v>363</v>
      </c>
      <c r="M15" s="83" t="s">
        <v>512</v>
      </c>
      <c r="N15" s="18">
        <f t="shared" si="2"/>
        <v>44280</v>
      </c>
      <c r="O15" s="18">
        <f t="shared" si="3"/>
        <v>44284</v>
      </c>
      <c r="P15" s="18">
        <f t="shared" si="4"/>
        <v>44285</v>
      </c>
      <c r="R15" s="31"/>
      <c r="S15" s="31"/>
      <c r="T15" s="32"/>
    </row>
    <row r="16" spans="2:21" ht="26.25" customHeight="1" x14ac:dyDescent="0.3">
      <c r="B16" s="158" t="s">
        <v>171</v>
      </c>
      <c r="C16" s="83" t="s">
        <v>172</v>
      </c>
      <c r="D16" s="84" t="s">
        <v>291</v>
      </c>
      <c r="E16" s="85">
        <f t="shared" si="0"/>
        <v>44282</v>
      </c>
      <c r="F16" s="80" t="s">
        <v>295</v>
      </c>
      <c r="G16" s="80" t="s">
        <v>296</v>
      </c>
      <c r="H16" s="80" t="s">
        <v>43</v>
      </c>
      <c r="I16" s="80" t="s">
        <v>31</v>
      </c>
      <c r="J16" s="159">
        <f t="shared" si="1"/>
        <v>44283</v>
      </c>
      <c r="K16" s="83" t="s">
        <v>361</v>
      </c>
      <c r="L16" s="83" t="s">
        <v>364</v>
      </c>
      <c r="M16" s="83" t="s">
        <v>513</v>
      </c>
      <c r="N16" s="18">
        <f t="shared" si="2"/>
        <v>44287</v>
      </c>
      <c r="O16" s="18">
        <f t="shared" si="3"/>
        <v>44291</v>
      </c>
      <c r="P16" s="18">
        <f t="shared" si="4"/>
        <v>44292</v>
      </c>
      <c r="R16" s="36"/>
      <c r="S16" s="36"/>
      <c r="T16" s="37"/>
      <c r="U16" s="38"/>
    </row>
    <row r="17" spans="2:21" ht="29.25" customHeight="1" x14ac:dyDescent="0.3">
      <c r="B17" s="158" t="s">
        <v>152</v>
      </c>
      <c r="C17" s="83" t="s">
        <v>153</v>
      </c>
      <c r="D17" s="84" t="s">
        <v>173</v>
      </c>
      <c r="E17" s="85">
        <f t="shared" si="0"/>
        <v>44289</v>
      </c>
      <c r="F17" s="80" t="s">
        <v>295</v>
      </c>
      <c r="G17" s="80" t="s">
        <v>296</v>
      </c>
      <c r="H17" s="80" t="s">
        <v>43</v>
      </c>
      <c r="I17" s="80" t="s">
        <v>31</v>
      </c>
      <c r="J17" s="159">
        <f t="shared" si="1"/>
        <v>44290</v>
      </c>
      <c r="K17" s="83" t="s">
        <v>362</v>
      </c>
      <c r="L17" s="83" t="s">
        <v>366</v>
      </c>
      <c r="M17" s="83" t="s">
        <v>514</v>
      </c>
      <c r="N17" s="18">
        <f t="shared" si="2"/>
        <v>44294</v>
      </c>
      <c r="O17" s="18">
        <f t="shared" si="3"/>
        <v>44298</v>
      </c>
      <c r="P17" s="18">
        <f t="shared" si="4"/>
        <v>44299</v>
      </c>
      <c r="R17" s="36"/>
      <c r="S17" s="36"/>
      <c r="T17" s="40"/>
      <c r="U17" s="41"/>
    </row>
    <row r="18" spans="2:21" ht="24" customHeight="1" x14ac:dyDescent="0.3">
      <c r="B18" s="158" t="s">
        <v>198</v>
      </c>
      <c r="C18" s="83" t="s">
        <v>199</v>
      </c>
      <c r="D18" s="84" t="s">
        <v>213</v>
      </c>
      <c r="E18" s="85">
        <f t="shared" si="0"/>
        <v>44296</v>
      </c>
      <c r="F18" s="80" t="s">
        <v>295</v>
      </c>
      <c r="G18" s="80" t="s">
        <v>296</v>
      </c>
      <c r="H18" s="80" t="s">
        <v>43</v>
      </c>
      <c r="I18" s="80" t="s">
        <v>31</v>
      </c>
      <c r="J18" s="159">
        <f t="shared" si="1"/>
        <v>44297</v>
      </c>
      <c r="K18" s="83" t="s">
        <v>360</v>
      </c>
      <c r="L18" s="83" t="s">
        <v>363</v>
      </c>
      <c r="M18" s="83" t="s">
        <v>515</v>
      </c>
      <c r="N18" s="18">
        <f t="shared" si="2"/>
        <v>44301</v>
      </c>
      <c r="O18" s="18">
        <f t="shared" si="3"/>
        <v>44305</v>
      </c>
      <c r="P18" s="18">
        <f t="shared" si="4"/>
        <v>44306</v>
      </c>
      <c r="R18" s="36"/>
      <c r="S18" s="36"/>
      <c r="T18" s="40"/>
      <c r="U18" s="44"/>
    </row>
    <row r="19" spans="2:21" ht="27" customHeight="1" x14ac:dyDescent="0.3">
      <c r="B19" s="158" t="s">
        <v>256</v>
      </c>
      <c r="C19" s="83" t="s">
        <v>265</v>
      </c>
      <c r="D19" s="84" t="s">
        <v>257</v>
      </c>
      <c r="E19" s="85">
        <f t="shared" si="0"/>
        <v>44303</v>
      </c>
      <c r="F19" s="80" t="s">
        <v>295</v>
      </c>
      <c r="G19" s="80" t="s">
        <v>296</v>
      </c>
      <c r="H19" s="80" t="s">
        <v>43</v>
      </c>
      <c r="I19" s="80" t="s">
        <v>31</v>
      </c>
      <c r="J19" s="159">
        <f t="shared" si="1"/>
        <v>44304</v>
      </c>
      <c r="K19" s="83" t="s">
        <v>361</v>
      </c>
      <c r="L19" s="83" t="s">
        <v>364</v>
      </c>
      <c r="M19" s="83" t="s">
        <v>516</v>
      </c>
      <c r="N19" s="18">
        <f t="shared" si="2"/>
        <v>44308</v>
      </c>
      <c r="O19" s="18">
        <f t="shared" si="3"/>
        <v>44312</v>
      </c>
      <c r="P19" s="18">
        <f t="shared" si="4"/>
        <v>44313</v>
      </c>
      <c r="R19" s="28"/>
      <c r="S19" s="28"/>
      <c r="T19" s="40"/>
      <c r="U19" s="47"/>
    </row>
    <row r="20" spans="2:21" ht="26.25" customHeight="1" x14ac:dyDescent="0.3">
      <c r="B20" s="158" t="s">
        <v>176</v>
      </c>
      <c r="C20" s="83" t="s">
        <v>400</v>
      </c>
      <c r="D20" s="84" t="s">
        <v>397</v>
      </c>
      <c r="E20" s="85">
        <f t="shared" si="0"/>
        <v>44310</v>
      </c>
      <c r="F20" s="80" t="s">
        <v>295</v>
      </c>
      <c r="G20" s="80" t="s">
        <v>296</v>
      </c>
      <c r="H20" s="80" t="s">
        <v>43</v>
      </c>
      <c r="I20" s="80" t="s">
        <v>31</v>
      </c>
      <c r="J20" s="159">
        <f t="shared" si="1"/>
        <v>44311</v>
      </c>
      <c r="K20" s="83" t="s">
        <v>362</v>
      </c>
      <c r="L20" s="83" t="s">
        <v>366</v>
      </c>
      <c r="M20" s="83" t="s">
        <v>517</v>
      </c>
      <c r="N20" s="18">
        <f t="shared" si="2"/>
        <v>44315</v>
      </c>
      <c r="O20" s="18">
        <f t="shared" si="3"/>
        <v>44319</v>
      </c>
      <c r="P20" s="18">
        <f t="shared" si="4"/>
        <v>44320</v>
      </c>
      <c r="R20" s="40"/>
      <c r="S20" s="40"/>
      <c r="T20" s="40"/>
      <c r="U20" s="50"/>
    </row>
    <row r="21" spans="2:21" ht="25.5" customHeight="1" x14ac:dyDescent="0.3">
      <c r="B21" s="158" t="s">
        <v>179</v>
      </c>
      <c r="C21" s="83" t="s">
        <v>180</v>
      </c>
      <c r="D21" s="84" t="s">
        <v>398</v>
      </c>
      <c r="E21" s="85">
        <f t="shared" si="0"/>
        <v>44317</v>
      </c>
      <c r="F21" s="80" t="s">
        <v>295</v>
      </c>
      <c r="G21" s="80" t="s">
        <v>296</v>
      </c>
      <c r="H21" s="80" t="s">
        <v>43</v>
      </c>
      <c r="I21" s="80" t="s">
        <v>31</v>
      </c>
      <c r="J21" s="159">
        <f t="shared" si="1"/>
        <v>44318</v>
      </c>
      <c r="K21" s="83" t="s">
        <v>360</v>
      </c>
      <c r="L21" s="83" t="s">
        <v>363</v>
      </c>
      <c r="M21" s="83" t="s">
        <v>518</v>
      </c>
      <c r="N21" s="18">
        <f t="shared" si="2"/>
        <v>44322</v>
      </c>
      <c r="O21" s="18">
        <f t="shared" si="3"/>
        <v>44326</v>
      </c>
      <c r="P21" s="18">
        <f t="shared" si="4"/>
        <v>44327</v>
      </c>
      <c r="R21" s="42"/>
      <c r="S21" s="42"/>
      <c r="T21" s="42"/>
      <c r="U21" s="51"/>
    </row>
    <row r="22" spans="2:21" ht="26.25" customHeight="1" x14ac:dyDescent="0.3">
      <c r="B22" s="239" t="s">
        <v>325</v>
      </c>
      <c r="C22" s="83"/>
      <c r="D22" s="84"/>
      <c r="E22" s="85">
        <f t="shared" si="0"/>
        <v>44324</v>
      </c>
      <c r="F22" s="80" t="s">
        <v>295</v>
      </c>
      <c r="G22" s="80" t="s">
        <v>296</v>
      </c>
      <c r="H22" s="80" t="s">
        <v>43</v>
      </c>
      <c r="I22" s="80" t="s">
        <v>31</v>
      </c>
      <c r="J22" s="159">
        <f t="shared" si="1"/>
        <v>44325</v>
      </c>
      <c r="K22" s="83" t="s">
        <v>361</v>
      </c>
      <c r="L22" s="83" t="s">
        <v>364</v>
      </c>
      <c r="M22" s="83" t="s">
        <v>519</v>
      </c>
      <c r="N22" s="18">
        <f t="shared" si="2"/>
        <v>44329</v>
      </c>
      <c r="O22" s="18">
        <f t="shared" si="3"/>
        <v>44333</v>
      </c>
      <c r="P22" s="18">
        <f t="shared" si="4"/>
        <v>44334</v>
      </c>
      <c r="Q22" s="42"/>
      <c r="R22" s="42"/>
      <c r="S22" s="42"/>
      <c r="T22" s="42"/>
      <c r="U22" s="42"/>
    </row>
    <row r="23" spans="2:21" ht="29.25" customHeight="1" x14ac:dyDescent="0.3">
      <c r="B23" s="158" t="s">
        <v>252</v>
      </c>
      <c r="C23" s="83" t="s">
        <v>266</v>
      </c>
      <c r="D23" s="84" t="s">
        <v>150</v>
      </c>
      <c r="E23" s="85">
        <f t="shared" si="0"/>
        <v>44331</v>
      </c>
      <c r="F23" s="80" t="s">
        <v>295</v>
      </c>
      <c r="G23" s="80" t="s">
        <v>296</v>
      </c>
      <c r="H23" s="80" t="s">
        <v>43</v>
      </c>
      <c r="I23" s="80" t="s">
        <v>31</v>
      </c>
      <c r="J23" s="159">
        <f t="shared" si="1"/>
        <v>44332</v>
      </c>
      <c r="K23" s="83" t="s">
        <v>362</v>
      </c>
      <c r="L23" s="83" t="s">
        <v>366</v>
      </c>
      <c r="M23" s="83" t="s">
        <v>520</v>
      </c>
      <c r="N23" s="18">
        <f t="shared" si="2"/>
        <v>44336</v>
      </c>
      <c r="O23" s="18">
        <f t="shared" si="3"/>
        <v>44340</v>
      </c>
      <c r="P23" s="18">
        <f t="shared" si="4"/>
        <v>44341</v>
      </c>
      <c r="Q23" s="55"/>
      <c r="R23" s="55"/>
      <c r="S23" s="55"/>
      <c r="T23" s="55"/>
      <c r="U23" s="55"/>
    </row>
    <row r="24" spans="2:21" ht="27.75" hidden="1" customHeight="1" x14ac:dyDescent="0.3">
      <c r="B24" s="83"/>
      <c r="C24" s="83"/>
      <c r="D24" s="84"/>
      <c r="E24" s="85"/>
      <c r="F24" s="80"/>
      <c r="G24" s="80"/>
      <c r="H24" s="80"/>
      <c r="I24" s="80"/>
      <c r="J24" s="80"/>
      <c r="K24" s="83"/>
      <c r="L24" s="129"/>
      <c r="M24" s="84"/>
      <c r="N24" s="18"/>
      <c r="O24" s="18">
        <f t="shared" ref="O24:P25" si="5">D24+9</f>
        <v>9</v>
      </c>
      <c r="P24" s="18">
        <f t="shared" si="5"/>
        <v>9</v>
      </c>
    </row>
    <row r="25" spans="2:21" ht="26.25" hidden="1" customHeight="1" x14ac:dyDescent="0.3">
      <c r="B25" s="83"/>
      <c r="C25" s="83"/>
      <c r="D25" s="84"/>
      <c r="E25" s="85"/>
      <c r="F25" s="80"/>
      <c r="G25" s="80"/>
      <c r="H25" s="80"/>
      <c r="I25" s="80"/>
      <c r="J25" s="80"/>
      <c r="K25" s="83"/>
      <c r="L25" s="83"/>
      <c r="M25" s="84"/>
      <c r="N25" s="18"/>
      <c r="O25" s="18">
        <f t="shared" si="5"/>
        <v>9</v>
      </c>
      <c r="P25" s="18">
        <f t="shared" si="5"/>
        <v>9</v>
      </c>
    </row>
    <row r="28" spans="2:21" ht="20.25" x14ac:dyDescent="0.3">
      <c r="B28" s="23" t="s">
        <v>12</v>
      </c>
      <c r="C28" s="23"/>
      <c r="D28" s="23"/>
      <c r="E28" s="23"/>
      <c r="F28" s="23"/>
      <c r="G28" s="23"/>
      <c r="H28" s="23"/>
      <c r="I28" s="23"/>
      <c r="J28" s="23" t="s">
        <v>13</v>
      </c>
      <c r="K28" s="23"/>
      <c r="L28" s="23"/>
      <c r="M28" s="23"/>
      <c r="N28" s="29"/>
      <c r="O28" s="29"/>
      <c r="P28" s="29"/>
    </row>
    <row r="29" spans="2:21" ht="20.25" x14ac:dyDescent="0.3">
      <c r="B29" s="69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69" t="s">
        <v>14</v>
      </c>
      <c r="O29" s="29"/>
      <c r="P29" s="29"/>
    </row>
    <row r="30" spans="2:21" ht="20.25" x14ac:dyDescent="0.3">
      <c r="B30" s="33" t="s">
        <v>297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70" t="s">
        <v>16</v>
      </c>
      <c r="O30" s="34"/>
      <c r="P30" s="34"/>
    </row>
    <row r="31" spans="2:21" ht="20.25" x14ac:dyDescent="0.3">
      <c r="B31" s="33" t="s">
        <v>298</v>
      </c>
      <c r="C31" s="33"/>
      <c r="D31" s="33"/>
      <c r="E31" s="33"/>
      <c r="F31" s="33"/>
      <c r="G31" s="33"/>
      <c r="H31" s="33" t="s">
        <v>13</v>
      </c>
      <c r="I31" s="33"/>
      <c r="J31" s="33"/>
      <c r="K31" s="33" t="s">
        <v>13</v>
      </c>
      <c r="L31" s="33"/>
      <c r="M31" s="71" t="s">
        <v>17</v>
      </c>
      <c r="O31" s="39"/>
      <c r="P31" s="39"/>
    </row>
    <row r="32" spans="2:21" ht="20.25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 t="s">
        <v>13</v>
      </c>
      <c r="L32" s="33"/>
      <c r="M32" s="40" t="s">
        <v>74</v>
      </c>
      <c r="O32" s="42"/>
      <c r="P32" s="42"/>
    </row>
    <row r="33" spans="2:16" ht="20.25" x14ac:dyDescent="0.3">
      <c r="B33" s="148" t="s">
        <v>45</v>
      </c>
      <c r="C33" s="42"/>
      <c r="D33" s="42"/>
      <c r="E33" s="42"/>
      <c r="F33" s="42"/>
      <c r="G33" s="42"/>
      <c r="H33" s="42"/>
      <c r="I33" s="42" t="s">
        <v>13</v>
      </c>
      <c r="J33" s="42" t="s">
        <v>13</v>
      </c>
      <c r="K33" s="42"/>
      <c r="L33" s="42"/>
      <c r="M33" s="72" t="s">
        <v>109</v>
      </c>
      <c r="O33" s="45"/>
      <c r="P33" s="45"/>
    </row>
    <row r="34" spans="2:16" ht="20.25" x14ac:dyDescent="0.3">
      <c r="B34" s="115"/>
      <c r="D34" s="42"/>
      <c r="E34" s="42"/>
      <c r="F34" s="42"/>
      <c r="G34" s="42"/>
      <c r="H34" s="42"/>
      <c r="I34" s="42"/>
      <c r="J34" s="42"/>
      <c r="K34" s="42"/>
      <c r="L34" s="42"/>
      <c r="M34" s="73"/>
      <c r="O34" s="48"/>
      <c r="P34" s="48"/>
    </row>
    <row r="35" spans="2:16" ht="20.25" x14ac:dyDescent="0.3">
      <c r="B35" s="148" t="s">
        <v>46</v>
      </c>
      <c r="C35" s="42"/>
      <c r="D35" s="36"/>
      <c r="E35" s="36"/>
      <c r="F35" s="36"/>
      <c r="G35" s="36"/>
      <c r="H35" s="36"/>
      <c r="I35" s="36"/>
      <c r="J35" s="36"/>
      <c r="K35" s="36"/>
      <c r="L35" s="36"/>
      <c r="M35" s="74" t="s">
        <v>110</v>
      </c>
      <c r="O35" s="33"/>
      <c r="P35" s="33"/>
    </row>
    <row r="36" spans="2:16" ht="20.25" x14ac:dyDescent="0.3">
      <c r="B36" s="148" t="s">
        <v>47</v>
      </c>
      <c r="C36" s="42"/>
      <c r="D36" s="81"/>
      <c r="E36" s="52"/>
      <c r="F36" s="52"/>
      <c r="G36" s="52"/>
      <c r="H36" s="52"/>
      <c r="I36" s="52"/>
      <c r="J36" s="52"/>
      <c r="K36" s="52" t="s">
        <v>13</v>
      </c>
      <c r="L36" s="52"/>
      <c r="M36" s="52"/>
      <c r="N36" s="66"/>
      <c r="O36" s="33"/>
      <c r="P36" s="33"/>
    </row>
    <row r="37" spans="2:16" ht="20.25" x14ac:dyDescent="0.3">
      <c r="B37" s="151"/>
      <c r="C37" s="36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75"/>
      <c r="O37" s="82"/>
      <c r="P37" s="82"/>
    </row>
    <row r="38" spans="2:16" ht="20.25" x14ac:dyDescent="0.3">
      <c r="B38" s="52" t="s">
        <v>20</v>
      </c>
      <c r="C38" s="5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57"/>
      <c r="O38" s="82"/>
      <c r="P38" s="82"/>
    </row>
    <row r="39" spans="2:16" ht="20.25" x14ac:dyDescent="0.3">
      <c r="B39" s="75"/>
      <c r="C39" s="75"/>
      <c r="K39" s="6" t="s">
        <v>13</v>
      </c>
      <c r="O39" s="126" t="s">
        <v>106</v>
      </c>
      <c r="P39" s="126"/>
    </row>
    <row r="40" spans="2:16" ht="22.5" x14ac:dyDescent="0.3">
      <c r="B40" s="153" t="s">
        <v>37</v>
      </c>
      <c r="C40" s="76"/>
    </row>
    <row r="41" spans="2:16" ht="22.5" x14ac:dyDescent="0.3">
      <c r="B41" s="153"/>
    </row>
    <row r="43" spans="2:16" ht="22.5" x14ac:dyDescent="0.3">
      <c r="B43" s="76" t="s">
        <v>38</v>
      </c>
    </row>
    <row r="52" spans="3:3" ht="22.5" x14ac:dyDescent="0.3">
      <c r="C52" s="76"/>
    </row>
  </sheetData>
  <mergeCells count="10">
    <mergeCell ref="E4:M4"/>
    <mergeCell ref="N4:P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O39" location="MENU!A1" display="BACK TO MENU &gt;&gt;" xr:uid="{607299F3-906F-4D7A-AD86-56DF8F46524E}"/>
  </hyperlinks>
  <pageMargins left="0.27" right="0.17" top="0.17" bottom="0.2" header="0.18" footer="0.17"/>
  <pageSetup scale="3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48"/>
    <pageSetUpPr fitToPage="1"/>
  </sheetPr>
  <dimension ref="B3:W41"/>
  <sheetViews>
    <sheetView view="pageBreakPreview" zoomScale="60" zoomScaleNormal="60" workbookViewId="0">
      <pane ySplit="7" topLeftCell="A8" activePane="bottomLeft" state="frozen"/>
      <selection pane="bottomLeft" activeCell="H29" sqref="H29"/>
    </sheetView>
  </sheetViews>
  <sheetFormatPr defaultColWidth="32.85546875" defaultRowHeight="12.75" x14ac:dyDescent="0.2"/>
  <cols>
    <col min="1" max="1" width="7.5703125" style="6" customWidth="1"/>
    <col min="2" max="2" width="59.140625" style="6" customWidth="1"/>
    <col min="3" max="3" width="18" style="6" customWidth="1"/>
    <col min="4" max="4" width="13.7109375" style="6" customWidth="1"/>
    <col min="5" max="9" width="23.85546875" style="6" customWidth="1"/>
    <col min="10" max="10" width="26.85546875" style="6" customWidth="1"/>
    <col min="11" max="11" width="53.85546875" style="6" customWidth="1"/>
    <col min="12" max="12" width="14.28515625" style="6" customWidth="1"/>
    <col min="13" max="13" width="13.85546875" style="6" customWidth="1"/>
    <col min="14" max="14" width="27.5703125" style="6" customWidth="1"/>
    <col min="15" max="15" width="31" style="6" hidden="1" customWidth="1"/>
    <col min="16" max="16" width="47" style="6" customWidth="1"/>
    <col min="17" max="17" width="28.140625" style="6" hidden="1" customWidth="1"/>
    <col min="18" max="18" width="28.28515625" style="6" hidden="1" customWidth="1"/>
    <col min="19" max="16384" width="32.85546875" style="6"/>
  </cols>
  <sheetData>
    <row r="3" spans="2:23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11"/>
      <c r="R3" s="3"/>
      <c r="S3" s="3"/>
      <c r="T3" s="3"/>
      <c r="U3" s="3"/>
      <c r="V3" s="4"/>
      <c r="W3" s="5"/>
    </row>
    <row r="4" spans="2:23" ht="46.5" customHeight="1" x14ac:dyDescent="0.25">
      <c r="B4" s="1"/>
      <c r="C4" s="1"/>
      <c r="D4" s="1"/>
      <c r="E4" s="117"/>
      <c r="F4" s="285" t="s">
        <v>351</v>
      </c>
      <c r="G4" s="285"/>
      <c r="H4" s="285"/>
      <c r="I4" s="285"/>
      <c r="J4" s="285"/>
      <c r="K4" s="285"/>
      <c r="L4" s="285"/>
      <c r="M4" s="285"/>
      <c r="N4" s="117"/>
      <c r="O4" s="117"/>
      <c r="P4" s="117"/>
      <c r="R4" s="8"/>
      <c r="S4" s="8"/>
      <c r="T4" s="8"/>
      <c r="U4" s="8"/>
      <c r="V4" s="9"/>
      <c r="W4" s="10"/>
    </row>
    <row r="5" spans="2:23" ht="46.5" customHeight="1" thickBot="1" x14ac:dyDescent="0.4">
      <c r="B5" s="1"/>
      <c r="C5" s="1"/>
      <c r="D5" s="1"/>
      <c r="E5" s="11"/>
      <c r="F5" s="11"/>
      <c r="G5" s="11"/>
      <c r="H5" s="11"/>
      <c r="I5" s="11"/>
      <c r="J5" s="3" t="s">
        <v>13</v>
      </c>
      <c r="K5" s="3"/>
      <c r="L5" s="3"/>
      <c r="M5" s="3"/>
      <c r="N5" s="3"/>
      <c r="O5" s="3"/>
      <c r="P5" s="3"/>
      <c r="Q5" s="118"/>
      <c r="R5" s="3"/>
      <c r="S5" s="3"/>
      <c r="T5" s="3"/>
      <c r="U5" s="3"/>
      <c r="V5" s="5"/>
      <c r="W5" s="5"/>
    </row>
    <row r="6" spans="2:23" s="15" customFormat="1" ht="20.25" customHeight="1" x14ac:dyDescent="0.25">
      <c r="B6" s="271" t="s">
        <v>39</v>
      </c>
      <c r="C6" s="264" t="s">
        <v>2</v>
      </c>
      <c r="D6" s="286" t="s">
        <v>97</v>
      </c>
      <c r="E6" s="106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81" t="s">
        <v>42</v>
      </c>
      <c r="K6" s="283" t="s">
        <v>54</v>
      </c>
      <c r="L6" s="264" t="s">
        <v>2</v>
      </c>
      <c r="M6" s="283" t="s">
        <v>97</v>
      </c>
      <c r="N6" s="109" t="s">
        <v>55</v>
      </c>
      <c r="O6" s="109" t="s">
        <v>98</v>
      </c>
      <c r="P6" s="109" t="s">
        <v>352</v>
      </c>
      <c r="Q6" s="119" t="s">
        <v>99</v>
      </c>
      <c r="R6" s="67" t="s">
        <v>100</v>
      </c>
    </row>
    <row r="7" spans="2:23" s="15" customFormat="1" ht="20.25" customHeight="1" x14ac:dyDescent="0.25">
      <c r="B7" s="271"/>
      <c r="C7" s="265"/>
      <c r="D7" s="287"/>
      <c r="E7" s="108" t="s">
        <v>134</v>
      </c>
      <c r="F7" s="78" t="s">
        <v>36</v>
      </c>
      <c r="G7" s="78" t="s">
        <v>28</v>
      </c>
      <c r="H7" s="267"/>
      <c r="I7" s="78" t="s">
        <v>10</v>
      </c>
      <c r="J7" s="288"/>
      <c r="K7" s="284"/>
      <c r="L7" s="265"/>
      <c r="M7" s="284"/>
      <c r="N7" s="108" t="s">
        <v>101</v>
      </c>
      <c r="O7" s="108" t="s">
        <v>102</v>
      </c>
      <c r="P7" s="108" t="s">
        <v>355</v>
      </c>
      <c r="Q7" s="120" t="s">
        <v>103</v>
      </c>
      <c r="R7" s="107" t="s">
        <v>104</v>
      </c>
    </row>
    <row r="8" spans="2:23" ht="27.75" customHeight="1" x14ac:dyDescent="0.3">
      <c r="B8" s="158" t="s">
        <v>176</v>
      </c>
      <c r="C8" s="83" t="s">
        <v>177</v>
      </c>
      <c r="D8" s="84" t="s">
        <v>329</v>
      </c>
      <c r="E8" s="85">
        <v>44226</v>
      </c>
      <c r="F8" s="80" t="s">
        <v>295</v>
      </c>
      <c r="G8" s="80" t="s">
        <v>296</v>
      </c>
      <c r="H8" s="80" t="s">
        <v>43</v>
      </c>
      <c r="I8" s="80" t="s">
        <v>31</v>
      </c>
      <c r="J8" s="159">
        <f>E8+1</f>
        <v>44227</v>
      </c>
      <c r="K8" s="18" t="s">
        <v>353</v>
      </c>
      <c r="L8" s="18" t="s">
        <v>354</v>
      </c>
      <c r="M8" s="18" t="s">
        <v>521</v>
      </c>
      <c r="N8" s="18">
        <v>44230</v>
      </c>
      <c r="O8" s="18">
        <v>43706</v>
      </c>
      <c r="P8" s="18">
        <f>E8+7</f>
        <v>44233</v>
      </c>
      <c r="Q8" s="121">
        <f>N9+18</f>
        <v>44255</v>
      </c>
      <c r="R8" s="121">
        <f>N9+21</f>
        <v>44258</v>
      </c>
    </row>
    <row r="9" spans="2:23" ht="27.75" customHeight="1" x14ac:dyDescent="0.3">
      <c r="B9" s="158" t="s">
        <v>179</v>
      </c>
      <c r="C9" s="83" t="s">
        <v>180</v>
      </c>
      <c r="D9" s="84" t="s">
        <v>213</v>
      </c>
      <c r="E9" s="85">
        <f t="shared" ref="E9:E23" si="0">E8+7</f>
        <v>44233</v>
      </c>
      <c r="F9" s="80" t="s">
        <v>295</v>
      </c>
      <c r="G9" s="80" t="s">
        <v>296</v>
      </c>
      <c r="H9" s="80" t="s">
        <v>43</v>
      </c>
      <c r="I9" s="80" t="s">
        <v>31</v>
      </c>
      <c r="J9" s="159">
        <f t="shared" ref="J9:J23" si="1">J8+7</f>
        <v>44234</v>
      </c>
      <c r="K9" s="18" t="s">
        <v>353</v>
      </c>
      <c r="L9" s="18" t="s">
        <v>354</v>
      </c>
      <c r="M9" s="241" t="s">
        <v>522</v>
      </c>
      <c r="N9" s="18">
        <f t="shared" ref="N9:O9" si="2">N8+7</f>
        <v>44237</v>
      </c>
      <c r="O9" s="18">
        <f t="shared" si="2"/>
        <v>43713</v>
      </c>
      <c r="P9" s="18">
        <f t="shared" ref="P9" si="3">P8+7</f>
        <v>44240</v>
      </c>
      <c r="Q9" s="121">
        <f>N10+18</f>
        <v>44262</v>
      </c>
      <c r="R9" s="121">
        <f>N10+21</f>
        <v>44265</v>
      </c>
    </row>
    <row r="10" spans="2:23" ht="27.75" customHeight="1" x14ac:dyDescent="0.3">
      <c r="B10" s="239" t="s">
        <v>328</v>
      </c>
      <c r="C10" s="83"/>
      <c r="D10" s="84"/>
      <c r="E10" s="85">
        <f t="shared" si="0"/>
        <v>44240</v>
      </c>
      <c r="F10" s="80" t="s">
        <v>295</v>
      </c>
      <c r="G10" s="80" t="s">
        <v>296</v>
      </c>
      <c r="H10" s="80" t="s">
        <v>43</v>
      </c>
      <c r="I10" s="80" t="s">
        <v>31</v>
      </c>
      <c r="J10" s="159">
        <f t="shared" si="1"/>
        <v>44241</v>
      </c>
      <c r="K10" s="18" t="s">
        <v>353</v>
      </c>
      <c r="L10" s="18" t="s">
        <v>354</v>
      </c>
      <c r="M10" s="18" t="s">
        <v>523</v>
      </c>
      <c r="N10" s="18">
        <f>N9+7</f>
        <v>44244</v>
      </c>
      <c r="O10" s="18">
        <f t="shared" ref="O10" si="4">O9+7</f>
        <v>43720</v>
      </c>
      <c r="P10" s="18">
        <f t="shared" ref="P10:P22" si="5">P9+7</f>
        <v>44247</v>
      </c>
      <c r="Q10" s="121">
        <f>N11+18</f>
        <v>44269</v>
      </c>
      <c r="R10" s="121">
        <f>N11+21</f>
        <v>44272</v>
      </c>
    </row>
    <row r="11" spans="2:23" ht="27.75" customHeight="1" x14ac:dyDescent="0.3">
      <c r="B11" s="158" t="s">
        <v>252</v>
      </c>
      <c r="C11" s="83" t="s">
        <v>266</v>
      </c>
      <c r="D11" s="84" t="s">
        <v>169</v>
      </c>
      <c r="E11" s="85">
        <f t="shared" si="0"/>
        <v>44247</v>
      </c>
      <c r="F11" s="80" t="s">
        <v>295</v>
      </c>
      <c r="G11" s="80" t="s">
        <v>296</v>
      </c>
      <c r="H11" s="80" t="s">
        <v>43</v>
      </c>
      <c r="I11" s="80" t="s">
        <v>31</v>
      </c>
      <c r="J11" s="159">
        <f t="shared" si="1"/>
        <v>44248</v>
      </c>
      <c r="K11" s="18" t="s">
        <v>353</v>
      </c>
      <c r="L11" s="18" t="s">
        <v>354</v>
      </c>
      <c r="M11" s="18" t="s">
        <v>524</v>
      </c>
      <c r="N11" s="18">
        <f t="shared" ref="N11:O22" si="6">N10+7</f>
        <v>44251</v>
      </c>
      <c r="O11" s="18">
        <f t="shared" si="6"/>
        <v>43727</v>
      </c>
      <c r="P11" s="18">
        <f t="shared" si="5"/>
        <v>44254</v>
      </c>
      <c r="Q11" s="121">
        <f>N12+18</f>
        <v>44276</v>
      </c>
      <c r="R11" s="121">
        <f>N12+21</f>
        <v>44279</v>
      </c>
    </row>
    <row r="12" spans="2:23" ht="30.75" customHeight="1" x14ac:dyDescent="0.3">
      <c r="B12" s="158" t="s">
        <v>92</v>
      </c>
      <c r="C12" s="83" t="s">
        <v>93</v>
      </c>
      <c r="D12" s="84" t="s">
        <v>213</v>
      </c>
      <c r="E12" s="85">
        <f t="shared" si="0"/>
        <v>44254</v>
      </c>
      <c r="F12" s="80" t="s">
        <v>295</v>
      </c>
      <c r="G12" s="80" t="s">
        <v>296</v>
      </c>
      <c r="H12" s="80" t="s">
        <v>43</v>
      </c>
      <c r="I12" s="80" t="s">
        <v>31</v>
      </c>
      <c r="J12" s="159">
        <f t="shared" si="1"/>
        <v>44255</v>
      </c>
      <c r="K12" s="18" t="s">
        <v>353</v>
      </c>
      <c r="L12" s="18" t="s">
        <v>354</v>
      </c>
      <c r="M12" s="18" t="s">
        <v>526</v>
      </c>
      <c r="N12" s="18">
        <f t="shared" si="6"/>
        <v>44258</v>
      </c>
      <c r="O12" s="18">
        <f t="shared" si="6"/>
        <v>43734</v>
      </c>
      <c r="P12" s="18">
        <f t="shared" si="5"/>
        <v>44261</v>
      </c>
      <c r="Q12" s="122"/>
      <c r="R12" s="123"/>
      <c r="S12" s="19"/>
      <c r="T12" s="19"/>
      <c r="U12" s="19"/>
      <c r="V12" s="19"/>
      <c r="W12" s="19"/>
    </row>
    <row r="13" spans="2:23" ht="29.25" customHeight="1" x14ac:dyDescent="0.3">
      <c r="B13" s="158" t="s">
        <v>174</v>
      </c>
      <c r="C13" s="83" t="s">
        <v>175</v>
      </c>
      <c r="D13" s="84" t="s">
        <v>397</v>
      </c>
      <c r="E13" s="85">
        <f t="shared" si="0"/>
        <v>44261</v>
      </c>
      <c r="F13" s="80" t="s">
        <v>295</v>
      </c>
      <c r="G13" s="80" t="s">
        <v>296</v>
      </c>
      <c r="H13" s="80" t="s">
        <v>43</v>
      </c>
      <c r="I13" s="80" t="s">
        <v>31</v>
      </c>
      <c r="J13" s="159">
        <f t="shared" si="1"/>
        <v>44262</v>
      </c>
      <c r="K13" s="18" t="s">
        <v>353</v>
      </c>
      <c r="L13" s="18" t="s">
        <v>354</v>
      </c>
      <c r="M13" s="18" t="s">
        <v>525</v>
      </c>
      <c r="N13" s="18">
        <f>N12+7</f>
        <v>44265</v>
      </c>
      <c r="O13" s="18">
        <f t="shared" si="6"/>
        <v>43741</v>
      </c>
      <c r="P13" s="18">
        <f t="shared" si="5"/>
        <v>44268</v>
      </c>
      <c r="Q13" s="22"/>
      <c r="R13" s="19"/>
      <c r="S13" s="19"/>
      <c r="T13" s="19"/>
      <c r="U13" s="19"/>
      <c r="V13" s="19"/>
      <c r="W13" s="19"/>
    </row>
    <row r="14" spans="2:23" ht="27" customHeight="1" x14ac:dyDescent="0.3">
      <c r="B14" s="158" t="s">
        <v>77</v>
      </c>
      <c r="C14" s="83" t="s">
        <v>44</v>
      </c>
      <c r="D14" s="84" t="s">
        <v>398</v>
      </c>
      <c r="E14" s="85">
        <f t="shared" si="0"/>
        <v>44268</v>
      </c>
      <c r="F14" s="80" t="s">
        <v>295</v>
      </c>
      <c r="G14" s="80" t="s">
        <v>296</v>
      </c>
      <c r="H14" s="80" t="s">
        <v>43</v>
      </c>
      <c r="I14" s="80" t="s">
        <v>31</v>
      </c>
      <c r="J14" s="159">
        <f t="shared" si="1"/>
        <v>44269</v>
      </c>
      <c r="K14" s="18" t="s">
        <v>353</v>
      </c>
      <c r="L14" s="18" t="s">
        <v>354</v>
      </c>
      <c r="M14" s="18" t="s">
        <v>527</v>
      </c>
      <c r="N14" s="18">
        <f t="shared" si="6"/>
        <v>44272</v>
      </c>
      <c r="O14" s="18">
        <f t="shared" si="6"/>
        <v>43748</v>
      </c>
      <c r="P14" s="18">
        <f t="shared" si="5"/>
        <v>44275</v>
      </c>
      <c r="Q14" s="124"/>
      <c r="R14" s="26"/>
      <c r="S14" s="26"/>
      <c r="T14" s="26"/>
      <c r="U14" s="26"/>
      <c r="V14" s="27"/>
      <c r="W14" s="27"/>
    </row>
    <row r="15" spans="2:23" ht="30" customHeight="1" x14ac:dyDescent="0.3">
      <c r="B15" s="158" t="s">
        <v>170</v>
      </c>
      <c r="C15" s="83" t="s">
        <v>399</v>
      </c>
      <c r="D15" s="84" t="s">
        <v>346</v>
      </c>
      <c r="E15" s="85">
        <f t="shared" si="0"/>
        <v>44275</v>
      </c>
      <c r="F15" s="80" t="s">
        <v>295</v>
      </c>
      <c r="G15" s="80" t="s">
        <v>296</v>
      </c>
      <c r="H15" s="80" t="s">
        <v>43</v>
      </c>
      <c r="I15" s="80" t="s">
        <v>31</v>
      </c>
      <c r="J15" s="159">
        <f t="shared" si="1"/>
        <v>44276</v>
      </c>
      <c r="K15" s="18" t="s">
        <v>353</v>
      </c>
      <c r="L15" s="18" t="s">
        <v>354</v>
      </c>
      <c r="M15" s="18" t="s">
        <v>528</v>
      </c>
      <c r="N15" s="18">
        <f t="shared" si="6"/>
        <v>44279</v>
      </c>
      <c r="O15" s="18">
        <f t="shared" si="6"/>
        <v>43755</v>
      </c>
      <c r="P15" s="18">
        <f t="shared" si="5"/>
        <v>44282</v>
      </c>
      <c r="T15" s="31"/>
      <c r="U15" s="31"/>
      <c r="V15" s="32"/>
    </row>
    <row r="16" spans="2:23" ht="28.5" customHeight="1" x14ac:dyDescent="0.3">
      <c r="B16" s="158" t="s">
        <v>171</v>
      </c>
      <c r="C16" s="83" t="s">
        <v>172</v>
      </c>
      <c r="D16" s="84" t="s">
        <v>291</v>
      </c>
      <c r="E16" s="85">
        <f t="shared" si="0"/>
        <v>44282</v>
      </c>
      <c r="F16" s="80" t="s">
        <v>295</v>
      </c>
      <c r="G16" s="80" t="s">
        <v>296</v>
      </c>
      <c r="H16" s="80" t="s">
        <v>43</v>
      </c>
      <c r="I16" s="80" t="s">
        <v>31</v>
      </c>
      <c r="J16" s="159">
        <f t="shared" si="1"/>
        <v>44283</v>
      </c>
      <c r="K16" s="18" t="s">
        <v>353</v>
      </c>
      <c r="L16" s="18" t="s">
        <v>354</v>
      </c>
      <c r="M16" s="18" t="s">
        <v>529</v>
      </c>
      <c r="N16" s="18">
        <f t="shared" si="6"/>
        <v>44286</v>
      </c>
      <c r="O16" s="18">
        <f t="shared" si="6"/>
        <v>43762</v>
      </c>
      <c r="P16" s="18">
        <f t="shared" si="5"/>
        <v>44289</v>
      </c>
      <c r="T16" s="36"/>
      <c r="U16" s="36"/>
      <c r="V16" s="37"/>
      <c r="W16" s="38"/>
    </row>
    <row r="17" spans="2:23" ht="29.25" customHeight="1" x14ac:dyDescent="0.3">
      <c r="B17" s="158" t="s">
        <v>152</v>
      </c>
      <c r="C17" s="83" t="s">
        <v>153</v>
      </c>
      <c r="D17" s="84" t="s">
        <v>173</v>
      </c>
      <c r="E17" s="85">
        <f t="shared" si="0"/>
        <v>44289</v>
      </c>
      <c r="F17" s="80" t="s">
        <v>295</v>
      </c>
      <c r="G17" s="80" t="s">
        <v>296</v>
      </c>
      <c r="H17" s="80" t="s">
        <v>43</v>
      </c>
      <c r="I17" s="80" t="s">
        <v>31</v>
      </c>
      <c r="J17" s="159">
        <f t="shared" si="1"/>
        <v>44290</v>
      </c>
      <c r="K17" s="18" t="s">
        <v>353</v>
      </c>
      <c r="L17" s="18" t="s">
        <v>354</v>
      </c>
      <c r="M17" s="18" t="s">
        <v>530</v>
      </c>
      <c r="N17" s="18">
        <f t="shared" si="6"/>
        <v>44293</v>
      </c>
      <c r="O17" s="18">
        <f t="shared" si="6"/>
        <v>43769</v>
      </c>
      <c r="P17" s="18">
        <f t="shared" si="5"/>
        <v>44296</v>
      </c>
      <c r="T17" s="36"/>
      <c r="U17" s="36"/>
      <c r="V17" s="40"/>
      <c r="W17" s="41"/>
    </row>
    <row r="18" spans="2:23" ht="27.75" customHeight="1" x14ac:dyDescent="0.3">
      <c r="B18" s="158" t="s">
        <v>198</v>
      </c>
      <c r="C18" s="83" t="s">
        <v>199</v>
      </c>
      <c r="D18" s="84" t="s">
        <v>213</v>
      </c>
      <c r="E18" s="85">
        <f t="shared" si="0"/>
        <v>44296</v>
      </c>
      <c r="F18" s="80" t="s">
        <v>295</v>
      </c>
      <c r="G18" s="80" t="s">
        <v>296</v>
      </c>
      <c r="H18" s="80" t="s">
        <v>43</v>
      </c>
      <c r="I18" s="80" t="s">
        <v>31</v>
      </c>
      <c r="J18" s="159">
        <f t="shared" si="1"/>
        <v>44297</v>
      </c>
      <c r="K18" s="18" t="s">
        <v>353</v>
      </c>
      <c r="L18" s="18" t="s">
        <v>354</v>
      </c>
      <c r="M18" s="18" t="s">
        <v>531</v>
      </c>
      <c r="N18" s="18">
        <f t="shared" si="6"/>
        <v>44300</v>
      </c>
      <c r="O18" s="18">
        <f t="shared" si="6"/>
        <v>43776</v>
      </c>
      <c r="P18" s="18">
        <f t="shared" si="5"/>
        <v>44303</v>
      </c>
      <c r="T18" s="36"/>
      <c r="U18" s="36"/>
      <c r="V18" s="40"/>
      <c r="W18" s="44"/>
    </row>
    <row r="19" spans="2:23" ht="27.75" customHeight="1" x14ac:dyDescent="0.3">
      <c r="B19" s="158" t="s">
        <v>256</v>
      </c>
      <c r="C19" s="83" t="s">
        <v>265</v>
      </c>
      <c r="D19" s="84" t="s">
        <v>257</v>
      </c>
      <c r="E19" s="85">
        <f t="shared" si="0"/>
        <v>44303</v>
      </c>
      <c r="F19" s="80" t="s">
        <v>295</v>
      </c>
      <c r="G19" s="80" t="s">
        <v>296</v>
      </c>
      <c r="H19" s="80" t="s">
        <v>43</v>
      </c>
      <c r="I19" s="80" t="s">
        <v>31</v>
      </c>
      <c r="J19" s="159">
        <f t="shared" si="1"/>
        <v>44304</v>
      </c>
      <c r="K19" s="18" t="s">
        <v>353</v>
      </c>
      <c r="L19" s="18" t="s">
        <v>354</v>
      </c>
      <c r="M19" s="18" t="s">
        <v>532</v>
      </c>
      <c r="N19" s="18">
        <f t="shared" si="6"/>
        <v>44307</v>
      </c>
      <c r="O19" s="18">
        <f t="shared" si="6"/>
        <v>43783</v>
      </c>
      <c r="P19" s="18">
        <f t="shared" si="5"/>
        <v>44310</v>
      </c>
      <c r="R19" s="28"/>
      <c r="S19" s="28"/>
      <c r="T19" s="28"/>
      <c r="U19" s="28"/>
      <c r="V19" s="40"/>
      <c r="W19" s="47"/>
    </row>
    <row r="20" spans="2:23" ht="26.25" customHeight="1" x14ac:dyDescent="0.3">
      <c r="B20" s="158" t="s">
        <v>176</v>
      </c>
      <c r="C20" s="83" t="s">
        <v>400</v>
      </c>
      <c r="D20" s="84" t="s">
        <v>397</v>
      </c>
      <c r="E20" s="85">
        <f t="shared" si="0"/>
        <v>44310</v>
      </c>
      <c r="F20" s="80" t="s">
        <v>295</v>
      </c>
      <c r="G20" s="80" t="s">
        <v>296</v>
      </c>
      <c r="H20" s="80" t="s">
        <v>43</v>
      </c>
      <c r="I20" s="80" t="s">
        <v>31</v>
      </c>
      <c r="J20" s="159">
        <f t="shared" si="1"/>
        <v>44311</v>
      </c>
      <c r="K20" s="18" t="s">
        <v>353</v>
      </c>
      <c r="L20" s="18" t="s">
        <v>354</v>
      </c>
      <c r="M20" s="18" t="s">
        <v>533</v>
      </c>
      <c r="N20" s="18">
        <f t="shared" si="6"/>
        <v>44314</v>
      </c>
      <c r="O20" s="18">
        <f t="shared" si="6"/>
        <v>43790</v>
      </c>
      <c r="P20" s="18">
        <f t="shared" si="5"/>
        <v>44317</v>
      </c>
      <c r="R20" s="40"/>
      <c r="S20" s="40"/>
      <c r="T20" s="40"/>
      <c r="U20" s="40"/>
      <c r="V20" s="40"/>
      <c r="W20" s="50"/>
    </row>
    <row r="21" spans="2:23" ht="27" customHeight="1" x14ac:dyDescent="0.3">
      <c r="B21" s="158" t="s">
        <v>179</v>
      </c>
      <c r="C21" s="83" t="s">
        <v>180</v>
      </c>
      <c r="D21" s="84" t="s">
        <v>398</v>
      </c>
      <c r="E21" s="85">
        <f t="shared" si="0"/>
        <v>44317</v>
      </c>
      <c r="F21" s="80" t="s">
        <v>295</v>
      </c>
      <c r="G21" s="80" t="s">
        <v>296</v>
      </c>
      <c r="H21" s="80" t="s">
        <v>43</v>
      </c>
      <c r="I21" s="80" t="s">
        <v>31</v>
      </c>
      <c r="J21" s="159">
        <f t="shared" si="1"/>
        <v>44318</v>
      </c>
      <c r="K21" s="18" t="s">
        <v>353</v>
      </c>
      <c r="L21" s="18" t="s">
        <v>354</v>
      </c>
      <c r="M21" s="18" t="s">
        <v>534</v>
      </c>
      <c r="N21" s="18">
        <f t="shared" si="6"/>
        <v>44321</v>
      </c>
      <c r="O21" s="18">
        <f t="shared" si="6"/>
        <v>43797</v>
      </c>
      <c r="P21" s="18">
        <f t="shared" si="5"/>
        <v>44324</v>
      </c>
      <c r="R21" s="42"/>
      <c r="S21" s="42"/>
      <c r="T21" s="42"/>
      <c r="U21" s="42"/>
      <c r="V21" s="42"/>
      <c r="W21" s="51"/>
    </row>
    <row r="22" spans="2:23" ht="25.5" customHeight="1" x14ac:dyDescent="0.3">
      <c r="B22" s="239" t="s">
        <v>325</v>
      </c>
      <c r="C22" s="83"/>
      <c r="D22" s="84"/>
      <c r="E22" s="85">
        <f t="shared" si="0"/>
        <v>44324</v>
      </c>
      <c r="F22" s="80" t="s">
        <v>295</v>
      </c>
      <c r="G22" s="80" t="s">
        <v>296</v>
      </c>
      <c r="H22" s="80" t="s">
        <v>43</v>
      </c>
      <c r="I22" s="80" t="s">
        <v>31</v>
      </c>
      <c r="J22" s="159">
        <f t="shared" si="1"/>
        <v>44325</v>
      </c>
      <c r="K22" s="18" t="s">
        <v>353</v>
      </c>
      <c r="L22" s="18" t="s">
        <v>354</v>
      </c>
      <c r="M22" s="18" t="s">
        <v>535</v>
      </c>
      <c r="N22" s="18">
        <f t="shared" si="6"/>
        <v>44328</v>
      </c>
      <c r="O22" s="18">
        <f t="shared" si="6"/>
        <v>43804</v>
      </c>
      <c r="P22" s="18">
        <f t="shared" si="5"/>
        <v>44331</v>
      </c>
      <c r="Q22" s="36"/>
      <c r="R22" s="42"/>
      <c r="S22" s="42"/>
      <c r="T22" s="42"/>
      <c r="U22" s="42"/>
      <c r="V22" s="42"/>
      <c r="W22" s="42"/>
    </row>
    <row r="23" spans="2:23" ht="27.75" hidden="1" customHeight="1" x14ac:dyDescent="0.3">
      <c r="B23" s="158" t="s">
        <v>252</v>
      </c>
      <c r="C23" s="83" t="s">
        <v>266</v>
      </c>
      <c r="D23" s="84" t="s">
        <v>150</v>
      </c>
      <c r="E23" s="85">
        <f t="shared" si="0"/>
        <v>44331</v>
      </c>
      <c r="F23" s="80" t="s">
        <v>295</v>
      </c>
      <c r="G23" s="80" t="s">
        <v>296</v>
      </c>
      <c r="H23" s="80" t="s">
        <v>43</v>
      </c>
      <c r="I23" s="80" t="s">
        <v>31</v>
      </c>
      <c r="J23" s="159">
        <f t="shared" si="1"/>
        <v>44332</v>
      </c>
      <c r="K23" s="18"/>
      <c r="L23" s="18"/>
      <c r="M23" s="18"/>
      <c r="N23" s="18">
        <f t="shared" ref="N23:N25" si="7">N22+7</f>
        <v>44335</v>
      </c>
      <c r="O23" s="18">
        <f t="shared" ref="O23:P25" si="8">O22+7</f>
        <v>43811</v>
      </c>
      <c r="P23" s="18">
        <f t="shared" si="8"/>
        <v>44338</v>
      </c>
      <c r="R23" s="55"/>
      <c r="S23" s="55"/>
      <c r="T23" s="55"/>
      <c r="U23" s="55"/>
      <c r="V23" s="55"/>
      <c r="W23" s="55"/>
    </row>
    <row r="24" spans="2:23" ht="26.25" hidden="1" customHeight="1" x14ac:dyDescent="0.3">
      <c r="B24" s="18"/>
      <c r="C24" s="18"/>
      <c r="D24" s="18"/>
      <c r="E24" s="18"/>
      <c r="F24" s="79"/>
      <c r="G24" s="79"/>
      <c r="H24" s="79"/>
      <c r="I24" s="79"/>
      <c r="J24" s="18"/>
      <c r="K24" s="18"/>
      <c r="L24" s="18"/>
      <c r="M24" s="18"/>
      <c r="N24" s="18">
        <f t="shared" si="7"/>
        <v>44342</v>
      </c>
      <c r="O24" s="18">
        <f t="shared" si="8"/>
        <v>43818</v>
      </c>
      <c r="P24" s="18">
        <f t="shared" si="8"/>
        <v>44345</v>
      </c>
    </row>
    <row r="25" spans="2:23" ht="24.75" hidden="1" customHeight="1" x14ac:dyDescent="0.3">
      <c r="B25" s="18"/>
      <c r="C25" s="18"/>
      <c r="D25" s="18"/>
      <c r="E25" s="18"/>
      <c r="F25" s="79"/>
      <c r="G25" s="79"/>
      <c r="H25" s="79"/>
      <c r="I25" s="79"/>
      <c r="J25" s="18"/>
      <c r="K25" s="18"/>
      <c r="L25" s="18"/>
      <c r="M25" s="18"/>
      <c r="N25" s="18">
        <f t="shared" si="7"/>
        <v>44349</v>
      </c>
      <c r="O25" s="18">
        <f t="shared" si="8"/>
        <v>43825</v>
      </c>
      <c r="P25" s="18">
        <f t="shared" si="8"/>
        <v>44352</v>
      </c>
    </row>
    <row r="28" spans="2:23" ht="20.25" x14ac:dyDescent="0.3">
      <c r="B28" s="23" t="s">
        <v>12</v>
      </c>
      <c r="C28" s="23"/>
      <c r="D28" s="23"/>
      <c r="E28" s="24"/>
      <c r="F28" s="24"/>
      <c r="G28" s="24"/>
      <c r="H28" s="24"/>
      <c r="I28" s="24"/>
      <c r="J28" s="125" t="s">
        <v>13</v>
      </c>
      <c r="K28" s="125" t="s">
        <v>13</v>
      </c>
      <c r="L28" s="125"/>
      <c r="M28" s="125"/>
      <c r="N28" s="125"/>
    </row>
    <row r="29" spans="2:23" ht="20.25" x14ac:dyDescent="0.3">
      <c r="B29" s="28" t="s">
        <v>15</v>
      </c>
      <c r="C29" s="28"/>
      <c r="D29" s="28"/>
      <c r="E29" s="29"/>
      <c r="F29" s="29" t="s">
        <v>13</v>
      </c>
      <c r="G29" s="29"/>
      <c r="H29" s="29"/>
      <c r="I29" s="29"/>
      <c r="K29" s="69" t="s">
        <v>14</v>
      </c>
    </row>
    <row r="30" spans="2:23" ht="20.25" x14ac:dyDescent="0.3">
      <c r="B30" s="33" t="s">
        <v>297</v>
      </c>
      <c r="C30" s="33"/>
      <c r="D30" s="33"/>
      <c r="E30" s="34"/>
      <c r="F30" s="34"/>
      <c r="G30" s="34"/>
      <c r="H30" s="34"/>
      <c r="I30" s="34" t="s">
        <v>13</v>
      </c>
      <c r="K30" s="70" t="s">
        <v>16</v>
      </c>
    </row>
    <row r="31" spans="2:23" ht="20.25" x14ac:dyDescent="0.3">
      <c r="B31" s="33" t="s">
        <v>298</v>
      </c>
      <c r="C31" s="33"/>
      <c r="D31" s="33"/>
      <c r="E31" s="39"/>
      <c r="F31" s="39"/>
      <c r="G31" s="39"/>
      <c r="H31" s="39"/>
      <c r="I31" s="39"/>
      <c r="K31" s="71" t="s">
        <v>17</v>
      </c>
    </row>
    <row r="32" spans="2:23" ht="20.25" x14ac:dyDescent="0.3">
      <c r="B32" s="33"/>
      <c r="C32" s="33"/>
      <c r="D32" s="33"/>
      <c r="E32" s="42"/>
      <c r="F32" s="42"/>
      <c r="G32" s="42"/>
      <c r="H32" s="42"/>
      <c r="I32" s="42"/>
      <c r="K32" s="40" t="s">
        <v>105</v>
      </c>
      <c r="P32" s="6" t="s">
        <v>13</v>
      </c>
    </row>
    <row r="33" spans="2:13" ht="20.25" x14ac:dyDescent="0.3">
      <c r="B33" s="42" t="s">
        <v>45</v>
      </c>
      <c r="C33" s="42"/>
      <c r="D33" s="42"/>
      <c r="E33" s="45"/>
      <c r="F33" s="45"/>
      <c r="G33" s="45"/>
      <c r="H33" s="45" t="s">
        <v>13</v>
      </c>
      <c r="I33" s="45"/>
      <c r="K33" s="72" t="s">
        <v>18</v>
      </c>
    </row>
    <row r="34" spans="2:13" ht="20.25" x14ac:dyDescent="0.3">
      <c r="D34" s="42"/>
      <c r="E34" s="48"/>
      <c r="F34" s="48"/>
      <c r="G34" s="48"/>
      <c r="H34" s="48" t="s">
        <v>13</v>
      </c>
      <c r="I34" s="48"/>
      <c r="K34" s="73"/>
    </row>
    <row r="35" spans="2:13" ht="20.25" x14ac:dyDescent="0.3">
      <c r="B35" s="42" t="s">
        <v>59</v>
      </c>
      <c r="C35" s="42"/>
      <c r="D35" s="36"/>
      <c r="E35" s="33"/>
      <c r="F35" s="33"/>
      <c r="G35" s="33"/>
      <c r="H35" s="33"/>
      <c r="I35" s="33"/>
      <c r="K35" s="74" t="s">
        <v>19</v>
      </c>
    </row>
    <row r="36" spans="2:13" ht="20.25" x14ac:dyDescent="0.3">
      <c r="B36" s="42" t="s">
        <v>47</v>
      </c>
      <c r="C36" s="42"/>
      <c r="D36" s="52"/>
      <c r="E36" s="66"/>
      <c r="F36" s="66"/>
      <c r="G36" s="66"/>
      <c r="H36" s="66"/>
      <c r="I36" s="66"/>
      <c r="J36" s="53"/>
      <c r="K36" s="53"/>
      <c r="L36" s="53"/>
      <c r="M36" s="53"/>
    </row>
    <row r="37" spans="2:13" ht="20.25" x14ac:dyDescent="0.3">
      <c r="B37" s="36"/>
      <c r="C37" s="36"/>
      <c r="D37" s="75"/>
      <c r="J37" s="54"/>
      <c r="K37" s="55"/>
      <c r="L37" s="55"/>
      <c r="M37" s="55"/>
    </row>
    <row r="38" spans="2:13" ht="22.5" x14ac:dyDescent="0.3">
      <c r="B38" s="52" t="s">
        <v>20</v>
      </c>
      <c r="C38" s="52"/>
      <c r="D38" s="76"/>
      <c r="E38" s="57"/>
      <c r="F38" s="57"/>
      <c r="G38" s="57"/>
      <c r="H38" s="57"/>
      <c r="I38" s="57"/>
      <c r="J38" s="58"/>
      <c r="K38" s="58"/>
      <c r="L38" s="58"/>
    </row>
    <row r="39" spans="2:13" ht="22.5" x14ac:dyDescent="0.3">
      <c r="B39" s="75"/>
      <c r="C39" s="75"/>
      <c r="D39" s="76"/>
      <c r="M39" s="126" t="s">
        <v>106</v>
      </c>
    </row>
    <row r="40" spans="2:13" ht="22.5" x14ac:dyDescent="0.3">
      <c r="B40" s="76" t="s">
        <v>37</v>
      </c>
      <c r="C40" s="76"/>
    </row>
    <row r="41" spans="2:13" ht="22.5" x14ac:dyDescent="0.3">
      <c r="B41" s="76" t="s">
        <v>38</v>
      </c>
      <c r="C41" s="76"/>
    </row>
  </sheetData>
  <mergeCells count="9">
    <mergeCell ref="F4:M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M39" location="MENU!A1" display="BACK TO MENU &gt;&gt;" xr:uid="{00000000-0004-0000-0D00-000000000000}"/>
  </hyperlinks>
  <pageMargins left="0.27" right="0.17" top="0.17" bottom="0.2" header="0.18" footer="0.17"/>
  <pageSetup scale="3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C864-E025-4B24-9928-FC66E2AA088B}">
  <sheetPr>
    <tabColor indexed="48"/>
    <pageSetUpPr fitToPage="1"/>
  </sheetPr>
  <dimension ref="B3:O42"/>
  <sheetViews>
    <sheetView view="pageBreakPreview" zoomScale="60" zoomScaleNormal="60" workbookViewId="0">
      <pane ySplit="7" topLeftCell="A23" activePane="bottomLeft" state="frozen"/>
      <selection pane="bottomLeft" activeCell="J37" sqref="J37"/>
    </sheetView>
  </sheetViews>
  <sheetFormatPr defaultColWidth="32.85546875" defaultRowHeight="12.75" x14ac:dyDescent="0.2"/>
  <cols>
    <col min="1" max="1" width="10" style="6" customWidth="1"/>
    <col min="2" max="2" width="60.7109375" style="6" customWidth="1"/>
    <col min="3" max="3" width="21.5703125" style="6" customWidth="1"/>
    <col min="4" max="4" width="26.5703125" style="6" customWidth="1"/>
    <col min="5" max="8" width="24.5703125" style="6" customWidth="1"/>
    <col min="9" max="9" width="47" style="6" customWidth="1"/>
    <col min="10" max="10" width="46.28515625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3"/>
      <c r="J3" s="3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276" t="s">
        <v>383</v>
      </c>
      <c r="E4" s="276"/>
      <c r="F4" s="276"/>
      <c r="G4" s="276"/>
      <c r="H4" s="276"/>
      <c r="I4" s="276"/>
      <c r="J4" s="7"/>
      <c r="K4" s="8"/>
      <c r="L4" s="8"/>
      <c r="M4" s="8"/>
      <c r="N4" s="9"/>
      <c r="O4" s="10"/>
    </row>
    <row r="5" spans="2:15" ht="46.5" customHeight="1" thickBot="1" x14ac:dyDescent="0.3">
      <c r="B5" s="1"/>
      <c r="C5" s="1"/>
      <c r="D5" s="1"/>
      <c r="E5" s="11"/>
      <c r="F5" s="11"/>
      <c r="G5" s="11"/>
      <c r="H5" s="11"/>
      <c r="I5" s="3"/>
      <c r="J5" s="3"/>
      <c r="K5" s="3"/>
      <c r="L5" s="3"/>
      <c r="M5" s="3"/>
      <c r="N5" s="5"/>
      <c r="O5" s="5"/>
    </row>
    <row r="6" spans="2:15" s="15" customFormat="1" ht="20.25" customHeight="1" x14ac:dyDescent="0.25">
      <c r="B6" s="272" t="s">
        <v>1</v>
      </c>
      <c r="C6" s="264" t="s">
        <v>2</v>
      </c>
      <c r="D6" s="264" t="s">
        <v>97</v>
      </c>
      <c r="E6" s="13" t="s">
        <v>3</v>
      </c>
      <c r="F6" s="230" t="s">
        <v>33</v>
      </c>
      <c r="G6" s="274" t="s">
        <v>372</v>
      </c>
      <c r="H6" s="275" t="s">
        <v>218</v>
      </c>
      <c r="I6" s="67" t="s">
        <v>371</v>
      </c>
      <c r="J6" s="67" t="s">
        <v>82</v>
      </c>
    </row>
    <row r="7" spans="2:15" s="15" customFormat="1" ht="20.25" customHeight="1" x14ac:dyDescent="0.25">
      <c r="B7" s="272"/>
      <c r="C7" s="265"/>
      <c r="D7" s="265"/>
      <c r="E7" s="230" t="s">
        <v>136</v>
      </c>
      <c r="F7" s="231" t="s">
        <v>9</v>
      </c>
      <c r="G7" s="277"/>
      <c r="H7" s="277"/>
      <c r="I7" s="231" t="s">
        <v>381</v>
      </c>
      <c r="J7" s="231" t="s">
        <v>382</v>
      </c>
    </row>
    <row r="8" spans="2:15" ht="27.75" customHeight="1" x14ac:dyDescent="0.3">
      <c r="B8" s="199" t="s">
        <v>374</v>
      </c>
      <c r="C8" s="199" t="s">
        <v>376</v>
      </c>
      <c r="D8" s="199" t="s">
        <v>378</v>
      </c>
      <c r="E8" s="103">
        <v>44230</v>
      </c>
      <c r="F8" s="103" t="s">
        <v>373</v>
      </c>
      <c r="G8" s="103" t="s">
        <v>94</v>
      </c>
      <c r="H8" s="103" t="s">
        <v>237</v>
      </c>
      <c r="I8" s="18">
        <v>44236</v>
      </c>
      <c r="J8" s="18">
        <v>44238</v>
      </c>
    </row>
    <row r="9" spans="2:15" ht="27.75" customHeight="1" x14ac:dyDescent="0.3">
      <c r="B9" s="240" t="s">
        <v>328</v>
      </c>
      <c r="C9" s="199"/>
      <c r="D9" s="199"/>
      <c r="E9" s="103">
        <f t="shared" ref="E9:E24" si="0">E8+7</f>
        <v>44237</v>
      </c>
      <c r="F9" s="103" t="s">
        <v>373</v>
      </c>
      <c r="G9" s="103" t="s">
        <v>94</v>
      </c>
      <c r="H9" s="103" t="s">
        <v>237</v>
      </c>
      <c r="I9" s="18">
        <f t="shared" ref="I9:I15" si="1">E9+6</f>
        <v>44243</v>
      </c>
      <c r="J9" s="18">
        <f t="shared" ref="J9:J15" si="2">E9+8</f>
        <v>44245</v>
      </c>
    </row>
    <row r="10" spans="2:15" ht="27.75" customHeight="1" x14ac:dyDescent="0.3">
      <c r="B10" s="199" t="s">
        <v>536</v>
      </c>
      <c r="C10" s="199" t="s">
        <v>537</v>
      </c>
      <c r="D10" s="199" t="s">
        <v>378</v>
      </c>
      <c r="E10" s="103">
        <f t="shared" si="0"/>
        <v>44244</v>
      </c>
      <c r="F10" s="103" t="s">
        <v>373</v>
      </c>
      <c r="G10" s="103" t="s">
        <v>94</v>
      </c>
      <c r="H10" s="103" t="s">
        <v>237</v>
      </c>
      <c r="I10" s="18">
        <f t="shared" si="1"/>
        <v>44250</v>
      </c>
      <c r="J10" s="18">
        <f t="shared" si="2"/>
        <v>44252</v>
      </c>
    </row>
    <row r="11" spans="2:15" ht="27.75" customHeight="1" x14ac:dyDescent="0.3">
      <c r="B11" s="199" t="s">
        <v>375</v>
      </c>
      <c r="C11" s="199" t="s">
        <v>377</v>
      </c>
      <c r="D11" s="199" t="s">
        <v>379</v>
      </c>
      <c r="E11" s="103">
        <f t="shared" si="0"/>
        <v>44251</v>
      </c>
      <c r="F11" s="103" t="s">
        <v>373</v>
      </c>
      <c r="G11" s="103" t="s">
        <v>94</v>
      </c>
      <c r="H11" s="103" t="s">
        <v>237</v>
      </c>
      <c r="I11" s="18">
        <f t="shared" si="1"/>
        <v>44257</v>
      </c>
      <c r="J11" s="18">
        <f t="shared" si="2"/>
        <v>44259</v>
      </c>
    </row>
    <row r="12" spans="2:15" ht="27.75" customHeight="1" x14ac:dyDescent="0.3">
      <c r="B12" s="199" t="s">
        <v>538</v>
      </c>
      <c r="C12" s="199" t="s">
        <v>539</v>
      </c>
      <c r="D12" s="199" t="s">
        <v>379</v>
      </c>
      <c r="E12" s="103">
        <f t="shared" si="0"/>
        <v>44258</v>
      </c>
      <c r="F12" s="103" t="s">
        <v>373</v>
      </c>
      <c r="G12" s="103" t="s">
        <v>94</v>
      </c>
      <c r="H12" s="103" t="s">
        <v>237</v>
      </c>
      <c r="I12" s="18">
        <f t="shared" si="1"/>
        <v>44264</v>
      </c>
      <c r="J12" s="18">
        <f t="shared" si="2"/>
        <v>44266</v>
      </c>
    </row>
    <row r="13" spans="2:15" ht="27.75" customHeight="1" x14ac:dyDescent="0.3">
      <c r="B13" s="199" t="s">
        <v>540</v>
      </c>
      <c r="C13" s="199" t="s">
        <v>541</v>
      </c>
      <c r="D13" s="199" t="s">
        <v>380</v>
      </c>
      <c r="E13" s="103">
        <f t="shared" si="0"/>
        <v>44265</v>
      </c>
      <c r="F13" s="103" t="s">
        <v>373</v>
      </c>
      <c r="G13" s="103" t="s">
        <v>94</v>
      </c>
      <c r="H13" s="103" t="s">
        <v>237</v>
      </c>
      <c r="I13" s="18">
        <f t="shared" si="1"/>
        <v>44271</v>
      </c>
      <c r="J13" s="18">
        <f t="shared" si="2"/>
        <v>44273</v>
      </c>
    </row>
    <row r="14" spans="2:15" ht="27.75" customHeight="1" x14ac:dyDescent="0.3">
      <c r="B14" s="199" t="s">
        <v>536</v>
      </c>
      <c r="C14" s="199" t="s">
        <v>537</v>
      </c>
      <c r="D14" s="199" t="s">
        <v>379</v>
      </c>
      <c r="E14" s="103">
        <f t="shared" si="0"/>
        <v>44272</v>
      </c>
      <c r="F14" s="103" t="s">
        <v>373</v>
      </c>
      <c r="G14" s="103" t="s">
        <v>94</v>
      </c>
      <c r="H14" s="103" t="s">
        <v>237</v>
      </c>
      <c r="I14" s="18">
        <f t="shared" si="1"/>
        <v>44278</v>
      </c>
      <c r="J14" s="18">
        <f t="shared" si="2"/>
        <v>44280</v>
      </c>
    </row>
    <row r="15" spans="2:15" ht="27.75" customHeight="1" x14ac:dyDescent="0.3">
      <c r="B15" s="199" t="s">
        <v>375</v>
      </c>
      <c r="C15" s="199" t="s">
        <v>377</v>
      </c>
      <c r="D15" s="199" t="s">
        <v>380</v>
      </c>
      <c r="E15" s="103">
        <f t="shared" si="0"/>
        <v>44279</v>
      </c>
      <c r="F15" s="103" t="s">
        <v>373</v>
      </c>
      <c r="G15" s="103" t="s">
        <v>94</v>
      </c>
      <c r="H15" s="103" t="s">
        <v>237</v>
      </c>
      <c r="I15" s="18">
        <f t="shared" si="1"/>
        <v>44285</v>
      </c>
      <c r="J15" s="18">
        <f t="shared" si="2"/>
        <v>44287</v>
      </c>
    </row>
    <row r="16" spans="2:15" ht="27.75" customHeight="1" x14ac:dyDescent="0.3">
      <c r="B16" s="199" t="s">
        <v>538</v>
      </c>
      <c r="C16" s="199" t="s">
        <v>539</v>
      </c>
      <c r="D16" s="199" t="s">
        <v>380</v>
      </c>
      <c r="E16" s="103">
        <f t="shared" si="0"/>
        <v>44286</v>
      </c>
      <c r="F16" s="103" t="s">
        <v>373</v>
      </c>
      <c r="G16" s="103" t="s">
        <v>94</v>
      </c>
      <c r="H16" s="103" t="s">
        <v>237</v>
      </c>
      <c r="I16" s="18">
        <f t="shared" ref="I16:I24" si="3">E16+6</f>
        <v>44292</v>
      </c>
      <c r="J16" s="18">
        <f t="shared" ref="J16:J24" si="4">E16+8</f>
        <v>44294</v>
      </c>
    </row>
    <row r="17" spans="2:15" ht="27.75" customHeight="1" x14ac:dyDescent="0.3">
      <c r="B17" s="242" t="s">
        <v>325</v>
      </c>
      <c r="C17" s="199"/>
      <c r="D17" s="199"/>
      <c r="E17" s="103">
        <f t="shared" si="0"/>
        <v>44293</v>
      </c>
      <c r="F17" s="103" t="s">
        <v>373</v>
      </c>
      <c r="G17" s="103" t="s">
        <v>94</v>
      </c>
      <c r="H17" s="103" t="s">
        <v>237</v>
      </c>
      <c r="I17" s="18">
        <f t="shared" si="3"/>
        <v>44299</v>
      </c>
      <c r="J17" s="18">
        <f t="shared" si="4"/>
        <v>44301</v>
      </c>
    </row>
    <row r="18" spans="2:15" ht="29.25" customHeight="1" x14ac:dyDescent="0.3">
      <c r="B18" s="199" t="s">
        <v>536</v>
      </c>
      <c r="C18" s="199" t="s">
        <v>537</v>
      </c>
      <c r="D18" s="199" t="s">
        <v>380</v>
      </c>
      <c r="E18" s="103">
        <f t="shared" si="0"/>
        <v>44300</v>
      </c>
      <c r="F18" s="103" t="s">
        <v>373</v>
      </c>
      <c r="G18" s="103" t="s">
        <v>94</v>
      </c>
      <c r="H18" s="103" t="s">
        <v>237</v>
      </c>
      <c r="I18" s="18">
        <f t="shared" si="3"/>
        <v>44306</v>
      </c>
      <c r="J18" s="18">
        <f t="shared" si="4"/>
        <v>44308</v>
      </c>
    </row>
    <row r="19" spans="2:15" ht="27.75" customHeight="1" x14ac:dyDescent="0.3">
      <c r="B19" s="199" t="s">
        <v>375</v>
      </c>
      <c r="C19" s="199" t="s">
        <v>377</v>
      </c>
      <c r="D19" s="199" t="s">
        <v>462</v>
      </c>
      <c r="E19" s="103">
        <f t="shared" si="0"/>
        <v>44307</v>
      </c>
      <c r="F19" s="103" t="s">
        <v>373</v>
      </c>
      <c r="G19" s="103" t="s">
        <v>94</v>
      </c>
      <c r="H19" s="103" t="s">
        <v>237</v>
      </c>
      <c r="I19" s="18">
        <f t="shared" si="3"/>
        <v>44313</v>
      </c>
      <c r="J19" s="18">
        <f t="shared" si="4"/>
        <v>44315</v>
      </c>
    </row>
    <row r="20" spans="2:15" ht="31.5" customHeight="1" x14ac:dyDescent="0.3">
      <c r="B20" s="199" t="s">
        <v>538</v>
      </c>
      <c r="C20" s="199" t="s">
        <v>539</v>
      </c>
      <c r="D20" s="199" t="s">
        <v>462</v>
      </c>
      <c r="E20" s="103">
        <f t="shared" si="0"/>
        <v>44314</v>
      </c>
      <c r="F20" s="103" t="s">
        <v>373</v>
      </c>
      <c r="G20" s="103" t="s">
        <v>94</v>
      </c>
      <c r="H20" s="103" t="s">
        <v>237</v>
      </c>
      <c r="I20" s="18">
        <f t="shared" si="3"/>
        <v>44320</v>
      </c>
      <c r="J20" s="18">
        <f t="shared" si="4"/>
        <v>44322</v>
      </c>
    </row>
    <row r="21" spans="2:15" ht="29.25" customHeight="1" x14ac:dyDescent="0.3">
      <c r="B21" s="242" t="s">
        <v>325</v>
      </c>
      <c r="C21" s="199"/>
      <c r="D21" s="199"/>
      <c r="E21" s="103">
        <f t="shared" si="0"/>
        <v>44321</v>
      </c>
      <c r="F21" s="103" t="s">
        <v>373</v>
      </c>
      <c r="G21" s="103" t="s">
        <v>94</v>
      </c>
      <c r="H21" s="103" t="s">
        <v>237</v>
      </c>
      <c r="I21" s="18">
        <f t="shared" si="3"/>
        <v>44327</v>
      </c>
      <c r="J21" s="18">
        <f t="shared" si="4"/>
        <v>44329</v>
      </c>
      <c r="K21" s="19"/>
      <c r="L21" s="19"/>
      <c r="M21" s="19"/>
      <c r="N21" s="19"/>
      <c r="O21" s="19"/>
    </row>
    <row r="22" spans="2:15" ht="30" customHeight="1" x14ac:dyDescent="0.3">
      <c r="B22" s="199" t="s">
        <v>536</v>
      </c>
      <c r="C22" s="199" t="s">
        <v>537</v>
      </c>
      <c r="D22" s="199" t="s">
        <v>462</v>
      </c>
      <c r="E22" s="103">
        <f t="shared" si="0"/>
        <v>44328</v>
      </c>
      <c r="F22" s="103" t="s">
        <v>373</v>
      </c>
      <c r="G22" s="103" t="s">
        <v>94</v>
      </c>
      <c r="H22" s="103" t="s">
        <v>237</v>
      </c>
      <c r="I22" s="18">
        <f t="shared" si="3"/>
        <v>44334</v>
      </c>
      <c r="J22" s="18">
        <f t="shared" si="4"/>
        <v>44336</v>
      </c>
      <c r="K22" s="19"/>
      <c r="L22" s="19"/>
      <c r="M22" s="19"/>
      <c r="N22" s="19"/>
      <c r="O22" s="19"/>
    </row>
    <row r="23" spans="2:15" ht="28.5" customHeight="1" x14ac:dyDescent="0.3">
      <c r="B23" s="199" t="s">
        <v>375</v>
      </c>
      <c r="C23" s="199" t="s">
        <v>377</v>
      </c>
      <c r="D23" s="199" t="s">
        <v>463</v>
      </c>
      <c r="E23" s="103">
        <f t="shared" si="0"/>
        <v>44335</v>
      </c>
      <c r="F23" s="103" t="s">
        <v>373</v>
      </c>
      <c r="G23" s="103" t="s">
        <v>94</v>
      </c>
      <c r="H23" s="103" t="s">
        <v>237</v>
      </c>
      <c r="I23" s="18">
        <f t="shared" si="3"/>
        <v>44341</v>
      </c>
      <c r="J23" s="18">
        <f t="shared" si="4"/>
        <v>44343</v>
      </c>
      <c r="K23" s="26"/>
      <c r="L23" s="26"/>
      <c r="M23" s="26"/>
      <c r="N23" s="27"/>
      <c r="O23" s="27"/>
    </row>
    <row r="24" spans="2:15" ht="28.5" customHeight="1" x14ac:dyDescent="0.3">
      <c r="B24" s="199" t="s">
        <v>538</v>
      </c>
      <c r="C24" s="199" t="s">
        <v>539</v>
      </c>
      <c r="D24" s="199" t="s">
        <v>463</v>
      </c>
      <c r="E24" s="103">
        <f t="shared" si="0"/>
        <v>44342</v>
      </c>
      <c r="F24" s="103" t="s">
        <v>373</v>
      </c>
      <c r="G24" s="103" t="s">
        <v>94</v>
      </c>
      <c r="H24" s="103" t="s">
        <v>237</v>
      </c>
      <c r="I24" s="18">
        <f t="shared" si="3"/>
        <v>44348</v>
      </c>
      <c r="J24" s="18">
        <f t="shared" si="4"/>
        <v>44350</v>
      </c>
      <c r="L24" s="31"/>
      <c r="M24" s="31"/>
      <c r="N24" s="32"/>
    </row>
    <row r="25" spans="2:15" ht="25.5" x14ac:dyDescent="0.3">
      <c r="B25" s="113"/>
      <c r="C25" s="113"/>
      <c r="D25" s="113"/>
      <c r="E25" s="114"/>
      <c r="F25" s="114"/>
      <c r="G25" s="114"/>
      <c r="H25" s="114"/>
      <c r="I25" s="115"/>
      <c r="J25" s="115"/>
    </row>
    <row r="26" spans="2:15" ht="31.5" customHeight="1" x14ac:dyDescent="0.3">
      <c r="B26" s="23" t="s">
        <v>12</v>
      </c>
      <c r="C26" s="23"/>
      <c r="D26" s="23"/>
      <c r="E26" s="21"/>
      <c r="F26" s="21" t="s">
        <v>13</v>
      </c>
      <c r="G26" s="21"/>
      <c r="H26" s="21"/>
      <c r="J26" s="22" t="s">
        <v>13</v>
      </c>
    </row>
    <row r="27" spans="2:15" ht="20.25" x14ac:dyDescent="0.3">
      <c r="E27" s="24"/>
      <c r="F27" s="24"/>
      <c r="G27" s="24"/>
      <c r="H27" s="24"/>
      <c r="I27" s="69" t="s">
        <v>14</v>
      </c>
    </row>
    <row r="28" spans="2:15" ht="20.25" x14ac:dyDescent="0.3">
      <c r="B28" s="65" t="s">
        <v>15</v>
      </c>
      <c r="C28" s="65"/>
      <c r="D28" s="65"/>
      <c r="E28" s="29" t="s">
        <v>13</v>
      </c>
      <c r="F28" s="29" t="s">
        <v>13</v>
      </c>
      <c r="G28" s="29" t="s">
        <v>13</v>
      </c>
      <c r="H28" s="29"/>
      <c r="I28" s="70" t="s">
        <v>16</v>
      </c>
    </row>
    <row r="29" spans="2:15" ht="20.25" x14ac:dyDescent="0.3">
      <c r="B29" s="33"/>
      <c r="C29" s="33"/>
      <c r="D29" s="33"/>
      <c r="E29" s="34"/>
      <c r="F29" s="34"/>
      <c r="G29" s="34"/>
      <c r="H29" s="34"/>
      <c r="I29" s="71" t="s">
        <v>17</v>
      </c>
    </row>
    <row r="30" spans="2:15" ht="22.5" x14ac:dyDescent="0.3">
      <c r="B30" s="236" t="s">
        <v>384</v>
      </c>
      <c r="C30" s="33"/>
      <c r="D30" s="33"/>
      <c r="E30" s="39"/>
      <c r="F30" s="39" t="s">
        <v>13</v>
      </c>
      <c r="G30" s="39" t="s">
        <v>13</v>
      </c>
      <c r="H30" s="39"/>
      <c r="I30" s="90" t="s">
        <v>74</v>
      </c>
    </row>
    <row r="31" spans="2:15" ht="20.25" x14ac:dyDescent="0.3">
      <c r="B31" s="33"/>
      <c r="C31" s="33"/>
      <c r="D31" s="33"/>
      <c r="E31" s="42"/>
      <c r="F31" s="42"/>
      <c r="G31" s="42"/>
      <c r="H31" s="42"/>
    </row>
    <row r="32" spans="2:15" ht="22.5" x14ac:dyDescent="0.3">
      <c r="B32" s="236" t="s">
        <v>385</v>
      </c>
      <c r="C32" s="232"/>
      <c r="D32" s="232"/>
      <c r="E32" s="45"/>
      <c r="F32" s="45"/>
      <c r="G32" s="45"/>
      <c r="H32" s="45"/>
    </row>
    <row r="33" spans="2:10" ht="22.5" x14ac:dyDescent="0.3">
      <c r="B33" s="237"/>
      <c r="C33" s="234"/>
      <c r="D33" s="234"/>
      <c r="E33" s="48"/>
      <c r="F33" s="48"/>
      <c r="G33" s="48"/>
      <c r="H33" s="48"/>
      <c r="I33" s="72" t="s">
        <v>18</v>
      </c>
    </row>
    <row r="34" spans="2:10" ht="22.5" x14ac:dyDescent="0.3">
      <c r="B34" s="236" t="s">
        <v>386</v>
      </c>
      <c r="C34" s="233"/>
      <c r="D34" s="233"/>
      <c r="E34" s="33"/>
      <c r="F34" s="33"/>
      <c r="G34" s="33"/>
      <c r="H34" s="33"/>
      <c r="I34" s="73"/>
    </row>
    <row r="35" spans="2:10" ht="22.5" x14ac:dyDescent="0.3">
      <c r="B35" s="233"/>
      <c r="C35" s="235"/>
      <c r="D35" s="235"/>
      <c r="E35" s="66"/>
      <c r="F35" s="66"/>
      <c r="G35" s="66"/>
      <c r="H35" s="66"/>
      <c r="I35" s="74" t="s">
        <v>19</v>
      </c>
    </row>
    <row r="36" spans="2:10" ht="20.25" x14ac:dyDescent="0.3">
      <c r="B36" s="42" t="s">
        <v>45</v>
      </c>
      <c r="J36" s="55"/>
    </row>
    <row r="37" spans="2:10" ht="18.75" x14ac:dyDescent="0.3">
      <c r="J37" s="89" t="s">
        <v>66</v>
      </c>
    </row>
    <row r="39" spans="2:10" ht="20.25" x14ac:dyDescent="0.3">
      <c r="B39" s="52" t="s">
        <v>20</v>
      </c>
      <c r="C39" s="52"/>
      <c r="D39" s="52"/>
    </row>
    <row r="40" spans="2:10" ht="20.25" x14ac:dyDescent="0.3">
      <c r="B40" s="75"/>
      <c r="C40" s="75"/>
      <c r="D40" s="75"/>
    </row>
    <row r="41" spans="2:10" ht="29.25" customHeight="1" x14ac:dyDescent="0.3">
      <c r="B41" s="76" t="s">
        <v>37</v>
      </c>
      <c r="C41" s="76"/>
      <c r="D41" s="76"/>
    </row>
    <row r="42" spans="2:10" ht="22.5" x14ac:dyDescent="0.3">
      <c r="B42" s="76" t="s">
        <v>38</v>
      </c>
      <c r="C42" s="76"/>
      <c r="D42" s="76"/>
    </row>
  </sheetData>
  <mergeCells count="6">
    <mergeCell ref="D4:I4"/>
    <mergeCell ref="B6:B7"/>
    <mergeCell ref="C6:C7"/>
    <mergeCell ref="D6:D7"/>
    <mergeCell ref="G6:G7"/>
    <mergeCell ref="H6:H7"/>
  </mergeCells>
  <hyperlinks>
    <hyperlink ref="J37" location="MENU!A1" display="BACK TO MENU  &gt;&gt;&gt;" xr:uid="{7B3AC6B7-F8DC-4C10-9E21-E96F33EBC202}"/>
  </hyperlinks>
  <pageMargins left="0.27" right="0.17" top="0.17" bottom="0.2" header="0.18" footer="0.17"/>
  <pageSetup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8"/>
    <pageSetUpPr fitToPage="1"/>
  </sheetPr>
  <dimension ref="B1:U54"/>
  <sheetViews>
    <sheetView showGridLines="0" zoomScale="60" zoomScaleNormal="60" workbookViewId="0">
      <pane ySplit="7" topLeftCell="A8" activePane="bottomLeft" state="frozen"/>
      <selection pane="bottomLeft" activeCell="M8" sqref="M8:U23"/>
    </sheetView>
  </sheetViews>
  <sheetFormatPr defaultRowHeight="12.75" x14ac:dyDescent="0.2"/>
  <cols>
    <col min="1" max="1" width="4.5703125" style="6" customWidth="1"/>
    <col min="2" max="2" width="40" style="6" customWidth="1"/>
    <col min="3" max="3" width="16.285156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36.5703125" style="6" customWidth="1"/>
    <col min="11" max="11" width="4.140625" style="6" customWidth="1"/>
    <col min="12" max="12" width="0.7109375" style="6" hidden="1" customWidth="1"/>
    <col min="13" max="13" width="39.42578125" style="6" customWidth="1"/>
    <col min="14" max="14" width="16.28515625" style="6" customWidth="1"/>
    <col min="15" max="15" width="13.7109375" style="6" customWidth="1"/>
    <col min="16" max="16" width="18.85546875" style="6" customWidth="1"/>
    <col min="17" max="17" width="22" style="6" customWidth="1"/>
    <col min="18" max="18" width="21.7109375" style="6" customWidth="1"/>
    <col min="19" max="19" width="21.5703125" style="6" customWidth="1"/>
    <col min="20" max="20" width="20" style="6" customWidth="1"/>
    <col min="21" max="21" width="39.7109375" style="6" customWidth="1"/>
    <col min="22" max="251" width="9.140625" style="6"/>
    <col min="252" max="252" width="10.42578125" style="6" customWidth="1"/>
    <col min="253" max="253" width="26.5703125" style="6" customWidth="1"/>
    <col min="254" max="255" width="12.5703125" style="6" customWidth="1"/>
    <col min="256" max="256" width="15" style="6" customWidth="1"/>
    <col min="257" max="257" width="11.28515625" style="6" customWidth="1"/>
    <col min="258" max="258" width="12" style="6" customWidth="1"/>
    <col min="259" max="259" width="34.140625" style="6" customWidth="1"/>
    <col min="260" max="260" width="9.85546875" style="6" customWidth="1"/>
    <col min="261" max="261" width="9.140625" style="6"/>
    <col min="262" max="262" width="14.5703125" style="6" customWidth="1"/>
    <col min="263" max="263" width="12" style="6" customWidth="1"/>
    <col min="264" max="264" width="10.85546875" style="6" customWidth="1"/>
    <col min="265" max="265" width="18" style="6" customWidth="1"/>
    <col min="266" max="266" width="16.28515625" style="6" customWidth="1"/>
    <col min="267" max="507" width="9.140625" style="6"/>
    <col min="508" max="508" width="10.42578125" style="6" customWidth="1"/>
    <col min="509" max="509" width="26.5703125" style="6" customWidth="1"/>
    <col min="510" max="511" width="12.5703125" style="6" customWidth="1"/>
    <col min="512" max="512" width="15" style="6" customWidth="1"/>
    <col min="513" max="513" width="11.28515625" style="6" customWidth="1"/>
    <col min="514" max="514" width="12" style="6" customWidth="1"/>
    <col min="515" max="515" width="34.140625" style="6" customWidth="1"/>
    <col min="516" max="516" width="9.85546875" style="6" customWidth="1"/>
    <col min="517" max="517" width="9.140625" style="6"/>
    <col min="518" max="518" width="14.5703125" style="6" customWidth="1"/>
    <col min="519" max="519" width="12" style="6" customWidth="1"/>
    <col min="520" max="520" width="10.85546875" style="6" customWidth="1"/>
    <col min="521" max="521" width="18" style="6" customWidth="1"/>
    <col min="522" max="522" width="16.28515625" style="6" customWidth="1"/>
    <col min="523" max="763" width="9.140625" style="6"/>
    <col min="764" max="764" width="10.42578125" style="6" customWidth="1"/>
    <col min="765" max="765" width="26.5703125" style="6" customWidth="1"/>
    <col min="766" max="767" width="12.5703125" style="6" customWidth="1"/>
    <col min="768" max="768" width="15" style="6" customWidth="1"/>
    <col min="769" max="769" width="11.28515625" style="6" customWidth="1"/>
    <col min="770" max="770" width="12" style="6" customWidth="1"/>
    <col min="771" max="771" width="34.140625" style="6" customWidth="1"/>
    <col min="772" max="772" width="9.85546875" style="6" customWidth="1"/>
    <col min="773" max="773" width="9.140625" style="6"/>
    <col min="774" max="774" width="14.5703125" style="6" customWidth="1"/>
    <col min="775" max="775" width="12" style="6" customWidth="1"/>
    <col min="776" max="776" width="10.85546875" style="6" customWidth="1"/>
    <col min="777" max="777" width="18" style="6" customWidth="1"/>
    <col min="778" max="778" width="16.28515625" style="6" customWidth="1"/>
    <col min="779" max="1019" width="9.140625" style="6"/>
    <col min="1020" max="1020" width="10.42578125" style="6" customWidth="1"/>
    <col min="1021" max="1021" width="26.5703125" style="6" customWidth="1"/>
    <col min="1022" max="1023" width="12.5703125" style="6" customWidth="1"/>
    <col min="1024" max="1024" width="15" style="6" customWidth="1"/>
    <col min="1025" max="1025" width="11.28515625" style="6" customWidth="1"/>
    <col min="1026" max="1026" width="12" style="6" customWidth="1"/>
    <col min="1027" max="1027" width="34.140625" style="6" customWidth="1"/>
    <col min="1028" max="1028" width="9.85546875" style="6" customWidth="1"/>
    <col min="1029" max="1029" width="9.140625" style="6"/>
    <col min="1030" max="1030" width="14.5703125" style="6" customWidth="1"/>
    <col min="1031" max="1031" width="12" style="6" customWidth="1"/>
    <col min="1032" max="1032" width="10.85546875" style="6" customWidth="1"/>
    <col min="1033" max="1033" width="18" style="6" customWidth="1"/>
    <col min="1034" max="1034" width="16.28515625" style="6" customWidth="1"/>
    <col min="1035" max="1275" width="9.140625" style="6"/>
    <col min="1276" max="1276" width="10.42578125" style="6" customWidth="1"/>
    <col min="1277" max="1277" width="26.5703125" style="6" customWidth="1"/>
    <col min="1278" max="1279" width="12.5703125" style="6" customWidth="1"/>
    <col min="1280" max="1280" width="15" style="6" customWidth="1"/>
    <col min="1281" max="1281" width="11.28515625" style="6" customWidth="1"/>
    <col min="1282" max="1282" width="12" style="6" customWidth="1"/>
    <col min="1283" max="1283" width="34.140625" style="6" customWidth="1"/>
    <col min="1284" max="1284" width="9.85546875" style="6" customWidth="1"/>
    <col min="1285" max="1285" width="9.140625" style="6"/>
    <col min="1286" max="1286" width="14.5703125" style="6" customWidth="1"/>
    <col min="1287" max="1287" width="12" style="6" customWidth="1"/>
    <col min="1288" max="1288" width="10.85546875" style="6" customWidth="1"/>
    <col min="1289" max="1289" width="18" style="6" customWidth="1"/>
    <col min="1290" max="1290" width="16.28515625" style="6" customWidth="1"/>
    <col min="1291" max="1531" width="9.140625" style="6"/>
    <col min="1532" max="1532" width="10.42578125" style="6" customWidth="1"/>
    <col min="1533" max="1533" width="26.5703125" style="6" customWidth="1"/>
    <col min="1534" max="1535" width="12.5703125" style="6" customWidth="1"/>
    <col min="1536" max="1536" width="15" style="6" customWidth="1"/>
    <col min="1537" max="1537" width="11.28515625" style="6" customWidth="1"/>
    <col min="1538" max="1538" width="12" style="6" customWidth="1"/>
    <col min="1539" max="1539" width="34.140625" style="6" customWidth="1"/>
    <col min="1540" max="1540" width="9.85546875" style="6" customWidth="1"/>
    <col min="1541" max="1541" width="9.140625" style="6"/>
    <col min="1542" max="1542" width="14.5703125" style="6" customWidth="1"/>
    <col min="1543" max="1543" width="12" style="6" customWidth="1"/>
    <col min="1544" max="1544" width="10.85546875" style="6" customWidth="1"/>
    <col min="1545" max="1545" width="18" style="6" customWidth="1"/>
    <col min="1546" max="1546" width="16.28515625" style="6" customWidth="1"/>
    <col min="1547" max="1787" width="9.140625" style="6"/>
    <col min="1788" max="1788" width="10.42578125" style="6" customWidth="1"/>
    <col min="1789" max="1789" width="26.5703125" style="6" customWidth="1"/>
    <col min="1790" max="1791" width="12.5703125" style="6" customWidth="1"/>
    <col min="1792" max="1792" width="15" style="6" customWidth="1"/>
    <col min="1793" max="1793" width="11.28515625" style="6" customWidth="1"/>
    <col min="1794" max="1794" width="12" style="6" customWidth="1"/>
    <col min="1795" max="1795" width="34.140625" style="6" customWidth="1"/>
    <col min="1796" max="1796" width="9.85546875" style="6" customWidth="1"/>
    <col min="1797" max="1797" width="9.140625" style="6"/>
    <col min="1798" max="1798" width="14.5703125" style="6" customWidth="1"/>
    <col min="1799" max="1799" width="12" style="6" customWidth="1"/>
    <col min="1800" max="1800" width="10.85546875" style="6" customWidth="1"/>
    <col min="1801" max="1801" width="18" style="6" customWidth="1"/>
    <col min="1802" max="1802" width="16.28515625" style="6" customWidth="1"/>
    <col min="1803" max="2043" width="9.140625" style="6"/>
    <col min="2044" max="2044" width="10.42578125" style="6" customWidth="1"/>
    <col min="2045" max="2045" width="26.5703125" style="6" customWidth="1"/>
    <col min="2046" max="2047" width="12.5703125" style="6" customWidth="1"/>
    <col min="2048" max="2048" width="15" style="6" customWidth="1"/>
    <col min="2049" max="2049" width="11.28515625" style="6" customWidth="1"/>
    <col min="2050" max="2050" width="12" style="6" customWidth="1"/>
    <col min="2051" max="2051" width="34.140625" style="6" customWidth="1"/>
    <col min="2052" max="2052" width="9.85546875" style="6" customWidth="1"/>
    <col min="2053" max="2053" width="9.140625" style="6"/>
    <col min="2054" max="2054" width="14.5703125" style="6" customWidth="1"/>
    <col min="2055" max="2055" width="12" style="6" customWidth="1"/>
    <col min="2056" max="2056" width="10.85546875" style="6" customWidth="1"/>
    <col min="2057" max="2057" width="18" style="6" customWidth="1"/>
    <col min="2058" max="2058" width="16.28515625" style="6" customWidth="1"/>
    <col min="2059" max="2299" width="9.140625" style="6"/>
    <col min="2300" max="2300" width="10.42578125" style="6" customWidth="1"/>
    <col min="2301" max="2301" width="26.5703125" style="6" customWidth="1"/>
    <col min="2302" max="2303" width="12.5703125" style="6" customWidth="1"/>
    <col min="2304" max="2304" width="15" style="6" customWidth="1"/>
    <col min="2305" max="2305" width="11.28515625" style="6" customWidth="1"/>
    <col min="2306" max="2306" width="12" style="6" customWidth="1"/>
    <col min="2307" max="2307" width="34.140625" style="6" customWidth="1"/>
    <col min="2308" max="2308" width="9.85546875" style="6" customWidth="1"/>
    <col min="2309" max="2309" width="9.140625" style="6"/>
    <col min="2310" max="2310" width="14.5703125" style="6" customWidth="1"/>
    <col min="2311" max="2311" width="12" style="6" customWidth="1"/>
    <col min="2312" max="2312" width="10.85546875" style="6" customWidth="1"/>
    <col min="2313" max="2313" width="18" style="6" customWidth="1"/>
    <col min="2314" max="2314" width="16.28515625" style="6" customWidth="1"/>
    <col min="2315" max="2555" width="9.140625" style="6"/>
    <col min="2556" max="2556" width="10.42578125" style="6" customWidth="1"/>
    <col min="2557" max="2557" width="26.5703125" style="6" customWidth="1"/>
    <col min="2558" max="2559" width="12.5703125" style="6" customWidth="1"/>
    <col min="2560" max="2560" width="15" style="6" customWidth="1"/>
    <col min="2561" max="2561" width="11.28515625" style="6" customWidth="1"/>
    <col min="2562" max="2562" width="12" style="6" customWidth="1"/>
    <col min="2563" max="2563" width="34.140625" style="6" customWidth="1"/>
    <col min="2564" max="2564" width="9.85546875" style="6" customWidth="1"/>
    <col min="2565" max="2565" width="9.140625" style="6"/>
    <col min="2566" max="2566" width="14.5703125" style="6" customWidth="1"/>
    <col min="2567" max="2567" width="12" style="6" customWidth="1"/>
    <col min="2568" max="2568" width="10.85546875" style="6" customWidth="1"/>
    <col min="2569" max="2569" width="18" style="6" customWidth="1"/>
    <col min="2570" max="2570" width="16.28515625" style="6" customWidth="1"/>
    <col min="2571" max="2811" width="9.140625" style="6"/>
    <col min="2812" max="2812" width="10.42578125" style="6" customWidth="1"/>
    <col min="2813" max="2813" width="26.5703125" style="6" customWidth="1"/>
    <col min="2814" max="2815" width="12.5703125" style="6" customWidth="1"/>
    <col min="2816" max="2816" width="15" style="6" customWidth="1"/>
    <col min="2817" max="2817" width="11.28515625" style="6" customWidth="1"/>
    <col min="2818" max="2818" width="12" style="6" customWidth="1"/>
    <col min="2819" max="2819" width="34.140625" style="6" customWidth="1"/>
    <col min="2820" max="2820" width="9.85546875" style="6" customWidth="1"/>
    <col min="2821" max="2821" width="9.140625" style="6"/>
    <col min="2822" max="2822" width="14.5703125" style="6" customWidth="1"/>
    <col min="2823" max="2823" width="12" style="6" customWidth="1"/>
    <col min="2824" max="2824" width="10.85546875" style="6" customWidth="1"/>
    <col min="2825" max="2825" width="18" style="6" customWidth="1"/>
    <col min="2826" max="2826" width="16.28515625" style="6" customWidth="1"/>
    <col min="2827" max="3067" width="9.140625" style="6"/>
    <col min="3068" max="3068" width="10.42578125" style="6" customWidth="1"/>
    <col min="3069" max="3069" width="26.5703125" style="6" customWidth="1"/>
    <col min="3070" max="3071" width="12.5703125" style="6" customWidth="1"/>
    <col min="3072" max="3072" width="15" style="6" customWidth="1"/>
    <col min="3073" max="3073" width="11.28515625" style="6" customWidth="1"/>
    <col min="3074" max="3074" width="12" style="6" customWidth="1"/>
    <col min="3075" max="3075" width="34.140625" style="6" customWidth="1"/>
    <col min="3076" max="3076" width="9.85546875" style="6" customWidth="1"/>
    <col min="3077" max="3077" width="9.140625" style="6"/>
    <col min="3078" max="3078" width="14.5703125" style="6" customWidth="1"/>
    <col min="3079" max="3079" width="12" style="6" customWidth="1"/>
    <col min="3080" max="3080" width="10.85546875" style="6" customWidth="1"/>
    <col min="3081" max="3081" width="18" style="6" customWidth="1"/>
    <col min="3082" max="3082" width="16.28515625" style="6" customWidth="1"/>
    <col min="3083" max="3323" width="9.140625" style="6"/>
    <col min="3324" max="3324" width="10.42578125" style="6" customWidth="1"/>
    <col min="3325" max="3325" width="26.5703125" style="6" customWidth="1"/>
    <col min="3326" max="3327" width="12.5703125" style="6" customWidth="1"/>
    <col min="3328" max="3328" width="15" style="6" customWidth="1"/>
    <col min="3329" max="3329" width="11.28515625" style="6" customWidth="1"/>
    <col min="3330" max="3330" width="12" style="6" customWidth="1"/>
    <col min="3331" max="3331" width="34.140625" style="6" customWidth="1"/>
    <col min="3332" max="3332" width="9.85546875" style="6" customWidth="1"/>
    <col min="3333" max="3333" width="9.140625" style="6"/>
    <col min="3334" max="3334" width="14.5703125" style="6" customWidth="1"/>
    <col min="3335" max="3335" width="12" style="6" customWidth="1"/>
    <col min="3336" max="3336" width="10.85546875" style="6" customWidth="1"/>
    <col min="3337" max="3337" width="18" style="6" customWidth="1"/>
    <col min="3338" max="3338" width="16.28515625" style="6" customWidth="1"/>
    <col min="3339" max="3579" width="9.140625" style="6"/>
    <col min="3580" max="3580" width="10.42578125" style="6" customWidth="1"/>
    <col min="3581" max="3581" width="26.5703125" style="6" customWidth="1"/>
    <col min="3582" max="3583" width="12.5703125" style="6" customWidth="1"/>
    <col min="3584" max="3584" width="15" style="6" customWidth="1"/>
    <col min="3585" max="3585" width="11.28515625" style="6" customWidth="1"/>
    <col min="3586" max="3586" width="12" style="6" customWidth="1"/>
    <col min="3587" max="3587" width="34.140625" style="6" customWidth="1"/>
    <col min="3588" max="3588" width="9.85546875" style="6" customWidth="1"/>
    <col min="3589" max="3589" width="9.140625" style="6"/>
    <col min="3590" max="3590" width="14.5703125" style="6" customWidth="1"/>
    <col min="3591" max="3591" width="12" style="6" customWidth="1"/>
    <col min="3592" max="3592" width="10.85546875" style="6" customWidth="1"/>
    <col min="3593" max="3593" width="18" style="6" customWidth="1"/>
    <col min="3594" max="3594" width="16.28515625" style="6" customWidth="1"/>
    <col min="3595" max="3835" width="9.140625" style="6"/>
    <col min="3836" max="3836" width="10.42578125" style="6" customWidth="1"/>
    <col min="3837" max="3837" width="26.5703125" style="6" customWidth="1"/>
    <col min="3838" max="3839" width="12.5703125" style="6" customWidth="1"/>
    <col min="3840" max="3840" width="15" style="6" customWidth="1"/>
    <col min="3841" max="3841" width="11.28515625" style="6" customWidth="1"/>
    <col min="3842" max="3842" width="12" style="6" customWidth="1"/>
    <col min="3843" max="3843" width="34.140625" style="6" customWidth="1"/>
    <col min="3844" max="3844" width="9.85546875" style="6" customWidth="1"/>
    <col min="3845" max="3845" width="9.140625" style="6"/>
    <col min="3846" max="3846" width="14.5703125" style="6" customWidth="1"/>
    <col min="3847" max="3847" width="12" style="6" customWidth="1"/>
    <col min="3848" max="3848" width="10.85546875" style="6" customWidth="1"/>
    <col min="3849" max="3849" width="18" style="6" customWidth="1"/>
    <col min="3850" max="3850" width="16.28515625" style="6" customWidth="1"/>
    <col min="3851" max="4091" width="9.140625" style="6"/>
    <col min="4092" max="4092" width="10.42578125" style="6" customWidth="1"/>
    <col min="4093" max="4093" width="26.5703125" style="6" customWidth="1"/>
    <col min="4094" max="4095" width="12.5703125" style="6" customWidth="1"/>
    <col min="4096" max="4096" width="15" style="6" customWidth="1"/>
    <col min="4097" max="4097" width="11.28515625" style="6" customWidth="1"/>
    <col min="4098" max="4098" width="12" style="6" customWidth="1"/>
    <col min="4099" max="4099" width="34.140625" style="6" customWidth="1"/>
    <col min="4100" max="4100" width="9.85546875" style="6" customWidth="1"/>
    <col min="4101" max="4101" width="9.140625" style="6"/>
    <col min="4102" max="4102" width="14.5703125" style="6" customWidth="1"/>
    <col min="4103" max="4103" width="12" style="6" customWidth="1"/>
    <col min="4104" max="4104" width="10.85546875" style="6" customWidth="1"/>
    <col min="4105" max="4105" width="18" style="6" customWidth="1"/>
    <col min="4106" max="4106" width="16.28515625" style="6" customWidth="1"/>
    <col min="4107" max="4347" width="9.140625" style="6"/>
    <col min="4348" max="4348" width="10.42578125" style="6" customWidth="1"/>
    <col min="4349" max="4349" width="26.5703125" style="6" customWidth="1"/>
    <col min="4350" max="4351" width="12.5703125" style="6" customWidth="1"/>
    <col min="4352" max="4352" width="15" style="6" customWidth="1"/>
    <col min="4353" max="4353" width="11.28515625" style="6" customWidth="1"/>
    <col min="4354" max="4354" width="12" style="6" customWidth="1"/>
    <col min="4355" max="4355" width="34.140625" style="6" customWidth="1"/>
    <col min="4356" max="4356" width="9.85546875" style="6" customWidth="1"/>
    <col min="4357" max="4357" width="9.140625" style="6"/>
    <col min="4358" max="4358" width="14.5703125" style="6" customWidth="1"/>
    <col min="4359" max="4359" width="12" style="6" customWidth="1"/>
    <col min="4360" max="4360" width="10.85546875" style="6" customWidth="1"/>
    <col min="4361" max="4361" width="18" style="6" customWidth="1"/>
    <col min="4362" max="4362" width="16.28515625" style="6" customWidth="1"/>
    <col min="4363" max="4603" width="9.140625" style="6"/>
    <col min="4604" max="4604" width="10.42578125" style="6" customWidth="1"/>
    <col min="4605" max="4605" width="26.5703125" style="6" customWidth="1"/>
    <col min="4606" max="4607" width="12.5703125" style="6" customWidth="1"/>
    <col min="4608" max="4608" width="15" style="6" customWidth="1"/>
    <col min="4609" max="4609" width="11.28515625" style="6" customWidth="1"/>
    <col min="4610" max="4610" width="12" style="6" customWidth="1"/>
    <col min="4611" max="4611" width="34.140625" style="6" customWidth="1"/>
    <col min="4612" max="4612" width="9.85546875" style="6" customWidth="1"/>
    <col min="4613" max="4613" width="9.140625" style="6"/>
    <col min="4614" max="4614" width="14.5703125" style="6" customWidth="1"/>
    <col min="4615" max="4615" width="12" style="6" customWidth="1"/>
    <col min="4616" max="4616" width="10.85546875" style="6" customWidth="1"/>
    <col min="4617" max="4617" width="18" style="6" customWidth="1"/>
    <col min="4618" max="4618" width="16.28515625" style="6" customWidth="1"/>
    <col min="4619" max="4859" width="9.140625" style="6"/>
    <col min="4860" max="4860" width="10.42578125" style="6" customWidth="1"/>
    <col min="4861" max="4861" width="26.5703125" style="6" customWidth="1"/>
    <col min="4862" max="4863" width="12.5703125" style="6" customWidth="1"/>
    <col min="4864" max="4864" width="15" style="6" customWidth="1"/>
    <col min="4865" max="4865" width="11.28515625" style="6" customWidth="1"/>
    <col min="4866" max="4866" width="12" style="6" customWidth="1"/>
    <col min="4867" max="4867" width="34.140625" style="6" customWidth="1"/>
    <col min="4868" max="4868" width="9.85546875" style="6" customWidth="1"/>
    <col min="4869" max="4869" width="9.140625" style="6"/>
    <col min="4870" max="4870" width="14.5703125" style="6" customWidth="1"/>
    <col min="4871" max="4871" width="12" style="6" customWidth="1"/>
    <col min="4872" max="4872" width="10.85546875" style="6" customWidth="1"/>
    <col min="4873" max="4873" width="18" style="6" customWidth="1"/>
    <col min="4874" max="4874" width="16.28515625" style="6" customWidth="1"/>
    <col min="4875" max="5115" width="9.140625" style="6"/>
    <col min="5116" max="5116" width="10.42578125" style="6" customWidth="1"/>
    <col min="5117" max="5117" width="26.5703125" style="6" customWidth="1"/>
    <col min="5118" max="5119" width="12.5703125" style="6" customWidth="1"/>
    <col min="5120" max="5120" width="15" style="6" customWidth="1"/>
    <col min="5121" max="5121" width="11.28515625" style="6" customWidth="1"/>
    <col min="5122" max="5122" width="12" style="6" customWidth="1"/>
    <col min="5123" max="5123" width="34.140625" style="6" customWidth="1"/>
    <col min="5124" max="5124" width="9.85546875" style="6" customWidth="1"/>
    <col min="5125" max="5125" width="9.140625" style="6"/>
    <col min="5126" max="5126" width="14.5703125" style="6" customWidth="1"/>
    <col min="5127" max="5127" width="12" style="6" customWidth="1"/>
    <col min="5128" max="5128" width="10.85546875" style="6" customWidth="1"/>
    <col min="5129" max="5129" width="18" style="6" customWidth="1"/>
    <col min="5130" max="5130" width="16.28515625" style="6" customWidth="1"/>
    <col min="5131" max="5371" width="9.140625" style="6"/>
    <col min="5372" max="5372" width="10.42578125" style="6" customWidth="1"/>
    <col min="5373" max="5373" width="26.5703125" style="6" customWidth="1"/>
    <col min="5374" max="5375" width="12.5703125" style="6" customWidth="1"/>
    <col min="5376" max="5376" width="15" style="6" customWidth="1"/>
    <col min="5377" max="5377" width="11.28515625" style="6" customWidth="1"/>
    <col min="5378" max="5378" width="12" style="6" customWidth="1"/>
    <col min="5379" max="5379" width="34.140625" style="6" customWidth="1"/>
    <col min="5380" max="5380" width="9.85546875" style="6" customWidth="1"/>
    <col min="5381" max="5381" width="9.140625" style="6"/>
    <col min="5382" max="5382" width="14.5703125" style="6" customWidth="1"/>
    <col min="5383" max="5383" width="12" style="6" customWidth="1"/>
    <col min="5384" max="5384" width="10.85546875" style="6" customWidth="1"/>
    <col min="5385" max="5385" width="18" style="6" customWidth="1"/>
    <col min="5386" max="5386" width="16.28515625" style="6" customWidth="1"/>
    <col min="5387" max="5627" width="9.140625" style="6"/>
    <col min="5628" max="5628" width="10.42578125" style="6" customWidth="1"/>
    <col min="5629" max="5629" width="26.5703125" style="6" customWidth="1"/>
    <col min="5630" max="5631" width="12.5703125" style="6" customWidth="1"/>
    <col min="5632" max="5632" width="15" style="6" customWidth="1"/>
    <col min="5633" max="5633" width="11.28515625" style="6" customWidth="1"/>
    <col min="5634" max="5634" width="12" style="6" customWidth="1"/>
    <col min="5635" max="5635" width="34.140625" style="6" customWidth="1"/>
    <col min="5636" max="5636" width="9.85546875" style="6" customWidth="1"/>
    <col min="5637" max="5637" width="9.140625" style="6"/>
    <col min="5638" max="5638" width="14.5703125" style="6" customWidth="1"/>
    <col min="5639" max="5639" width="12" style="6" customWidth="1"/>
    <col min="5640" max="5640" width="10.85546875" style="6" customWidth="1"/>
    <col min="5641" max="5641" width="18" style="6" customWidth="1"/>
    <col min="5642" max="5642" width="16.28515625" style="6" customWidth="1"/>
    <col min="5643" max="5883" width="9.140625" style="6"/>
    <col min="5884" max="5884" width="10.42578125" style="6" customWidth="1"/>
    <col min="5885" max="5885" width="26.5703125" style="6" customWidth="1"/>
    <col min="5886" max="5887" width="12.5703125" style="6" customWidth="1"/>
    <col min="5888" max="5888" width="15" style="6" customWidth="1"/>
    <col min="5889" max="5889" width="11.28515625" style="6" customWidth="1"/>
    <col min="5890" max="5890" width="12" style="6" customWidth="1"/>
    <col min="5891" max="5891" width="34.140625" style="6" customWidth="1"/>
    <col min="5892" max="5892" width="9.85546875" style="6" customWidth="1"/>
    <col min="5893" max="5893" width="9.140625" style="6"/>
    <col min="5894" max="5894" width="14.5703125" style="6" customWidth="1"/>
    <col min="5895" max="5895" width="12" style="6" customWidth="1"/>
    <col min="5896" max="5896" width="10.85546875" style="6" customWidth="1"/>
    <col min="5897" max="5897" width="18" style="6" customWidth="1"/>
    <col min="5898" max="5898" width="16.28515625" style="6" customWidth="1"/>
    <col min="5899" max="6139" width="9.140625" style="6"/>
    <col min="6140" max="6140" width="10.42578125" style="6" customWidth="1"/>
    <col min="6141" max="6141" width="26.5703125" style="6" customWidth="1"/>
    <col min="6142" max="6143" width="12.5703125" style="6" customWidth="1"/>
    <col min="6144" max="6144" width="15" style="6" customWidth="1"/>
    <col min="6145" max="6145" width="11.28515625" style="6" customWidth="1"/>
    <col min="6146" max="6146" width="12" style="6" customWidth="1"/>
    <col min="6147" max="6147" width="34.140625" style="6" customWidth="1"/>
    <col min="6148" max="6148" width="9.85546875" style="6" customWidth="1"/>
    <col min="6149" max="6149" width="9.140625" style="6"/>
    <col min="6150" max="6150" width="14.5703125" style="6" customWidth="1"/>
    <col min="6151" max="6151" width="12" style="6" customWidth="1"/>
    <col min="6152" max="6152" width="10.85546875" style="6" customWidth="1"/>
    <col min="6153" max="6153" width="18" style="6" customWidth="1"/>
    <col min="6154" max="6154" width="16.28515625" style="6" customWidth="1"/>
    <col min="6155" max="6395" width="9.140625" style="6"/>
    <col min="6396" max="6396" width="10.42578125" style="6" customWidth="1"/>
    <col min="6397" max="6397" width="26.5703125" style="6" customWidth="1"/>
    <col min="6398" max="6399" width="12.5703125" style="6" customWidth="1"/>
    <col min="6400" max="6400" width="15" style="6" customWidth="1"/>
    <col min="6401" max="6401" width="11.28515625" style="6" customWidth="1"/>
    <col min="6402" max="6402" width="12" style="6" customWidth="1"/>
    <col min="6403" max="6403" width="34.140625" style="6" customWidth="1"/>
    <col min="6404" max="6404" width="9.85546875" style="6" customWidth="1"/>
    <col min="6405" max="6405" width="9.140625" style="6"/>
    <col min="6406" max="6406" width="14.5703125" style="6" customWidth="1"/>
    <col min="6407" max="6407" width="12" style="6" customWidth="1"/>
    <col min="6408" max="6408" width="10.85546875" style="6" customWidth="1"/>
    <col min="6409" max="6409" width="18" style="6" customWidth="1"/>
    <col min="6410" max="6410" width="16.28515625" style="6" customWidth="1"/>
    <col min="6411" max="6651" width="9.140625" style="6"/>
    <col min="6652" max="6652" width="10.42578125" style="6" customWidth="1"/>
    <col min="6653" max="6653" width="26.5703125" style="6" customWidth="1"/>
    <col min="6654" max="6655" width="12.5703125" style="6" customWidth="1"/>
    <col min="6656" max="6656" width="15" style="6" customWidth="1"/>
    <col min="6657" max="6657" width="11.28515625" style="6" customWidth="1"/>
    <col min="6658" max="6658" width="12" style="6" customWidth="1"/>
    <col min="6659" max="6659" width="34.140625" style="6" customWidth="1"/>
    <col min="6660" max="6660" width="9.85546875" style="6" customWidth="1"/>
    <col min="6661" max="6661" width="9.140625" style="6"/>
    <col min="6662" max="6662" width="14.5703125" style="6" customWidth="1"/>
    <col min="6663" max="6663" width="12" style="6" customWidth="1"/>
    <col min="6664" max="6664" width="10.85546875" style="6" customWidth="1"/>
    <col min="6665" max="6665" width="18" style="6" customWidth="1"/>
    <col min="6666" max="6666" width="16.28515625" style="6" customWidth="1"/>
    <col min="6667" max="6907" width="9.140625" style="6"/>
    <col min="6908" max="6908" width="10.42578125" style="6" customWidth="1"/>
    <col min="6909" max="6909" width="26.5703125" style="6" customWidth="1"/>
    <col min="6910" max="6911" width="12.5703125" style="6" customWidth="1"/>
    <col min="6912" max="6912" width="15" style="6" customWidth="1"/>
    <col min="6913" max="6913" width="11.28515625" style="6" customWidth="1"/>
    <col min="6914" max="6914" width="12" style="6" customWidth="1"/>
    <col min="6915" max="6915" width="34.140625" style="6" customWidth="1"/>
    <col min="6916" max="6916" width="9.85546875" style="6" customWidth="1"/>
    <col min="6917" max="6917" width="9.140625" style="6"/>
    <col min="6918" max="6918" width="14.5703125" style="6" customWidth="1"/>
    <col min="6919" max="6919" width="12" style="6" customWidth="1"/>
    <col min="6920" max="6920" width="10.85546875" style="6" customWidth="1"/>
    <col min="6921" max="6921" width="18" style="6" customWidth="1"/>
    <col min="6922" max="6922" width="16.28515625" style="6" customWidth="1"/>
    <col min="6923" max="7163" width="9.140625" style="6"/>
    <col min="7164" max="7164" width="10.42578125" style="6" customWidth="1"/>
    <col min="7165" max="7165" width="26.5703125" style="6" customWidth="1"/>
    <col min="7166" max="7167" width="12.5703125" style="6" customWidth="1"/>
    <col min="7168" max="7168" width="15" style="6" customWidth="1"/>
    <col min="7169" max="7169" width="11.28515625" style="6" customWidth="1"/>
    <col min="7170" max="7170" width="12" style="6" customWidth="1"/>
    <col min="7171" max="7171" width="34.140625" style="6" customWidth="1"/>
    <col min="7172" max="7172" width="9.85546875" style="6" customWidth="1"/>
    <col min="7173" max="7173" width="9.140625" style="6"/>
    <col min="7174" max="7174" width="14.5703125" style="6" customWidth="1"/>
    <col min="7175" max="7175" width="12" style="6" customWidth="1"/>
    <col min="7176" max="7176" width="10.85546875" style="6" customWidth="1"/>
    <col min="7177" max="7177" width="18" style="6" customWidth="1"/>
    <col min="7178" max="7178" width="16.28515625" style="6" customWidth="1"/>
    <col min="7179" max="7419" width="9.140625" style="6"/>
    <col min="7420" max="7420" width="10.42578125" style="6" customWidth="1"/>
    <col min="7421" max="7421" width="26.5703125" style="6" customWidth="1"/>
    <col min="7422" max="7423" width="12.5703125" style="6" customWidth="1"/>
    <col min="7424" max="7424" width="15" style="6" customWidth="1"/>
    <col min="7425" max="7425" width="11.28515625" style="6" customWidth="1"/>
    <col min="7426" max="7426" width="12" style="6" customWidth="1"/>
    <col min="7427" max="7427" width="34.140625" style="6" customWidth="1"/>
    <col min="7428" max="7428" width="9.85546875" style="6" customWidth="1"/>
    <col min="7429" max="7429" width="9.140625" style="6"/>
    <col min="7430" max="7430" width="14.5703125" style="6" customWidth="1"/>
    <col min="7431" max="7431" width="12" style="6" customWidth="1"/>
    <col min="7432" max="7432" width="10.85546875" style="6" customWidth="1"/>
    <col min="7433" max="7433" width="18" style="6" customWidth="1"/>
    <col min="7434" max="7434" width="16.28515625" style="6" customWidth="1"/>
    <col min="7435" max="7675" width="9.140625" style="6"/>
    <col min="7676" max="7676" width="10.42578125" style="6" customWidth="1"/>
    <col min="7677" max="7677" width="26.5703125" style="6" customWidth="1"/>
    <col min="7678" max="7679" width="12.5703125" style="6" customWidth="1"/>
    <col min="7680" max="7680" width="15" style="6" customWidth="1"/>
    <col min="7681" max="7681" width="11.28515625" style="6" customWidth="1"/>
    <col min="7682" max="7682" width="12" style="6" customWidth="1"/>
    <col min="7683" max="7683" width="34.140625" style="6" customWidth="1"/>
    <col min="7684" max="7684" width="9.85546875" style="6" customWidth="1"/>
    <col min="7685" max="7685" width="9.140625" style="6"/>
    <col min="7686" max="7686" width="14.5703125" style="6" customWidth="1"/>
    <col min="7687" max="7687" width="12" style="6" customWidth="1"/>
    <col min="7688" max="7688" width="10.85546875" style="6" customWidth="1"/>
    <col min="7689" max="7689" width="18" style="6" customWidth="1"/>
    <col min="7690" max="7690" width="16.28515625" style="6" customWidth="1"/>
    <col min="7691" max="7931" width="9.140625" style="6"/>
    <col min="7932" max="7932" width="10.42578125" style="6" customWidth="1"/>
    <col min="7933" max="7933" width="26.5703125" style="6" customWidth="1"/>
    <col min="7934" max="7935" width="12.5703125" style="6" customWidth="1"/>
    <col min="7936" max="7936" width="15" style="6" customWidth="1"/>
    <col min="7937" max="7937" width="11.28515625" style="6" customWidth="1"/>
    <col min="7938" max="7938" width="12" style="6" customWidth="1"/>
    <col min="7939" max="7939" width="34.140625" style="6" customWidth="1"/>
    <col min="7940" max="7940" width="9.85546875" style="6" customWidth="1"/>
    <col min="7941" max="7941" width="9.140625" style="6"/>
    <col min="7942" max="7942" width="14.5703125" style="6" customWidth="1"/>
    <col min="7943" max="7943" width="12" style="6" customWidth="1"/>
    <col min="7944" max="7944" width="10.85546875" style="6" customWidth="1"/>
    <col min="7945" max="7945" width="18" style="6" customWidth="1"/>
    <col min="7946" max="7946" width="16.28515625" style="6" customWidth="1"/>
    <col min="7947" max="8187" width="9.140625" style="6"/>
    <col min="8188" max="8188" width="10.42578125" style="6" customWidth="1"/>
    <col min="8189" max="8189" width="26.5703125" style="6" customWidth="1"/>
    <col min="8190" max="8191" width="12.5703125" style="6" customWidth="1"/>
    <col min="8192" max="8192" width="15" style="6" customWidth="1"/>
    <col min="8193" max="8193" width="11.28515625" style="6" customWidth="1"/>
    <col min="8194" max="8194" width="12" style="6" customWidth="1"/>
    <col min="8195" max="8195" width="34.140625" style="6" customWidth="1"/>
    <col min="8196" max="8196" width="9.85546875" style="6" customWidth="1"/>
    <col min="8197" max="8197" width="9.140625" style="6"/>
    <col min="8198" max="8198" width="14.5703125" style="6" customWidth="1"/>
    <col min="8199" max="8199" width="12" style="6" customWidth="1"/>
    <col min="8200" max="8200" width="10.85546875" style="6" customWidth="1"/>
    <col min="8201" max="8201" width="18" style="6" customWidth="1"/>
    <col min="8202" max="8202" width="16.28515625" style="6" customWidth="1"/>
    <col min="8203" max="8443" width="9.140625" style="6"/>
    <col min="8444" max="8444" width="10.42578125" style="6" customWidth="1"/>
    <col min="8445" max="8445" width="26.5703125" style="6" customWidth="1"/>
    <col min="8446" max="8447" width="12.5703125" style="6" customWidth="1"/>
    <col min="8448" max="8448" width="15" style="6" customWidth="1"/>
    <col min="8449" max="8449" width="11.28515625" style="6" customWidth="1"/>
    <col min="8450" max="8450" width="12" style="6" customWidth="1"/>
    <col min="8451" max="8451" width="34.140625" style="6" customWidth="1"/>
    <col min="8452" max="8452" width="9.85546875" style="6" customWidth="1"/>
    <col min="8453" max="8453" width="9.140625" style="6"/>
    <col min="8454" max="8454" width="14.5703125" style="6" customWidth="1"/>
    <col min="8455" max="8455" width="12" style="6" customWidth="1"/>
    <col min="8456" max="8456" width="10.85546875" style="6" customWidth="1"/>
    <col min="8457" max="8457" width="18" style="6" customWidth="1"/>
    <col min="8458" max="8458" width="16.28515625" style="6" customWidth="1"/>
    <col min="8459" max="8699" width="9.140625" style="6"/>
    <col min="8700" max="8700" width="10.42578125" style="6" customWidth="1"/>
    <col min="8701" max="8701" width="26.5703125" style="6" customWidth="1"/>
    <col min="8702" max="8703" width="12.5703125" style="6" customWidth="1"/>
    <col min="8704" max="8704" width="15" style="6" customWidth="1"/>
    <col min="8705" max="8705" width="11.28515625" style="6" customWidth="1"/>
    <col min="8706" max="8706" width="12" style="6" customWidth="1"/>
    <col min="8707" max="8707" width="34.140625" style="6" customWidth="1"/>
    <col min="8708" max="8708" width="9.85546875" style="6" customWidth="1"/>
    <col min="8709" max="8709" width="9.140625" style="6"/>
    <col min="8710" max="8710" width="14.5703125" style="6" customWidth="1"/>
    <col min="8711" max="8711" width="12" style="6" customWidth="1"/>
    <col min="8712" max="8712" width="10.85546875" style="6" customWidth="1"/>
    <col min="8713" max="8713" width="18" style="6" customWidth="1"/>
    <col min="8714" max="8714" width="16.28515625" style="6" customWidth="1"/>
    <col min="8715" max="8955" width="9.140625" style="6"/>
    <col min="8956" max="8956" width="10.42578125" style="6" customWidth="1"/>
    <col min="8957" max="8957" width="26.5703125" style="6" customWidth="1"/>
    <col min="8958" max="8959" width="12.5703125" style="6" customWidth="1"/>
    <col min="8960" max="8960" width="15" style="6" customWidth="1"/>
    <col min="8961" max="8961" width="11.28515625" style="6" customWidth="1"/>
    <col min="8962" max="8962" width="12" style="6" customWidth="1"/>
    <col min="8963" max="8963" width="34.140625" style="6" customWidth="1"/>
    <col min="8964" max="8964" width="9.85546875" style="6" customWidth="1"/>
    <col min="8965" max="8965" width="9.140625" style="6"/>
    <col min="8966" max="8966" width="14.5703125" style="6" customWidth="1"/>
    <col min="8967" max="8967" width="12" style="6" customWidth="1"/>
    <col min="8968" max="8968" width="10.85546875" style="6" customWidth="1"/>
    <col min="8969" max="8969" width="18" style="6" customWidth="1"/>
    <col min="8970" max="8970" width="16.28515625" style="6" customWidth="1"/>
    <col min="8971" max="9211" width="9.140625" style="6"/>
    <col min="9212" max="9212" width="10.42578125" style="6" customWidth="1"/>
    <col min="9213" max="9213" width="26.5703125" style="6" customWidth="1"/>
    <col min="9214" max="9215" width="12.5703125" style="6" customWidth="1"/>
    <col min="9216" max="9216" width="15" style="6" customWidth="1"/>
    <col min="9217" max="9217" width="11.28515625" style="6" customWidth="1"/>
    <col min="9218" max="9218" width="12" style="6" customWidth="1"/>
    <col min="9219" max="9219" width="34.140625" style="6" customWidth="1"/>
    <col min="9220" max="9220" width="9.85546875" style="6" customWidth="1"/>
    <col min="9221" max="9221" width="9.140625" style="6"/>
    <col min="9222" max="9222" width="14.5703125" style="6" customWidth="1"/>
    <col min="9223" max="9223" width="12" style="6" customWidth="1"/>
    <col min="9224" max="9224" width="10.85546875" style="6" customWidth="1"/>
    <col min="9225" max="9225" width="18" style="6" customWidth="1"/>
    <col min="9226" max="9226" width="16.28515625" style="6" customWidth="1"/>
    <col min="9227" max="9467" width="9.140625" style="6"/>
    <col min="9468" max="9468" width="10.42578125" style="6" customWidth="1"/>
    <col min="9469" max="9469" width="26.5703125" style="6" customWidth="1"/>
    <col min="9470" max="9471" width="12.5703125" style="6" customWidth="1"/>
    <col min="9472" max="9472" width="15" style="6" customWidth="1"/>
    <col min="9473" max="9473" width="11.28515625" style="6" customWidth="1"/>
    <col min="9474" max="9474" width="12" style="6" customWidth="1"/>
    <col min="9475" max="9475" width="34.140625" style="6" customWidth="1"/>
    <col min="9476" max="9476" width="9.85546875" style="6" customWidth="1"/>
    <col min="9477" max="9477" width="9.140625" style="6"/>
    <col min="9478" max="9478" width="14.5703125" style="6" customWidth="1"/>
    <col min="9479" max="9479" width="12" style="6" customWidth="1"/>
    <col min="9480" max="9480" width="10.85546875" style="6" customWidth="1"/>
    <col min="9481" max="9481" width="18" style="6" customWidth="1"/>
    <col min="9482" max="9482" width="16.28515625" style="6" customWidth="1"/>
    <col min="9483" max="9723" width="9.140625" style="6"/>
    <col min="9724" max="9724" width="10.42578125" style="6" customWidth="1"/>
    <col min="9725" max="9725" width="26.5703125" style="6" customWidth="1"/>
    <col min="9726" max="9727" width="12.5703125" style="6" customWidth="1"/>
    <col min="9728" max="9728" width="15" style="6" customWidth="1"/>
    <col min="9729" max="9729" width="11.28515625" style="6" customWidth="1"/>
    <col min="9730" max="9730" width="12" style="6" customWidth="1"/>
    <col min="9731" max="9731" width="34.140625" style="6" customWidth="1"/>
    <col min="9732" max="9732" width="9.85546875" style="6" customWidth="1"/>
    <col min="9733" max="9733" width="9.140625" style="6"/>
    <col min="9734" max="9734" width="14.5703125" style="6" customWidth="1"/>
    <col min="9735" max="9735" width="12" style="6" customWidth="1"/>
    <col min="9736" max="9736" width="10.85546875" style="6" customWidth="1"/>
    <col min="9737" max="9737" width="18" style="6" customWidth="1"/>
    <col min="9738" max="9738" width="16.28515625" style="6" customWidth="1"/>
    <col min="9739" max="9979" width="9.140625" style="6"/>
    <col min="9980" max="9980" width="10.42578125" style="6" customWidth="1"/>
    <col min="9981" max="9981" width="26.5703125" style="6" customWidth="1"/>
    <col min="9982" max="9983" width="12.5703125" style="6" customWidth="1"/>
    <col min="9984" max="9984" width="15" style="6" customWidth="1"/>
    <col min="9985" max="9985" width="11.28515625" style="6" customWidth="1"/>
    <col min="9986" max="9986" width="12" style="6" customWidth="1"/>
    <col min="9987" max="9987" width="34.140625" style="6" customWidth="1"/>
    <col min="9988" max="9988" width="9.85546875" style="6" customWidth="1"/>
    <col min="9989" max="9989" width="9.140625" style="6"/>
    <col min="9990" max="9990" width="14.5703125" style="6" customWidth="1"/>
    <col min="9991" max="9991" width="12" style="6" customWidth="1"/>
    <col min="9992" max="9992" width="10.85546875" style="6" customWidth="1"/>
    <col min="9993" max="9993" width="18" style="6" customWidth="1"/>
    <col min="9994" max="9994" width="16.28515625" style="6" customWidth="1"/>
    <col min="9995" max="10235" width="9.140625" style="6"/>
    <col min="10236" max="10236" width="10.42578125" style="6" customWidth="1"/>
    <col min="10237" max="10237" width="26.5703125" style="6" customWidth="1"/>
    <col min="10238" max="10239" width="12.5703125" style="6" customWidth="1"/>
    <col min="10240" max="10240" width="15" style="6" customWidth="1"/>
    <col min="10241" max="10241" width="11.28515625" style="6" customWidth="1"/>
    <col min="10242" max="10242" width="12" style="6" customWidth="1"/>
    <col min="10243" max="10243" width="34.140625" style="6" customWidth="1"/>
    <col min="10244" max="10244" width="9.85546875" style="6" customWidth="1"/>
    <col min="10245" max="10245" width="9.140625" style="6"/>
    <col min="10246" max="10246" width="14.5703125" style="6" customWidth="1"/>
    <col min="10247" max="10247" width="12" style="6" customWidth="1"/>
    <col min="10248" max="10248" width="10.85546875" style="6" customWidth="1"/>
    <col min="10249" max="10249" width="18" style="6" customWidth="1"/>
    <col min="10250" max="10250" width="16.28515625" style="6" customWidth="1"/>
    <col min="10251" max="10491" width="9.140625" style="6"/>
    <col min="10492" max="10492" width="10.42578125" style="6" customWidth="1"/>
    <col min="10493" max="10493" width="26.5703125" style="6" customWidth="1"/>
    <col min="10494" max="10495" width="12.5703125" style="6" customWidth="1"/>
    <col min="10496" max="10496" width="15" style="6" customWidth="1"/>
    <col min="10497" max="10497" width="11.28515625" style="6" customWidth="1"/>
    <col min="10498" max="10498" width="12" style="6" customWidth="1"/>
    <col min="10499" max="10499" width="34.140625" style="6" customWidth="1"/>
    <col min="10500" max="10500" width="9.85546875" style="6" customWidth="1"/>
    <col min="10501" max="10501" width="9.140625" style="6"/>
    <col min="10502" max="10502" width="14.5703125" style="6" customWidth="1"/>
    <col min="10503" max="10503" width="12" style="6" customWidth="1"/>
    <col min="10504" max="10504" width="10.85546875" style="6" customWidth="1"/>
    <col min="10505" max="10505" width="18" style="6" customWidth="1"/>
    <col min="10506" max="10506" width="16.28515625" style="6" customWidth="1"/>
    <col min="10507" max="10747" width="9.140625" style="6"/>
    <col min="10748" max="10748" width="10.42578125" style="6" customWidth="1"/>
    <col min="10749" max="10749" width="26.5703125" style="6" customWidth="1"/>
    <col min="10750" max="10751" width="12.5703125" style="6" customWidth="1"/>
    <col min="10752" max="10752" width="15" style="6" customWidth="1"/>
    <col min="10753" max="10753" width="11.28515625" style="6" customWidth="1"/>
    <col min="10754" max="10754" width="12" style="6" customWidth="1"/>
    <col min="10755" max="10755" width="34.140625" style="6" customWidth="1"/>
    <col min="10756" max="10756" width="9.85546875" style="6" customWidth="1"/>
    <col min="10757" max="10757" width="9.140625" style="6"/>
    <col min="10758" max="10758" width="14.5703125" style="6" customWidth="1"/>
    <col min="10759" max="10759" width="12" style="6" customWidth="1"/>
    <col min="10760" max="10760" width="10.85546875" style="6" customWidth="1"/>
    <col min="10761" max="10761" width="18" style="6" customWidth="1"/>
    <col min="10762" max="10762" width="16.28515625" style="6" customWidth="1"/>
    <col min="10763" max="11003" width="9.140625" style="6"/>
    <col min="11004" max="11004" width="10.42578125" style="6" customWidth="1"/>
    <col min="11005" max="11005" width="26.5703125" style="6" customWidth="1"/>
    <col min="11006" max="11007" width="12.5703125" style="6" customWidth="1"/>
    <col min="11008" max="11008" width="15" style="6" customWidth="1"/>
    <col min="11009" max="11009" width="11.28515625" style="6" customWidth="1"/>
    <col min="11010" max="11010" width="12" style="6" customWidth="1"/>
    <col min="11011" max="11011" width="34.140625" style="6" customWidth="1"/>
    <col min="11012" max="11012" width="9.85546875" style="6" customWidth="1"/>
    <col min="11013" max="11013" width="9.140625" style="6"/>
    <col min="11014" max="11014" width="14.5703125" style="6" customWidth="1"/>
    <col min="11015" max="11015" width="12" style="6" customWidth="1"/>
    <col min="11016" max="11016" width="10.85546875" style="6" customWidth="1"/>
    <col min="11017" max="11017" width="18" style="6" customWidth="1"/>
    <col min="11018" max="11018" width="16.28515625" style="6" customWidth="1"/>
    <col min="11019" max="11259" width="9.140625" style="6"/>
    <col min="11260" max="11260" width="10.42578125" style="6" customWidth="1"/>
    <col min="11261" max="11261" width="26.5703125" style="6" customWidth="1"/>
    <col min="11262" max="11263" width="12.5703125" style="6" customWidth="1"/>
    <col min="11264" max="11264" width="15" style="6" customWidth="1"/>
    <col min="11265" max="11265" width="11.28515625" style="6" customWidth="1"/>
    <col min="11266" max="11266" width="12" style="6" customWidth="1"/>
    <col min="11267" max="11267" width="34.140625" style="6" customWidth="1"/>
    <col min="11268" max="11268" width="9.85546875" style="6" customWidth="1"/>
    <col min="11269" max="11269" width="9.140625" style="6"/>
    <col min="11270" max="11270" width="14.5703125" style="6" customWidth="1"/>
    <col min="11271" max="11271" width="12" style="6" customWidth="1"/>
    <col min="11272" max="11272" width="10.85546875" style="6" customWidth="1"/>
    <col min="11273" max="11273" width="18" style="6" customWidth="1"/>
    <col min="11274" max="11274" width="16.28515625" style="6" customWidth="1"/>
    <col min="11275" max="11515" width="9.140625" style="6"/>
    <col min="11516" max="11516" width="10.42578125" style="6" customWidth="1"/>
    <col min="11517" max="11517" width="26.5703125" style="6" customWidth="1"/>
    <col min="11518" max="11519" width="12.5703125" style="6" customWidth="1"/>
    <col min="11520" max="11520" width="15" style="6" customWidth="1"/>
    <col min="11521" max="11521" width="11.28515625" style="6" customWidth="1"/>
    <col min="11522" max="11522" width="12" style="6" customWidth="1"/>
    <col min="11523" max="11523" width="34.140625" style="6" customWidth="1"/>
    <col min="11524" max="11524" width="9.85546875" style="6" customWidth="1"/>
    <col min="11525" max="11525" width="9.140625" style="6"/>
    <col min="11526" max="11526" width="14.5703125" style="6" customWidth="1"/>
    <col min="11527" max="11527" width="12" style="6" customWidth="1"/>
    <col min="11528" max="11528" width="10.85546875" style="6" customWidth="1"/>
    <col min="11529" max="11529" width="18" style="6" customWidth="1"/>
    <col min="11530" max="11530" width="16.28515625" style="6" customWidth="1"/>
    <col min="11531" max="11771" width="9.140625" style="6"/>
    <col min="11772" max="11772" width="10.42578125" style="6" customWidth="1"/>
    <col min="11773" max="11773" width="26.5703125" style="6" customWidth="1"/>
    <col min="11774" max="11775" width="12.5703125" style="6" customWidth="1"/>
    <col min="11776" max="11776" width="15" style="6" customWidth="1"/>
    <col min="11777" max="11777" width="11.28515625" style="6" customWidth="1"/>
    <col min="11778" max="11778" width="12" style="6" customWidth="1"/>
    <col min="11779" max="11779" width="34.140625" style="6" customWidth="1"/>
    <col min="11780" max="11780" width="9.85546875" style="6" customWidth="1"/>
    <col min="11781" max="11781" width="9.140625" style="6"/>
    <col min="11782" max="11782" width="14.5703125" style="6" customWidth="1"/>
    <col min="11783" max="11783" width="12" style="6" customWidth="1"/>
    <col min="11784" max="11784" width="10.85546875" style="6" customWidth="1"/>
    <col min="11785" max="11785" width="18" style="6" customWidth="1"/>
    <col min="11786" max="11786" width="16.28515625" style="6" customWidth="1"/>
    <col min="11787" max="12027" width="9.140625" style="6"/>
    <col min="12028" max="12028" width="10.42578125" style="6" customWidth="1"/>
    <col min="12029" max="12029" width="26.5703125" style="6" customWidth="1"/>
    <col min="12030" max="12031" width="12.5703125" style="6" customWidth="1"/>
    <col min="12032" max="12032" width="15" style="6" customWidth="1"/>
    <col min="12033" max="12033" width="11.28515625" style="6" customWidth="1"/>
    <col min="12034" max="12034" width="12" style="6" customWidth="1"/>
    <col min="12035" max="12035" width="34.140625" style="6" customWidth="1"/>
    <col min="12036" max="12036" width="9.85546875" style="6" customWidth="1"/>
    <col min="12037" max="12037" width="9.140625" style="6"/>
    <col min="12038" max="12038" width="14.5703125" style="6" customWidth="1"/>
    <col min="12039" max="12039" width="12" style="6" customWidth="1"/>
    <col min="12040" max="12040" width="10.85546875" style="6" customWidth="1"/>
    <col min="12041" max="12041" width="18" style="6" customWidth="1"/>
    <col min="12042" max="12042" width="16.28515625" style="6" customWidth="1"/>
    <col min="12043" max="12283" width="9.140625" style="6"/>
    <col min="12284" max="12284" width="10.42578125" style="6" customWidth="1"/>
    <col min="12285" max="12285" width="26.5703125" style="6" customWidth="1"/>
    <col min="12286" max="12287" width="12.5703125" style="6" customWidth="1"/>
    <col min="12288" max="12288" width="15" style="6" customWidth="1"/>
    <col min="12289" max="12289" width="11.28515625" style="6" customWidth="1"/>
    <col min="12290" max="12290" width="12" style="6" customWidth="1"/>
    <col min="12291" max="12291" width="34.140625" style="6" customWidth="1"/>
    <col min="12292" max="12292" width="9.85546875" style="6" customWidth="1"/>
    <col min="12293" max="12293" width="9.140625" style="6"/>
    <col min="12294" max="12294" width="14.5703125" style="6" customWidth="1"/>
    <col min="12295" max="12295" width="12" style="6" customWidth="1"/>
    <col min="12296" max="12296" width="10.85546875" style="6" customWidth="1"/>
    <col min="12297" max="12297" width="18" style="6" customWidth="1"/>
    <col min="12298" max="12298" width="16.28515625" style="6" customWidth="1"/>
    <col min="12299" max="12539" width="9.140625" style="6"/>
    <col min="12540" max="12540" width="10.42578125" style="6" customWidth="1"/>
    <col min="12541" max="12541" width="26.5703125" style="6" customWidth="1"/>
    <col min="12542" max="12543" width="12.5703125" style="6" customWidth="1"/>
    <col min="12544" max="12544" width="15" style="6" customWidth="1"/>
    <col min="12545" max="12545" width="11.28515625" style="6" customWidth="1"/>
    <col min="12546" max="12546" width="12" style="6" customWidth="1"/>
    <col min="12547" max="12547" width="34.140625" style="6" customWidth="1"/>
    <col min="12548" max="12548" width="9.85546875" style="6" customWidth="1"/>
    <col min="12549" max="12549" width="9.140625" style="6"/>
    <col min="12550" max="12550" width="14.5703125" style="6" customWidth="1"/>
    <col min="12551" max="12551" width="12" style="6" customWidth="1"/>
    <col min="12552" max="12552" width="10.85546875" style="6" customWidth="1"/>
    <col min="12553" max="12553" width="18" style="6" customWidth="1"/>
    <col min="12554" max="12554" width="16.28515625" style="6" customWidth="1"/>
    <col min="12555" max="12795" width="9.140625" style="6"/>
    <col min="12796" max="12796" width="10.42578125" style="6" customWidth="1"/>
    <col min="12797" max="12797" width="26.5703125" style="6" customWidth="1"/>
    <col min="12798" max="12799" width="12.5703125" style="6" customWidth="1"/>
    <col min="12800" max="12800" width="15" style="6" customWidth="1"/>
    <col min="12801" max="12801" width="11.28515625" style="6" customWidth="1"/>
    <col min="12802" max="12802" width="12" style="6" customWidth="1"/>
    <col min="12803" max="12803" width="34.140625" style="6" customWidth="1"/>
    <col min="12804" max="12804" width="9.85546875" style="6" customWidth="1"/>
    <col min="12805" max="12805" width="9.140625" style="6"/>
    <col min="12806" max="12806" width="14.5703125" style="6" customWidth="1"/>
    <col min="12807" max="12807" width="12" style="6" customWidth="1"/>
    <col min="12808" max="12808" width="10.85546875" style="6" customWidth="1"/>
    <col min="12809" max="12809" width="18" style="6" customWidth="1"/>
    <col min="12810" max="12810" width="16.28515625" style="6" customWidth="1"/>
    <col min="12811" max="13051" width="9.140625" style="6"/>
    <col min="13052" max="13052" width="10.42578125" style="6" customWidth="1"/>
    <col min="13053" max="13053" width="26.5703125" style="6" customWidth="1"/>
    <col min="13054" max="13055" width="12.5703125" style="6" customWidth="1"/>
    <col min="13056" max="13056" width="15" style="6" customWidth="1"/>
    <col min="13057" max="13057" width="11.28515625" style="6" customWidth="1"/>
    <col min="13058" max="13058" width="12" style="6" customWidth="1"/>
    <col min="13059" max="13059" width="34.140625" style="6" customWidth="1"/>
    <col min="13060" max="13060" width="9.85546875" style="6" customWidth="1"/>
    <col min="13061" max="13061" width="9.140625" style="6"/>
    <col min="13062" max="13062" width="14.5703125" style="6" customWidth="1"/>
    <col min="13063" max="13063" width="12" style="6" customWidth="1"/>
    <col min="13064" max="13064" width="10.85546875" style="6" customWidth="1"/>
    <col min="13065" max="13065" width="18" style="6" customWidth="1"/>
    <col min="13066" max="13066" width="16.28515625" style="6" customWidth="1"/>
    <col min="13067" max="13307" width="9.140625" style="6"/>
    <col min="13308" max="13308" width="10.42578125" style="6" customWidth="1"/>
    <col min="13309" max="13309" width="26.5703125" style="6" customWidth="1"/>
    <col min="13310" max="13311" width="12.5703125" style="6" customWidth="1"/>
    <col min="13312" max="13312" width="15" style="6" customWidth="1"/>
    <col min="13313" max="13313" width="11.28515625" style="6" customWidth="1"/>
    <col min="13314" max="13314" width="12" style="6" customWidth="1"/>
    <col min="13315" max="13315" width="34.140625" style="6" customWidth="1"/>
    <col min="13316" max="13316" width="9.85546875" style="6" customWidth="1"/>
    <col min="13317" max="13317" width="9.140625" style="6"/>
    <col min="13318" max="13318" width="14.5703125" style="6" customWidth="1"/>
    <col min="13319" max="13319" width="12" style="6" customWidth="1"/>
    <col min="13320" max="13320" width="10.85546875" style="6" customWidth="1"/>
    <col min="13321" max="13321" width="18" style="6" customWidth="1"/>
    <col min="13322" max="13322" width="16.28515625" style="6" customWidth="1"/>
    <col min="13323" max="13563" width="9.140625" style="6"/>
    <col min="13564" max="13564" width="10.42578125" style="6" customWidth="1"/>
    <col min="13565" max="13565" width="26.5703125" style="6" customWidth="1"/>
    <col min="13566" max="13567" width="12.5703125" style="6" customWidth="1"/>
    <col min="13568" max="13568" width="15" style="6" customWidth="1"/>
    <col min="13569" max="13569" width="11.28515625" style="6" customWidth="1"/>
    <col min="13570" max="13570" width="12" style="6" customWidth="1"/>
    <col min="13571" max="13571" width="34.140625" style="6" customWidth="1"/>
    <col min="13572" max="13572" width="9.85546875" style="6" customWidth="1"/>
    <col min="13573" max="13573" width="9.140625" style="6"/>
    <col min="13574" max="13574" width="14.5703125" style="6" customWidth="1"/>
    <col min="13575" max="13575" width="12" style="6" customWidth="1"/>
    <col min="13576" max="13576" width="10.85546875" style="6" customWidth="1"/>
    <col min="13577" max="13577" width="18" style="6" customWidth="1"/>
    <col min="13578" max="13578" width="16.28515625" style="6" customWidth="1"/>
    <col min="13579" max="13819" width="9.140625" style="6"/>
    <col min="13820" max="13820" width="10.42578125" style="6" customWidth="1"/>
    <col min="13821" max="13821" width="26.5703125" style="6" customWidth="1"/>
    <col min="13822" max="13823" width="12.5703125" style="6" customWidth="1"/>
    <col min="13824" max="13824" width="15" style="6" customWidth="1"/>
    <col min="13825" max="13825" width="11.28515625" style="6" customWidth="1"/>
    <col min="13826" max="13826" width="12" style="6" customWidth="1"/>
    <col min="13827" max="13827" width="34.140625" style="6" customWidth="1"/>
    <col min="13828" max="13828" width="9.85546875" style="6" customWidth="1"/>
    <col min="13829" max="13829" width="9.140625" style="6"/>
    <col min="13830" max="13830" width="14.5703125" style="6" customWidth="1"/>
    <col min="13831" max="13831" width="12" style="6" customWidth="1"/>
    <col min="13832" max="13832" width="10.85546875" style="6" customWidth="1"/>
    <col min="13833" max="13833" width="18" style="6" customWidth="1"/>
    <col min="13834" max="13834" width="16.28515625" style="6" customWidth="1"/>
    <col min="13835" max="14075" width="9.140625" style="6"/>
    <col min="14076" max="14076" width="10.42578125" style="6" customWidth="1"/>
    <col min="14077" max="14077" width="26.5703125" style="6" customWidth="1"/>
    <col min="14078" max="14079" width="12.5703125" style="6" customWidth="1"/>
    <col min="14080" max="14080" width="15" style="6" customWidth="1"/>
    <col min="14081" max="14081" width="11.28515625" style="6" customWidth="1"/>
    <col min="14082" max="14082" width="12" style="6" customWidth="1"/>
    <col min="14083" max="14083" width="34.140625" style="6" customWidth="1"/>
    <col min="14084" max="14084" width="9.85546875" style="6" customWidth="1"/>
    <col min="14085" max="14085" width="9.140625" style="6"/>
    <col min="14086" max="14086" width="14.5703125" style="6" customWidth="1"/>
    <col min="14087" max="14087" width="12" style="6" customWidth="1"/>
    <col min="14088" max="14088" width="10.85546875" style="6" customWidth="1"/>
    <col min="14089" max="14089" width="18" style="6" customWidth="1"/>
    <col min="14090" max="14090" width="16.28515625" style="6" customWidth="1"/>
    <col min="14091" max="14331" width="9.140625" style="6"/>
    <col min="14332" max="14332" width="10.42578125" style="6" customWidth="1"/>
    <col min="14333" max="14333" width="26.5703125" style="6" customWidth="1"/>
    <col min="14334" max="14335" width="12.5703125" style="6" customWidth="1"/>
    <col min="14336" max="14336" width="15" style="6" customWidth="1"/>
    <col min="14337" max="14337" width="11.28515625" style="6" customWidth="1"/>
    <col min="14338" max="14338" width="12" style="6" customWidth="1"/>
    <col min="14339" max="14339" width="34.140625" style="6" customWidth="1"/>
    <col min="14340" max="14340" width="9.85546875" style="6" customWidth="1"/>
    <col min="14341" max="14341" width="9.140625" style="6"/>
    <col min="14342" max="14342" width="14.5703125" style="6" customWidth="1"/>
    <col min="14343" max="14343" width="12" style="6" customWidth="1"/>
    <col min="14344" max="14344" width="10.85546875" style="6" customWidth="1"/>
    <col min="14345" max="14345" width="18" style="6" customWidth="1"/>
    <col min="14346" max="14346" width="16.28515625" style="6" customWidth="1"/>
    <col min="14347" max="14587" width="9.140625" style="6"/>
    <col min="14588" max="14588" width="10.42578125" style="6" customWidth="1"/>
    <col min="14589" max="14589" width="26.5703125" style="6" customWidth="1"/>
    <col min="14590" max="14591" width="12.5703125" style="6" customWidth="1"/>
    <col min="14592" max="14592" width="15" style="6" customWidth="1"/>
    <col min="14593" max="14593" width="11.28515625" style="6" customWidth="1"/>
    <col min="14594" max="14594" width="12" style="6" customWidth="1"/>
    <col min="14595" max="14595" width="34.140625" style="6" customWidth="1"/>
    <col min="14596" max="14596" width="9.85546875" style="6" customWidth="1"/>
    <col min="14597" max="14597" width="9.140625" style="6"/>
    <col min="14598" max="14598" width="14.5703125" style="6" customWidth="1"/>
    <col min="14599" max="14599" width="12" style="6" customWidth="1"/>
    <col min="14600" max="14600" width="10.85546875" style="6" customWidth="1"/>
    <col min="14601" max="14601" width="18" style="6" customWidth="1"/>
    <col min="14602" max="14602" width="16.28515625" style="6" customWidth="1"/>
    <col min="14603" max="14843" width="9.140625" style="6"/>
    <col min="14844" max="14844" width="10.42578125" style="6" customWidth="1"/>
    <col min="14845" max="14845" width="26.5703125" style="6" customWidth="1"/>
    <col min="14846" max="14847" width="12.5703125" style="6" customWidth="1"/>
    <col min="14848" max="14848" width="15" style="6" customWidth="1"/>
    <col min="14849" max="14849" width="11.28515625" style="6" customWidth="1"/>
    <col min="14850" max="14850" width="12" style="6" customWidth="1"/>
    <col min="14851" max="14851" width="34.140625" style="6" customWidth="1"/>
    <col min="14852" max="14852" width="9.85546875" style="6" customWidth="1"/>
    <col min="14853" max="14853" width="9.140625" style="6"/>
    <col min="14854" max="14854" width="14.5703125" style="6" customWidth="1"/>
    <col min="14855" max="14855" width="12" style="6" customWidth="1"/>
    <col min="14856" max="14856" width="10.85546875" style="6" customWidth="1"/>
    <col min="14857" max="14857" width="18" style="6" customWidth="1"/>
    <col min="14858" max="14858" width="16.28515625" style="6" customWidth="1"/>
    <col min="14859" max="15099" width="9.140625" style="6"/>
    <col min="15100" max="15100" width="10.42578125" style="6" customWidth="1"/>
    <col min="15101" max="15101" width="26.5703125" style="6" customWidth="1"/>
    <col min="15102" max="15103" width="12.5703125" style="6" customWidth="1"/>
    <col min="15104" max="15104" width="15" style="6" customWidth="1"/>
    <col min="15105" max="15105" width="11.28515625" style="6" customWidth="1"/>
    <col min="15106" max="15106" width="12" style="6" customWidth="1"/>
    <col min="15107" max="15107" width="34.140625" style="6" customWidth="1"/>
    <col min="15108" max="15108" width="9.85546875" style="6" customWidth="1"/>
    <col min="15109" max="15109" width="9.140625" style="6"/>
    <col min="15110" max="15110" width="14.5703125" style="6" customWidth="1"/>
    <col min="15111" max="15111" width="12" style="6" customWidth="1"/>
    <col min="15112" max="15112" width="10.85546875" style="6" customWidth="1"/>
    <col min="15113" max="15113" width="18" style="6" customWidth="1"/>
    <col min="15114" max="15114" width="16.28515625" style="6" customWidth="1"/>
    <col min="15115" max="15355" width="9.140625" style="6"/>
    <col min="15356" max="15356" width="10.42578125" style="6" customWidth="1"/>
    <col min="15357" max="15357" width="26.5703125" style="6" customWidth="1"/>
    <col min="15358" max="15359" width="12.5703125" style="6" customWidth="1"/>
    <col min="15360" max="15360" width="15" style="6" customWidth="1"/>
    <col min="15361" max="15361" width="11.28515625" style="6" customWidth="1"/>
    <col min="15362" max="15362" width="12" style="6" customWidth="1"/>
    <col min="15363" max="15363" width="34.140625" style="6" customWidth="1"/>
    <col min="15364" max="15364" width="9.85546875" style="6" customWidth="1"/>
    <col min="15365" max="15365" width="9.140625" style="6"/>
    <col min="15366" max="15366" width="14.5703125" style="6" customWidth="1"/>
    <col min="15367" max="15367" width="12" style="6" customWidth="1"/>
    <col min="15368" max="15368" width="10.85546875" style="6" customWidth="1"/>
    <col min="15369" max="15369" width="18" style="6" customWidth="1"/>
    <col min="15370" max="15370" width="16.28515625" style="6" customWidth="1"/>
    <col min="15371" max="15611" width="9.140625" style="6"/>
    <col min="15612" max="15612" width="10.42578125" style="6" customWidth="1"/>
    <col min="15613" max="15613" width="26.5703125" style="6" customWidth="1"/>
    <col min="15614" max="15615" width="12.5703125" style="6" customWidth="1"/>
    <col min="15616" max="15616" width="15" style="6" customWidth="1"/>
    <col min="15617" max="15617" width="11.28515625" style="6" customWidth="1"/>
    <col min="15618" max="15618" width="12" style="6" customWidth="1"/>
    <col min="15619" max="15619" width="34.140625" style="6" customWidth="1"/>
    <col min="15620" max="15620" width="9.85546875" style="6" customWidth="1"/>
    <col min="15621" max="15621" width="9.140625" style="6"/>
    <col min="15622" max="15622" width="14.5703125" style="6" customWidth="1"/>
    <col min="15623" max="15623" width="12" style="6" customWidth="1"/>
    <col min="15624" max="15624" width="10.85546875" style="6" customWidth="1"/>
    <col min="15625" max="15625" width="18" style="6" customWidth="1"/>
    <col min="15626" max="15626" width="16.28515625" style="6" customWidth="1"/>
    <col min="15627" max="15867" width="9.140625" style="6"/>
    <col min="15868" max="15868" width="10.42578125" style="6" customWidth="1"/>
    <col min="15869" max="15869" width="26.5703125" style="6" customWidth="1"/>
    <col min="15870" max="15871" width="12.5703125" style="6" customWidth="1"/>
    <col min="15872" max="15872" width="15" style="6" customWidth="1"/>
    <col min="15873" max="15873" width="11.28515625" style="6" customWidth="1"/>
    <col min="15874" max="15874" width="12" style="6" customWidth="1"/>
    <col min="15875" max="15875" width="34.140625" style="6" customWidth="1"/>
    <col min="15876" max="15876" width="9.85546875" style="6" customWidth="1"/>
    <col min="15877" max="15877" width="9.140625" style="6"/>
    <col min="15878" max="15878" width="14.5703125" style="6" customWidth="1"/>
    <col min="15879" max="15879" width="12" style="6" customWidth="1"/>
    <col min="15880" max="15880" width="10.85546875" style="6" customWidth="1"/>
    <col min="15881" max="15881" width="18" style="6" customWidth="1"/>
    <col min="15882" max="15882" width="16.28515625" style="6" customWidth="1"/>
    <col min="15883" max="16123" width="9.140625" style="6"/>
    <col min="16124" max="16124" width="10.42578125" style="6" customWidth="1"/>
    <col min="16125" max="16125" width="26.5703125" style="6" customWidth="1"/>
    <col min="16126" max="16127" width="12.5703125" style="6" customWidth="1"/>
    <col min="16128" max="16128" width="15" style="6" customWidth="1"/>
    <col min="16129" max="16129" width="11.28515625" style="6" customWidth="1"/>
    <col min="16130" max="16130" width="12" style="6" customWidth="1"/>
    <col min="16131" max="16131" width="34.140625" style="6" customWidth="1"/>
    <col min="16132" max="16132" width="9.85546875" style="6" customWidth="1"/>
    <col min="16133" max="16133" width="9.140625" style="6"/>
    <col min="16134" max="16134" width="14.5703125" style="6" customWidth="1"/>
    <col min="16135" max="16135" width="12" style="6" customWidth="1"/>
    <col min="16136" max="16136" width="10.85546875" style="6" customWidth="1"/>
    <col min="16137" max="16137" width="18" style="6" customWidth="1"/>
    <col min="16138" max="16138" width="16.28515625" style="6" customWidth="1"/>
    <col min="16139" max="16384" width="9.140625" style="6"/>
  </cols>
  <sheetData>
    <row r="1" spans="2:21" ht="13.5" thickTop="1" x14ac:dyDescent="0.2">
      <c r="B1" s="138"/>
      <c r="C1" s="139"/>
      <c r="D1" s="139"/>
      <c r="E1" s="139"/>
      <c r="F1" s="139"/>
      <c r="G1" s="139"/>
      <c r="H1" s="139"/>
      <c r="I1" s="139"/>
      <c r="J1" s="140"/>
      <c r="K1" s="188"/>
      <c r="M1" s="176"/>
      <c r="N1" s="177"/>
      <c r="O1" s="177"/>
      <c r="P1" s="177"/>
      <c r="Q1" s="177"/>
      <c r="R1" s="177"/>
      <c r="S1" s="177"/>
      <c r="T1" s="177"/>
      <c r="U1" s="178"/>
    </row>
    <row r="2" spans="2:21" x14ac:dyDescent="0.2">
      <c r="B2" s="141"/>
      <c r="C2" s="115"/>
      <c r="D2" s="115"/>
      <c r="E2" s="115"/>
      <c r="F2" s="115"/>
      <c r="G2" s="115"/>
      <c r="H2" s="115"/>
      <c r="I2" s="115"/>
      <c r="J2" s="142"/>
      <c r="K2" s="188"/>
      <c r="M2" s="179"/>
      <c r="N2" s="154"/>
      <c r="O2" s="154"/>
      <c r="P2" s="154"/>
      <c r="Q2" s="154"/>
      <c r="R2" s="154"/>
      <c r="S2" s="154"/>
      <c r="T2" s="154"/>
      <c r="U2" s="180"/>
    </row>
    <row r="3" spans="2:21" ht="46.5" customHeight="1" x14ac:dyDescent="0.25">
      <c r="B3" s="156"/>
      <c r="C3" s="146"/>
      <c r="D3" s="146"/>
      <c r="E3" s="146"/>
      <c r="F3" s="146"/>
      <c r="G3" s="146"/>
      <c r="H3" s="146"/>
      <c r="I3" s="146"/>
      <c r="J3" s="157"/>
      <c r="K3" s="189"/>
      <c r="L3" s="3"/>
      <c r="M3" s="181"/>
      <c r="N3" s="155"/>
      <c r="O3" s="155"/>
      <c r="P3" s="155"/>
      <c r="Q3" s="155"/>
      <c r="R3" s="155"/>
      <c r="S3" s="155"/>
      <c r="T3" s="155"/>
      <c r="U3" s="182"/>
    </row>
    <row r="4" spans="2:21" ht="46.5" customHeight="1" x14ac:dyDescent="0.25">
      <c r="B4" s="156"/>
      <c r="C4" s="146"/>
      <c r="D4" s="261" t="s">
        <v>187</v>
      </c>
      <c r="E4" s="261"/>
      <c r="F4" s="261"/>
      <c r="G4" s="261"/>
      <c r="H4" s="261"/>
      <c r="I4" s="261"/>
      <c r="J4" s="262"/>
      <c r="K4" s="190"/>
      <c r="L4" s="8"/>
      <c r="M4" s="181"/>
      <c r="N4" s="155"/>
      <c r="O4" s="261" t="s">
        <v>186</v>
      </c>
      <c r="P4" s="261"/>
      <c r="Q4" s="261"/>
      <c r="R4" s="261"/>
      <c r="S4" s="261"/>
      <c r="T4" s="261"/>
      <c r="U4" s="262"/>
    </row>
    <row r="5" spans="2:21" ht="46.5" customHeight="1" x14ac:dyDescent="0.25">
      <c r="B5" s="156"/>
      <c r="C5" s="146"/>
      <c r="D5" s="146"/>
      <c r="E5" s="146"/>
      <c r="F5" s="146"/>
      <c r="G5" s="146"/>
      <c r="H5" s="146"/>
      <c r="I5" s="146"/>
      <c r="J5" s="157"/>
      <c r="K5" s="189"/>
      <c r="L5" s="3"/>
      <c r="M5" s="181"/>
      <c r="N5" s="155"/>
      <c r="O5" s="155"/>
      <c r="P5" s="155"/>
      <c r="Q5" s="155"/>
      <c r="R5" s="155"/>
      <c r="S5" s="155"/>
      <c r="T5" s="155"/>
      <c r="U5" s="182"/>
    </row>
    <row r="6" spans="2:21" s="15" customFormat="1" ht="20.25" customHeight="1" x14ac:dyDescent="0.25">
      <c r="B6" s="263" t="s">
        <v>48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8" t="s">
        <v>42</v>
      </c>
      <c r="K6" s="191"/>
      <c r="M6" s="263" t="s">
        <v>39</v>
      </c>
      <c r="N6" s="264" t="s">
        <v>2</v>
      </c>
      <c r="O6" s="266" t="s">
        <v>40</v>
      </c>
      <c r="P6" s="77" t="s">
        <v>32</v>
      </c>
      <c r="Q6" s="77" t="s">
        <v>4</v>
      </c>
      <c r="R6" s="77" t="s">
        <v>4</v>
      </c>
      <c r="S6" s="266" t="s">
        <v>5</v>
      </c>
      <c r="T6" s="77" t="s">
        <v>41</v>
      </c>
      <c r="U6" s="268" t="s">
        <v>42</v>
      </c>
    </row>
    <row r="7" spans="2:21" s="15" customFormat="1" ht="20.25" customHeight="1" x14ac:dyDescent="0.25">
      <c r="B7" s="263"/>
      <c r="C7" s="265"/>
      <c r="D7" s="267"/>
      <c r="E7" s="78" t="s">
        <v>49</v>
      </c>
      <c r="F7" s="78" t="s">
        <v>36</v>
      </c>
      <c r="G7" s="78" t="s">
        <v>28</v>
      </c>
      <c r="H7" s="267"/>
      <c r="I7" s="78" t="s">
        <v>10</v>
      </c>
      <c r="J7" s="269"/>
      <c r="K7" s="191"/>
      <c r="M7" s="263"/>
      <c r="N7" s="265"/>
      <c r="O7" s="267"/>
      <c r="P7" s="78" t="s">
        <v>8</v>
      </c>
      <c r="Q7" s="78" t="s">
        <v>36</v>
      </c>
      <c r="R7" s="78" t="s">
        <v>28</v>
      </c>
      <c r="S7" s="267"/>
      <c r="T7" s="78" t="s">
        <v>10</v>
      </c>
      <c r="U7" s="269"/>
    </row>
    <row r="8" spans="2:21" ht="27.75" customHeight="1" x14ac:dyDescent="0.3">
      <c r="B8" s="238" t="s">
        <v>328</v>
      </c>
      <c r="C8" s="83"/>
      <c r="D8" s="84"/>
      <c r="E8" s="85">
        <v>44228</v>
      </c>
      <c r="F8" s="80" t="s">
        <v>193</v>
      </c>
      <c r="G8" s="80" t="s">
        <v>194</v>
      </c>
      <c r="H8" s="80" t="s">
        <v>50</v>
      </c>
      <c r="I8" s="80" t="s">
        <v>51</v>
      </c>
      <c r="J8" s="80">
        <f>E8+2</f>
        <v>44230</v>
      </c>
      <c r="K8" s="188"/>
      <c r="M8" s="158" t="s">
        <v>176</v>
      </c>
      <c r="N8" s="83" t="s">
        <v>177</v>
      </c>
      <c r="O8" s="84" t="s">
        <v>329</v>
      </c>
      <c r="P8" s="85">
        <v>44226</v>
      </c>
      <c r="Q8" s="80" t="s">
        <v>295</v>
      </c>
      <c r="R8" s="80" t="s">
        <v>296</v>
      </c>
      <c r="S8" s="80" t="s">
        <v>43</v>
      </c>
      <c r="T8" s="80" t="s">
        <v>31</v>
      </c>
      <c r="U8" s="159">
        <f>P8+1</f>
        <v>44227</v>
      </c>
    </row>
    <row r="9" spans="2:21" ht="27.75" customHeight="1" x14ac:dyDescent="0.3">
      <c r="B9" s="83" t="s">
        <v>251</v>
      </c>
      <c r="C9" s="83" t="s">
        <v>263</v>
      </c>
      <c r="D9" s="84" t="s">
        <v>195</v>
      </c>
      <c r="E9" s="85">
        <f t="shared" ref="E9:E23" si="0">E8+7</f>
        <v>44235</v>
      </c>
      <c r="F9" s="80" t="s">
        <v>193</v>
      </c>
      <c r="G9" s="80" t="s">
        <v>194</v>
      </c>
      <c r="H9" s="80" t="s">
        <v>50</v>
      </c>
      <c r="I9" s="80" t="s">
        <v>51</v>
      </c>
      <c r="J9" s="80">
        <f t="shared" ref="J9:J23" si="1">J8+7</f>
        <v>44237</v>
      </c>
      <c r="K9" s="188"/>
      <c r="M9" s="158" t="s">
        <v>179</v>
      </c>
      <c r="N9" s="83" t="s">
        <v>180</v>
      </c>
      <c r="O9" s="84" t="s">
        <v>213</v>
      </c>
      <c r="P9" s="85">
        <f t="shared" ref="P9:P23" si="2">P8+7</f>
        <v>44233</v>
      </c>
      <c r="Q9" s="80" t="s">
        <v>295</v>
      </c>
      <c r="R9" s="80" t="s">
        <v>296</v>
      </c>
      <c r="S9" s="80" t="s">
        <v>43</v>
      </c>
      <c r="T9" s="80" t="s">
        <v>31</v>
      </c>
      <c r="U9" s="159">
        <f t="shared" ref="U9:U23" si="3">U8+7</f>
        <v>44234</v>
      </c>
    </row>
    <row r="10" spans="2:21" ht="27.75" customHeight="1" x14ac:dyDescent="0.3">
      <c r="B10" s="238" t="s">
        <v>328</v>
      </c>
      <c r="C10" s="83"/>
      <c r="D10" s="84"/>
      <c r="E10" s="85">
        <f t="shared" si="0"/>
        <v>44242</v>
      </c>
      <c r="F10" s="80" t="s">
        <v>193</v>
      </c>
      <c r="G10" s="80" t="s">
        <v>194</v>
      </c>
      <c r="H10" s="80" t="s">
        <v>50</v>
      </c>
      <c r="I10" s="80" t="s">
        <v>51</v>
      </c>
      <c r="J10" s="80">
        <f t="shared" si="1"/>
        <v>44244</v>
      </c>
      <c r="K10" s="188"/>
      <c r="M10" s="239" t="s">
        <v>328</v>
      </c>
      <c r="N10" s="83"/>
      <c r="O10" s="84"/>
      <c r="P10" s="85">
        <f t="shared" si="2"/>
        <v>44240</v>
      </c>
      <c r="Q10" s="80" t="s">
        <v>295</v>
      </c>
      <c r="R10" s="80" t="s">
        <v>296</v>
      </c>
      <c r="S10" s="80" t="s">
        <v>43</v>
      </c>
      <c r="T10" s="80" t="s">
        <v>31</v>
      </c>
      <c r="U10" s="159">
        <f t="shared" si="3"/>
        <v>44241</v>
      </c>
    </row>
    <row r="11" spans="2:21" ht="27.75" customHeight="1" x14ac:dyDescent="0.3">
      <c r="B11" s="83" t="s">
        <v>388</v>
      </c>
      <c r="C11" s="83" t="s">
        <v>389</v>
      </c>
      <c r="D11" s="84" t="s">
        <v>390</v>
      </c>
      <c r="E11" s="85">
        <f t="shared" si="0"/>
        <v>44249</v>
      </c>
      <c r="F11" s="80" t="s">
        <v>193</v>
      </c>
      <c r="G11" s="80" t="s">
        <v>194</v>
      </c>
      <c r="H11" s="80" t="s">
        <v>50</v>
      </c>
      <c r="I11" s="80" t="s">
        <v>51</v>
      </c>
      <c r="J11" s="80">
        <f t="shared" si="1"/>
        <v>44251</v>
      </c>
      <c r="K11" s="188"/>
      <c r="M11" s="158" t="s">
        <v>252</v>
      </c>
      <c r="N11" s="83" t="s">
        <v>266</v>
      </c>
      <c r="O11" s="84" t="s">
        <v>169</v>
      </c>
      <c r="P11" s="85">
        <f t="shared" si="2"/>
        <v>44247</v>
      </c>
      <c r="Q11" s="80" t="s">
        <v>295</v>
      </c>
      <c r="R11" s="80" t="s">
        <v>296</v>
      </c>
      <c r="S11" s="80" t="s">
        <v>43</v>
      </c>
      <c r="T11" s="80" t="s">
        <v>31</v>
      </c>
      <c r="U11" s="159">
        <f t="shared" si="3"/>
        <v>44248</v>
      </c>
    </row>
    <row r="12" spans="2:21" ht="27.75" customHeight="1" x14ac:dyDescent="0.3">
      <c r="B12" s="238" t="s">
        <v>328</v>
      </c>
      <c r="C12" s="83"/>
      <c r="D12" s="84"/>
      <c r="E12" s="85">
        <f t="shared" si="0"/>
        <v>44256</v>
      </c>
      <c r="F12" s="80" t="s">
        <v>193</v>
      </c>
      <c r="G12" s="80" t="s">
        <v>194</v>
      </c>
      <c r="H12" s="80" t="s">
        <v>50</v>
      </c>
      <c r="I12" s="80" t="s">
        <v>51</v>
      </c>
      <c r="J12" s="80">
        <f t="shared" si="1"/>
        <v>44258</v>
      </c>
      <c r="K12" s="188"/>
      <c r="M12" s="158" t="s">
        <v>92</v>
      </c>
      <c r="N12" s="83" t="s">
        <v>93</v>
      </c>
      <c r="O12" s="84" t="s">
        <v>213</v>
      </c>
      <c r="P12" s="85">
        <f t="shared" si="2"/>
        <v>44254</v>
      </c>
      <c r="Q12" s="80" t="s">
        <v>295</v>
      </c>
      <c r="R12" s="80" t="s">
        <v>296</v>
      </c>
      <c r="S12" s="80" t="s">
        <v>43</v>
      </c>
      <c r="T12" s="80" t="s">
        <v>31</v>
      </c>
      <c r="U12" s="159">
        <f t="shared" si="3"/>
        <v>44255</v>
      </c>
    </row>
    <row r="13" spans="2:21" ht="27.75" customHeight="1" x14ac:dyDescent="0.3">
      <c r="B13" s="83" t="s">
        <v>391</v>
      </c>
      <c r="C13" s="83"/>
      <c r="D13" s="84"/>
      <c r="E13" s="85">
        <f t="shared" si="0"/>
        <v>44263</v>
      </c>
      <c r="F13" s="80" t="s">
        <v>193</v>
      </c>
      <c r="G13" s="80" t="s">
        <v>194</v>
      </c>
      <c r="H13" s="80" t="s">
        <v>50</v>
      </c>
      <c r="I13" s="80" t="s">
        <v>51</v>
      </c>
      <c r="J13" s="80">
        <f t="shared" si="1"/>
        <v>44265</v>
      </c>
      <c r="K13" s="188"/>
      <c r="M13" s="158" t="s">
        <v>174</v>
      </c>
      <c r="N13" s="83" t="s">
        <v>175</v>
      </c>
      <c r="O13" s="84" t="s">
        <v>397</v>
      </c>
      <c r="P13" s="85">
        <f t="shared" si="2"/>
        <v>44261</v>
      </c>
      <c r="Q13" s="80" t="s">
        <v>295</v>
      </c>
      <c r="R13" s="80" t="s">
        <v>296</v>
      </c>
      <c r="S13" s="80" t="s">
        <v>43</v>
      </c>
      <c r="T13" s="80" t="s">
        <v>31</v>
      </c>
      <c r="U13" s="159">
        <f t="shared" si="3"/>
        <v>44262</v>
      </c>
    </row>
    <row r="14" spans="2:21" ht="27.75" customHeight="1" x14ac:dyDescent="0.3">
      <c r="B14" s="238" t="s">
        <v>328</v>
      </c>
      <c r="C14" s="83"/>
      <c r="D14" s="84"/>
      <c r="E14" s="85">
        <f t="shared" si="0"/>
        <v>44270</v>
      </c>
      <c r="F14" s="80" t="s">
        <v>193</v>
      </c>
      <c r="G14" s="80" t="s">
        <v>194</v>
      </c>
      <c r="H14" s="80" t="s">
        <v>50</v>
      </c>
      <c r="I14" s="80" t="s">
        <v>51</v>
      </c>
      <c r="J14" s="80">
        <f t="shared" si="1"/>
        <v>44272</v>
      </c>
      <c r="K14" s="188"/>
      <c r="M14" s="158" t="s">
        <v>77</v>
      </c>
      <c r="N14" s="83" t="s">
        <v>44</v>
      </c>
      <c r="O14" s="84" t="s">
        <v>398</v>
      </c>
      <c r="P14" s="85">
        <f t="shared" si="2"/>
        <v>44268</v>
      </c>
      <c r="Q14" s="80" t="s">
        <v>295</v>
      </c>
      <c r="R14" s="80" t="s">
        <v>296</v>
      </c>
      <c r="S14" s="80" t="s">
        <v>43</v>
      </c>
      <c r="T14" s="80" t="s">
        <v>31</v>
      </c>
      <c r="U14" s="159">
        <f t="shared" si="3"/>
        <v>44269</v>
      </c>
    </row>
    <row r="15" spans="2:21" ht="27.75" customHeight="1" x14ac:dyDescent="0.3">
      <c r="B15" s="83" t="s">
        <v>140</v>
      </c>
      <c r="C15" s="83" t="s">
        <v>141</v>
      </c>
      <c r="D15" s="84" t="s">
        <v>254</v>
      </c>
      <c r="E15" s="85">
        <f t="shared" si="0"/>
        <v>44277</v>
      </c>
      <c r="F15" s="80" t="s">
        <v>193</v>
      </c>
      <c r="G15" s="80" t="s">
        <v>194</v>
      </c>
      <c r="H15" s="80" t="s">
        <v>50</v>
      </c>
      <c r="I15" s="80" t="s">
        <v>51</v>
      </c>
      <c r="J15" s="80">
        <f t="shared" si="1"/>
        <v>44279</v>
      </c>
      <c r="K15" s="188"/>
      <c r="M15" s="158" t="s">
        <v>170</v>
      </c>
      <c r="N15" s="83" t="s">
        <v>399</v>
      </c>
      <c r="O15" s="84" t="s">
        <v>346</v>
      </c>
      <c r="P15" s="85">
        <f t="shared" si="2"/>
        <v>44275</v>
      </c>
      <c r="Q15" s="80" t="s">
        <v>295</v>
      </c>
      <c r="R15" s="80" t="s">
        <v>296</v>
      </c>
      <c r="S15" s="80" t="s">
        <v>43</v>
      </c>
      <c r="T15" s="80" t="s">
        <v>31</v>
      </c>
      <c r="U15" s="159">
        <f t="shared" si="3"/>
        <v>44276</v>
      </c>
    </row>
    <row r="16" spans="2:21" ht="27.75" customHeight="1" x14ac:dyDescent="0.3">
      <c r="B16" s="83" t="s">
        <v>326</v>
      </c>
      <c r="C16" s="83" t="s">
        <v>327</v>
      </c>
      <c r="D16" s="84" t="s">
        <v>253</v>
      </c>
      <c r="E16" s="85">
        <f t="shared" si="0"/>
        <v>44284</v>
      </c>
      <c r="F16" s="80" t="s">
        <v>193</v>
      </c>
      <c r="G16" s="80" t="s">
        <v>194</v>
      </c>
      <c r="H16" s="80" t="s">
        <v>50</v>
      </c>
      <c r="I16" s="80" t="s">
        <v>51</v>
      </c>
      <c r="J16" s="80">
        <f t="shared" si="1"/>
        <v>44286</v>
      </c>
      <c r="K16" s="188"/>
      <c r="M16" s="158" t="s">
        <v>171</v>
      </c>
      <c r="N16" s="83" t="s">
        <v>172</v>
      </c>
      <c r="O16" s="84" t="s">
        <v>291</v>
      </c>
      <c r="P16" s="85">
        <f t="shared" si="2"/>
        <v>44282</v>
      </c>
      <c r="Q16" s="80" t="s">
        <v>295</v>
      </c>
      <c r="R16" s="80" t="s">
        <v>296</v>
      </c>
      <c r="S16" s="80" t="s">
        <v>43</v>
      </c>
      <c r="T16" s="80" t="s">
        <v>31</v>
      </c>
      <c r="U16" s="159">
        <f t="shared" si="3"/>
        <v>44283</v>
      </c>
    </row>
    <row r="17" spans="2:21" ht="27.75" customHeight="1" x14ac:dyDescent="0.3">
      <c r="B17" s="83" t="s">
        <v>145</v>
      </c>
      <c r="C17" s="83" t="s">
        <v>146</v>
      </c>
      <c r="D17" s="84" t="s">
        <v>392</v>
      </c>
      <c r="E17" s="85">
        <f t="shared" si="0"/>
        <v>44291</v>
      </c>
      <c r="F17" s="80" t="s">
        <v>193</v>
      </c>
      <c r="G17" s="80" t="s">
        <v>194</v>
      </c>
      <c r="H17" s="80" t="s">
        <v>50</v>
      </c>
      <c r="I17" s="80" t="s">
        <v>51</v>
      </c>
      <c r="J17" s="80">
        <f t="shared" si="1"/>
        <v>44293</v>
      </c>
      <c r="K17" s="188"/>
      <c r="M17" s="158" t="s">
        <v>152</v>
      </c>
      <c r="N17" s="83" t="s">
        <v>153</v>
      </c>
      <c r="O17" s="84" t="s">
        <v>173</v>
      </c>
      <c r="P17" s="85">
        <f t="shared" si="2"/>
        <v>44289</v>
      </c>
      <c r="Q17" s="80" t="s">
        <v>295</v>
      </c>
      <c r="R17" s="80" t="s">
        <v>296</v>
      </c>
      <c r="S17" s="80" t="s">
        <v>43</v>
      </c>
      <c r="T17" s="80" t="s">
        <v>31</v>
      </c>
      <c r="U17" s="159">
        <f t="shared" si="3"/>
        <v>44290</v>
      </c>
    </row>
    <row r="18" spans="2:21" ht="27.75" customHeight="1" x14ac:dyDescent="0.3">
      <c r="B18" s="83" t="s">
        <v>147</v>
      </c>
      <c r="C18" s="83" t="s">
        <v>148</v>
      </c>
      <c r="D18" s="84" t="s">
        <v>393</v>
      </c>
      <c r="E18" s="85">
        <f t="shared" si="0"/>
        <v>44298</v>
      </c>
      <c r="F18" s="80" t="s">
        <v>193</v>
      </c>
      <c r="G18" s="80" t="s">
        <v>194</v>
      </c>
      <c r="H18" s="80" t="s">
        <v>50</v>
      </c>
      <c r="I18" s="80" t="s">
        <v>51</v>
      </c>
      <c r="J18" s="80">
        <f t="shared" si="1"/>
        <v>44300</v>
      </c>
      <c r="K18" s="188"/>
      <c r="M18" s="158" t="s">
        <v>198</v>
      </c>
      <c r="N18" s="83" t="s">
        <v>199</v>
      </c>
      <c r="O18" s="84" t="s">
        <v>213</v>
      </c>
      <c r="P18" s="85">
        <f t="shared" si="2"/>
        <v>44296</v>
      </c>
      <c r="Q18" s="80" t="s">
        <v>295</v>
      </c>
      <c r="R18" s="80" t="s">
        <v>296</v>
      </c>
      <c r="S18" s="80" t="s">
        <v>43</v>
      </c>
      <c r="T18" s="80" t="s">
        <v>31</v>
      </c>
      <c r="U18" s="159">
        <f t="shared" si="3"/>
        <v>44297</v>
      </c>
    </row>
    <row r="19" spans="2:21" ht="27.75" customHeight="1" x14ac:dyDescent="0.3">
      <c r="B19" s="83" t="s">
        <v>163</v>
      </c>
      <c r="C19" s="83" t="s">
        <v>164</v>
      </c>
      <c r="D19" s="84" t="s">
        <v>394</v>
      </c>
      <c r="E19" s="85">
        <f t="shared" si="0"/>
        <v>44305</v>
      </c>
      <c r="F19" s="80" t="s">
        <v>193</v>
      </c>
      <c r="G19" s="80" t="s">
        <v>194</v>
      </c>
      <c r="H19" s="80" t="s">
        <v>50</v>
      </c>
      <c r="I19" s="80" t="s">
        <v>51</v>
      </c>
      <c r="J19" s="80">
        <f t="shared" si="1"/>
        <v>44307</v>
      </c>
      <c r="K19" s="188"/>
      <c r="M19" s="158" t="s">
        <v>256</v>
      </c>
      <c r="N19" s="83" t="s">
        <v>265</v>
      </c>
      <c r="O19" s="84" t="s">
        <v>257</v>
      </c>
      <c r="P19" s="85">
        <f t="shared" si="2"/>
        <v>44303</v>
      </c>
      <c r="Q19" s="80" t="s">
        <v>295</v>
      </c>
      <c r="R19" s="80" t="s">
        <v>296</v>
      </c>
      <c r="S19" s="80" t="s">
        <v>43</v>
      </c>
      <c r="T19" s="80" t="s">
        <v>31</v>
      </c>
      <c r="U19" s="159">
        <f t="shared" si="3"/>
        <v>44304</v>
      </c>
    </row>
    <row r="20" spans="2:21" ht="26.25" customHeight="1" x14ac:dyDescent="0.3">
      <c r="B20" s="83" t="s">
        <v>251</v>
      </c>
      <c r="C20" s="83" t="s">
        <v>263</v>
      </c>
      <c r="D20" s="84" t="s">
        <v>149</v>
      </c>
      <c r="E20" s="85">
        <f t="shared" si="0"/>
        <v>44312</v>
      </c>
      <c r="F20" s="80" t="s">
        <v>193</v>
      </c>
      <c r="G20" s="80" t="s">
        <v>194</v>
      </c>
      <c r="H20" s="80" t="s">
        <v>50</v>
      </c>
      <c r="I20" s="80" t="s">
        <v>51</v>
      </c>
      <c r="J20" s="80">
        <f t="shared" si="1"/>
        <v>44314</v>
      </c>
      <c r="K20" s="192"/>
      <c r="L20" s="19"/>
      <c r="M20" s="158" t="s">
        <v>176</v>
      </c>
      <c r="N20" s="83" t="s">
        <v>400</v>
      </c>
      <c r="O20" s="84" t="s">
        <v>397</v>
      </c>
      <c r="P20" s="85">
        <f t="shared" si="2"/>
        <v>44310</v>
      </c>
      <c r="Q20" s="80" t="s">
        <v>295</v>
      </c>
      <c r="R20" s="80" t="s">
        <v>296</v>
      </c>
      <c r="S20" s="80" t="s">
        <v>43</v>
      </c>
      <c r="T20" s="80" t="s">
        <v>31</v>
      </c>
      <c r="U20" s="159">
        <f t="shared" si="3"/>
        <v>44311</v>
      </c>
    </row>
    <row r="21" spans="2:21" ht="25.5" customHeight="1" x14ac:dyDescent="0.3">
      <c r="B21" s="83" t="s">
        <v>166</v>
      </c>
      <c r="C21" s="83" t="s">
        <v>167</v>
      </c>
      <c r="D21" s="84" t="s">
        <v>165</v>
      </c>
      <c r="E21" s="85">
        <f t="shared" si="0"/>
        <v>44319</v>
      </c>
      <c r="F21" s="80" t="s">
        <v>193</v>
      </c>
      <c r="G21" s="80" t="s">
        <v>194</v>
      </c>
      <c r="H21" s="80" t="s">
        <v>50</v>
      </c>
      <c r="I21" s="80" t="s">
        <v>51</v>
      </c>
      <c r="J21" s="80">
        <f t="shared" si="1"/>
        <v>44321</v>
      </c>
      <c r="K21" s="192"/>
      <c r="L21" s="19"/>
      <c r="M21" s="158" t="s">
        <v>179</v>
      </c>
      <c r="N21" s="83" t="s">
        <v>180</v>
      </c>
      <c r="O21" s="84" t="s">
        <v>398</v>
      </c>
      <c r="P21" s="85">
        <f t="shared" si="2"/>
        <v>44317</v>
      </c>
      <c r="Q21" s="80" t="s">
        <v>295</v>
      </c>
      <c r="R21" s="80" t="s">
        <v>296</v>
      </c>
      <c r="S21" s="80" t="s">
        <v>43</v>
      </c>
      <c r="T21" s="80" t="s">
        <v>31</v>
      </c>
      <c r="U21" s="159">
        <f t="shared" si="3"/>
        <v>44318</v>
      </c>
    </row>
    <row r="22" spans="2:21" ht="23.25" customHeight="1" x14ac:dyDescent="0.3">
      <c r="B22" s="83" t="s">
        <v>388</v>
      </c>
      <c r="C22" s="83" t="s">
        <v>389</v>
      </c>
      <c r="D22" s="84" t="s">
        <v>395</v>
      </c>
      <c r="E22" s="85">
        <f t="shared" si="0"/>
        <v>44326</v>
      </c>
      <c r="F22" s="80" t="s">
        <v>193</v>
      </c>
      <c r="G22" s="80" t="s">
        <v>194</v>
      </c>
      <c r="H22" s="80" t="s">
        <v>50</v>
      </c>
      <c r="I22" s="80" t="s">
        <v>51</v>
      </c>
      <c r="J22" s="80">
        <f t="shared" si="1"/>
        <v>44328</v>
      </c>
      <c r="K22" s="193"/>
      <c r="L22" s="26"/>
      <c r="M22" s="239" t="s">
        <v>325</v>
      </c>
      <c r="N22" s="83"/>
      <c r="O22" s="84"/>
      <c r="P22" s="85">
        <f t="shared" si="2"/>
        <v>44324</v>
      </c>
      <c r="Q22" s="80" t="s">
        <v>295</v>
      </c>
      <c r="R22" s="80" t="s">
        <v>296</v>
      </c>
      <c r="S22" s="80" t="s">
        <v>43</v>
      </c>
      <c r="T22" s="80" t="s">
        <v>31</v>
      </c>
      <c r="U22" s="159">
        <f t="shared" si="3"/>
        <v>44325</v>
      </c>
    </row>
    <row r="23" spans="2:21" ht="24" customHeight="1" x14ac:dyDescent="0.3">
      <c r="B23" s="83" t="s">
        <v>324</v>
      </c>
      <c r="C23" s="83" t="s">
        <v>396</v>
      </c>
      <c r="D23" s="84" t="s">
        <v>168</v>
      </c>
      <c r="E23" s="85">
        <f t="shared" si="0"/>
        <v>44333</v>
      </c>
      <c r="F23" s="80" t="s">
        <v>193</v>
      </c>
      <c r="G23" s="80" t="s">
        <v>194</v>
      </c>
      <c r="H23" s="80" t="s">
        <v>50</v>
      </c>
      <c r="I23" s="80" t="s">
        <v>51</v>
      </c>
      <c r="J23" s="80">
        <f t="shared" si="1"/>
        <v>44335</v>
      </c>
      <c r="K23" s="188"/>
      <c r="L23" s="31"/>
      <c r="M23" s="158" t="s">
        <v>252</v>
      </c>
      <c r="N23" s="83" t="s">
        <v>266</v>
      </c>
      <c r="O23" s="84" t="s">
        <v>150</v>
      </c>
      <c r="P23" s="85">
        <f t="shared" si="2"/>
        <v>44331</v>
      </c>
      <c r="Q23" s="80" t="s">
        <v>295</v>
      </c>
      <c r="R23" s="80" t="s">
        <v>296</v>
      </c>
      <c r="S23" s="80" t="s">
        <v>43</v>
      </c>
      <c r="T23" s="80" t="s">
        <v>31</v>
      </c>
      <c r="U23" s="159">
        <f t="shared" si="3"/>
        <v>44332</v>
      </c>
    </row>
    <row r="24" spans="2:21" ht="27.75" hidden="1" customHeight="1" x14ac:dyDescent="0.3">
      <c r="B24" s="158"/>
      <c r="C24" s="83"/>
      <c r="D24" s="84"/>
      <c r="E24" s="85"/>
      <c r="F24" s="80"/>
      <c r="G24" s="80"/>
      <c r="H24" s="80"/>
      <c r="I24" s="80"/>
      <c r="J24" s="159"/>
      <c r="K24" s="188"/>
      <c r="L24" s="36"/>
      <c r="M24" s="183"/>
      <c r="N24" s="18"/>
      <c r="O24" s="18"/>
      <c r="P24" s="18"/>
      <c r="Q24" s="79"/>
      <c r="R24" s="79"/>
      <c r="S24" s="79"/>
      <c r="T24" s="79"/>
      <c r="U24" s="159"/>
    </row>
    <row r="25" spans="2:21" ht="27" hidden="1" customHeight="1" x14ac:dyDescent="0.3">
      <c r="B25" s="158"/>
      <c r="C25" s="83"/>
      <c r="D25" s="84"/>
      <c r="E25" s="85"/>
      <c r="F25" s="80"/>
      <c r="G25" s="80"/>
      <c r="H25" s="80"/>
      <c r="I25" s="80"/>
      <c r="J25" s="159"/>
      <c r="K25" s="188"/>
      <c r="L25" s="36"/>
      <c r="M25" s="183"/>
      <c r="N25" s="18"/>
      <c r="O25" s="18"/>
      <c r="P25" s="18"/>
      <c r="Q25" s="79"/>
      <c r="R25" s="79"/>
      <c r="S25" s="79"/>
      <c r="T25" s="79"/>
      <c r="U25" s="159"/>
    </row>
    <row r="26" spans="2:21" ht="29.25" hidden="1" customHeight="1" x14ac:dyDescent="0.3">
      <c r="B26" s="158"/>
      <c r="C26" s="83"/>
      <c r="D26" s="84"/>
      <c r="E26" s="85"/>
      <c r="F26" s="80"/>
      <c r="G26" s="80"/>
      <c r="H26" s="80"/>
      <c r="I26" s="80"/>
      <c r="J26" s="159"/>
      <c r="K26" s="188"/>
      <c r="L26" s="36"/>
      <c r="M26" s="183"/>
      <c r="N26" s="18"/>
      <c r="O26" s="18"/>
      <c r="P26" s="18"/>
      <c r="Q26" s="79"/>
      <c r="R26" s="79"/>
      <c r="S26" s="79"/>
      <c r="T26" s="79"/>
      <c r="U26" s="159"/>
    </row>
    <row r="27" spans="2:21" ht="24" hidden="1" customHeight="1" x14ac:dyDescent="0.3">
      <c r="B27" s="158"/>
      <c r="C27" s="83"/>
      <c r="D27" s="84"/>
      <c r="E27" s="85"/>
      <c r="F27" s="80"/>
      <c r="G27" s="80"/>
      <c r="H27" s="80"/>
      <c r="I27" s="80"/>
      <c r="J27" s="159"/>
      <c r="K27" s="188"/>
      <c r="L27" s="28"/>
      <c r="M27" s="183"/>
      <c r="N27" s="18"/>
      <c r="O27" s="18"/>
      <c r="P27" s="18"/>
      <c r="Q27" s="79"/>
      <c r="R27" s="79"/>
      <c r="S27" s="79"/>
      <c r="T27" s="79"/>
      <c r="U27" s="159"/>
    </row>
    <row r="28" spans="2:21" ht="25.5" hidden="1" customHeight="1" x14ac:dyDescent="0.3">
      <c r="B28" s="158"/>
      <c r="C28" s="83"/>
      <c r="D28" s="84"/>
      <c r="E28" s="85"/>
      <c r="F28" s="80"/>
      <c r="G28" s="80"/>
      <c r="H28" s="80"/>
      <c r="I28" s="80"/>
      <c r="J28" s="159"/>
      <c r="K28" s="188"/>
      <c r="L28" s="40"/>
      <c r="M28" s="183"/>
      <c r="N28" s="18"/>
      <c r="O28" s="18"/>
      <c r="P28" s="18"/>
      <c r="Q28" s="79"/>
      <c r="R28" s="79"/>
      <c r="S28" s="79"/>
      <c r="T28" s="79"/>
      <c r="U28" s="159"/>
    </row>
    <row r="29" spans="2:21" ht="25.5" hidden="1" customHeight="1" x14ac:dyDescent="0.3">
      <c r="B29" s="158"/>
      <c r="C29" s="83"/>
      <c r="D29" s="84"/>
      <c r="E29" s="85"/>
      <c r="F29" s="80"/>
      <c r="G29" s="80"/>
      <c r="H29" s="80"/>
      <c r="I29" s="80"/>
      <c r="J29" s="159"/>
      <c r="K29" s="188"/>
      <c r="L29" s="42"/>
      <c r="M29" s="183"/>
      <c r="N29" s="18"/>
      <c r="O29" s="18"/>
      <c r="P29" s="18"/>
      <c r="Q29" s="79"/>
      <c r="R29" s="79"/>
      <c r="S29" s="79"/>
      <c r="T29" s="79"/>
      <c r="U29" s="159"/>
    </row>
    <row r="30" spans="2:21" ht="26.25" hidden="1" customHeight="1" x14ac:dyDescent="0.3">
      <c r="B30" s="158"/>
      <c r="C30" s="83"/>
      <c r="D30" s="84"/>
      <c r="E30" s="85"/>
      <c r="F30" s="80"/>
      <c r="G30" s="80"/>
      <c r="H30" s="80"/>
      <c r="I30" s="80"/>
      <c r="J30" s="159"/>
      <c r="K30" s="194"/>
      <c r="L30" s="42"/>
      <c r="M30" s="183"/>
      <c r="N30" s="79"/>
      <c r="O30" s="18"/>
      <c r="P30" s="18"/>
      <c r="Q30" s="79"/>
      <c r="R30" s="79"/>
      <c r="S30" s="79"/>
      <c r="T30" s="79"/>
      <c r="U30" s="159"/>
    </row>
    <row r="31" spans="2:21" ht="25.5" hidden="1" customHeight="1" x14ac:dyDescent="0.3">
      <c r="B31" s="158"/>
      <c r="C31" s="83"/>
      <c r="D31" s="84"/>
      <c r="E31" s="85"/>
      <c r="F31" s="80"/>
      <c r="G31" s="80"/>
      <c r="H31" s="80"/>
      <c r="I31" s="80"/>
      <c r="J31" s="159"/>
      <c r="K31" s="195"/>
      <c r="L31" s="55"/>
      <c r="M31" s="184"/>
      <c r="N31" s="79"/>
      <c r="O31" s="79"/>
      <c r="P31" s="18"/>
      <c r="Q31" s="79"/>
      <c r="R31" s="79"/>
      <c r="S31" s="79"/>
      <c r="T31" s="79"/>
      <c r="U31" s="159"/>
    </row>
    <row r="32" spans="2:21" ht="29.25" hidden="1" customHeight="1" x14ac:dyDescent="0.3">
      <c r="B32" s="158"/>
      <c r="C32" s="83"/>
      <c r="D32" s="84"/>
      <c r="E32" s="85"/>
      <c r="F32" s="80"/>
      <c r="G32" s="80"/>
      <c r="H32" s="80"/>
      <c r="I32" s="80"/>
      <c r="J32" s="159"/>
      <c r="K32" s="188"/>
      <c r="M32" s="183"/>
      <c r="N32" s="18"/>
      <c r="O32" s="18"/>
      <c r="P32" s="18"/>
      <c r="Q32" s="79"/>
      <c r="R32" s="79"/>
      <c r="S32" s="79"/>
      <c r="T32" s="79"/>
      <c r="U32" s="159"/>
    </row>
    <row r="33" spans="2:21" ht="27.75" hidden="1" customHeight="1" x14ac:dyDescent="0.3">
      <c r="B33" s="158"/>
      <c r="C33" s="83"/>
      <c r="D33" s="84"/>
      <c r="E33" s="85"/>
      <c r="F33" s="80"/>
      <c r="G33" s="80"/>
      <c r="H33" s="80"/>
      <c r="I33" s="80"/>
      <c r="J33" s="159"/>
      <c r="K33" s="188"/>
      <c r="M33" s="183"/>
      <c r="N33" s="18"/>
      <c r="O33" s="18"/>
      <c r="P33" s="18"/>
      <c r="Q33" s="79"/>
      <c r="R33" s="79"/>
      <c r="S33" s="79"/>
      <c r="T33" s="79"/>
      <c r="U33" s="159"/>
    </row>
    <row r="34" spans="2:21" ht="12.75" hidden="1" customHeight="1" x14ac:dyDescent="0.2">
      <c r="B34" s="141"/>
      <c r="C34" s="115"/>
      <c r="D34" s="115"/>
      <c r="E34" s="115"/>
      <c r="F34" s="115"/>
      <c r="G34" s="115"/>
      <c r="H34" s="115"/>
      <c r="I34" s="115"/>
      <c r="J34" s="142"/>
      <c r="K34" s="188"/>
      <c r="M34" s="141"/>
      <c r="N34" s="115"/>
      <c r="O34" s="115"/>
      <c r="P34" s="115"/>
      <c r="Q34" s="115"/>
      <c r="R34" s="115"/>
      <c r="S34" s="115"/>
      <c r="T34" s="115"/>
      <c r="U34" s="142"/>
    </row>
    <row r="35" spans="2:21" x14ac:dyDescent="0.2">
      <c r="B35" s="141"/>
      <c r="C35" s="115"/>
      <c r="D35" s="115"/>
      <c r="E35" s="115"/>
      <c r="F35" s="115"/>
      <c r="G35" s="115"/>
      <c r="H35" s="115"/>
      <c r="I35" s="115"/>
      <c r="J35" s="142"/>
      <c r="K35" s="188"/>
      <c r="M35" s="141"/>
      <c r="N35" s="115"/>
      <c r="O35" s="115"/>
      <c r="P35" s="115"/>
      <c r="Q35" s="115"/>
      <c r="R35" s="115"/>
      <c r="S35" s="115"/>
      <c r="T35" s="115"/>
      <c r="U35" s="142"/>
    </row>
    <row r="36" spans="2:21" x14ac:dyDescent="0.2">
      <c r="B36" s="141"/>
      <c r="C36" s="115"/>
      <c r="D36" s="115"/>
      <c r="E36" s="115"/>
      <c r="F36" s="115" t="s">
        <v>13</v>
      </c>
      <c r="G36" s="115"/>
      <c r="H36" s="115"/>
      <c r="I36" s="115"/>
      <c r="J36" s="142"/>
      <c r="K36" s="188"/>
      <c r="M36" s="141"/>
      <c r="N36" s="115"/>
      <c r="O36" s="115"/>
      <c r="P36" s="115"/>
      <c r="Q36" s="115"/>
      <c r="R36" s="115"/>
      <c r="S36" s="115"/>
      <c r="T36" s="115"/>
      <c r="U36" s="142"/>
    </row>
    <row r="37" spans="2:21" ht="20.25" x14ac:dyDescent="0.3">
      <c r="B37" s="160" t="s">
        <v>12</v>
      </c>
      <c r="C37" s="23"/>
      <c r="D37" s="23"/>
      <c r="E37" s="23"/>
      <c r="F37" s="23"/>
      <c r="G37" s="23"/>
      <c r="H37" s="23"/>
      <c r="I37" s="23"/>
      <c r="J37" s="161" t="s">
        <v>13</v>
      </c>
      <c r="K37" s="188"/>
      <c r="M37" s="160" t="s">
        <v>12</v>
      </c>
      <c r="N37" s="23"/>
      <c r="O37" s="23"/>
      <c r="P37" s="23"/>
      <c r="Q37" s="23"/>
      <c r="R37" s="23" t="s">
        <v>13</v>
      </c>
      <c r="S37" s="23"/>
      <c r="T37" s="23"/>
      <c r="U37" s="161"/>
    </row>
    <row r="38" spans="2:21" ht="20.25" x14ac:dyDescent="0.3">
      <c r="B38" s="162" t="s">
        <v>15</v>
      </c>
      <c r="C38" s="69"/>
      <c r="D38" s="69"/>
      <c r="E38" s="69"/>
      <c r="F38" s="69"/>
      <c r="G38" s="69"/>
      <c r="H38" s="69"/>
      <c r="I38" s="69" t="s">
        <v>13</v>
      </c>
      <c r="J38" s="163"/>
      <c r="K38" s="188"/>
      <c r="M38" s="162" t="s">
        <v>15</v>
      </c>
      <c r="N38" s="69"/>
      <c r="O38" s="69"/>
      <c r="P38" s="69"/>
      <c r="Q38" s="69"/>
      <c r="R38" s="69" t="s">
        <v>13</v>
      </c>
      <c r="S38" s="69"/>
      <c r="T38" s="69"/>
      <c r="U38" s="163"/>
    </row>
    <row r="39" spans="2:21" ht="20.25" x14ac:dyDescent="0.3">
      <c r="B39" s="164" t="s">
        <v>191</v>
      </c>
      <c r="C39" s="33"/>
      <c r="D39" s="33"/>
      <c r="E39" s="33"/>
      <c r="F39" s="33"/>
      <c r="G39" s="115"/>
      <c r="H39" s="69" t="s">
        <v>14</v>
      </c>
      <c r="I39" s="115"/>
      <c r="J39" s="165" t="s">
        <v>13</v>
      </c>
      <c r="K39" s="188"/>
      <c r="M39" s="33" t="s">
        <v>297</v>
      </c>
      <c r="N39" s="33"/>
      <c r="O39" s="33"/>
      <c r="P39" s="33"/>
      <c r="Q39" s="33"/>
      <c r="R39" s="33"/>
      <c r="T39" s="69" t="s">
        <v>14</v>
      </c>
      <c r="U39" s="165" t="s">
        <v>13</v>
      </c>
    </row>
    <row r="40" spans="2:21" ht="20.25" x14ac:dyDescent="0.3">
      <c r="B40" s="164" t="s">
        <v>192</v>
      </c>
      <c r="C40" s="33"/>
      <c r="D40" s="33"/>
      <c r="E40" s="33"/>
      <c r="F40" s="33"/>
      <c r="G40" s="115"/>
      <c r="H40" s="115"/>
      <c r="I40" s="115"/>
      <c r="J40" s="165"/>
      <c r="K40" s="188"/>
      <c r="M40" s="33" t="s">
        <v>298</v>
      </c>
      <c r="N40" s="33"/>
      <c r="O40" s="33"/>
      <c r="P40" s="33"/>
      <c r="Q40" s="33"/>
      <c r="R40" s="33"/>
      <c r="S40" s="115"/>
      <c r="U40" s="165"/>
    </row>
    <row r="41" spans="2:21" ht="20.25" x14ac:dyDescent="0.3">
      <c r="B41" s="164"/>
      <c r="C41" s="33"/>
      <c r="D41" s="33"/>
      <c r="E41" s="33"/>
      <c r="F41" s="33"/>
      <c r="G41" s="147" t="s">
        <v>16</v>
      </c>
      <c r="H41" s="115"/>
      <c r="I41" s="115"/>
      <c r="J41" s="165"/>
      <c r="K41" s="188"/>
      <c r="M41" s="164"/>
      <c r="N41" s="33"/>
      <c r="O41" s="33"/>
      <c r="P41" s="33"/>
      <c r="Q41" s="33"/>
      <c r="R41" s="33"/>
      <c r="S41" s="147" t="s">
        <v>16</v>
      </c>
      <c r="U41" s="165"/>
    </row>
    <row r="42" spans="2:21" ht="20.25" x14ac:dyDescent="0.3">
      <c r="B42" s="166" t="s">
        <v>45</v>
      </c>
      <c r="C42" s="148"/>
      <c r="D42" s="148"/>
      <c r="E42" s="148"/>
      <c r="F42" s="148"/>
      <c r="G42" s="149" t="s">
        <v>17</v>
      </c>
      <c r="H42" s="115"/>
      <c r="I42" s="115"/>
      <c r="J42" s="167"/>
      <c r="K42" s="188"/>
      <c r="M42" s="166" t="s">
        <v>45</v>
      </c>
      <c r="N42" s="148"/>
      <c r="O42" s="148"/>
      <c r="P42" s="148"/>
      <c r="Q42" s="148"/>
      <c r="R42" s="148"/>
      <c r="S42" s="149" t="s">
        <v>17</v>
      </c>
      <c r="U42" s="167"/>
    </row>
    <row r="43" spans="2:21" ht="20.25" x14ac:dyDescent="0.3">
      <c r="B43" s="141"/>
      <c r="C43" s="115"/>
      <c r="D43" s="148"/>
      <c r="E43" s="148"/>
      <c r="F43" s="148"/>
      <c r="G43" s="150" t="s">
        <v>74</v>
      </c>
      <c r="H43" s="115"/>
      <c r="I43" s="115"/>
      <c r="J43" s="167"/>
      <c r="K43" s="188"/>
      <c r="M43" s="141"/>
      <c r="N43" s="115"/>
      <c r="O43" s="148"/>
      <c r="P43" s="148"/>
      <c r="Q43" s="148" t="s">
        <v>13</v>
      </c>
      <c r="R43" s="148"/>
      <c r="S43" s="150" t="s">
        <v>74</v>
      </c>
      <c r="U43" s="167"/>
    </row>
    <row r="44" spans="2:21" ht="20.25" x14ac:dyDescent="0.3">
      <c r="B44" s="166" t="s">
        <v>52</v>
      </c>
      <c r="C44" s="148"/>
      <c r="D44" s="151"/>
      <c r="E44" s="151"/>
      <c r="F44" s="151"/>
      <c r="G44" s="115"/>
      <c r="H44" s="115"/>
      <c r="I44" s="115"/>
      <c r="J44" s="168"/>
      <c r="K44" s="188"/>
      <c r="M44" s="166" t="s">
        <v>46</v>
      </c>
      <c r="N44" s="148"/>
      <c r="O44" s="151"/>
      <c r="P44" s="151"/>
      <c r="Q44" s="151"/>
      <c r="R44" s="151"/>
      <c r="S44" s="115"/>
      <c r="U44" s="168"/>
    </row>
    <row r="45" spans="2:21" ht="20.25" x14ac:dyDescent="0.3">
      <c r="B45" s="166" t="s">
        <v>53</v>
      </c>
      <c r="C45" s="148"/>
      <c r="D45" s="81"/>
      <c r="E45" s="52"/>
      <c r="F45" s="52"/>
      <c r="G45" s="72" t="s">
        <v>18</v>
      </c>
      <c r="H45" s="115"/>
      <c r="I45" s="115"/>
      <c r="J45" s="169"/>
      <c r="K45" s="188"/>
      <c r="M45" s="166" t="s">
        <v>47</v>
      </c>
      <c r="N45" s="148"/>
      <c r="O45" s="81"/>
      <c r="P45" s="52"/>
      <c r="Q45" s="52"/>
      <c r="R45" s="52"/>
      <c r="S45" s="72" t="s">
        <v>18</v>
      </c>
      <c r="U45" s="169"/>
    </row>
    <row r="46" spans="2:21" ht="20.25" x14ac:dyDescent="0.3">
      <c r="B46" s="170"/>
      <c r="C46" s="151"/>
      <c r="D46" s="81"/>
      <c r="E46" s="82"/>
      <c r="F46" s="82"/>
      <c r="G46" s="152"/>
      <c r="H46" s="115"/>
      <c r="I46" s="115"/>
      <c r="J46" s="171"/>
      <c r="K46" s="188"/>
      <c r="M46" s="170"/>
      <c r="N46" s="151"/>
      <c r="O46" s="81"/>
      <c r="P46" s="82"/>
      <c r="Q46" s="82"/>
      <c r="R46" s="82" t="s">
        <v>13</v>
      </c>
      <c r="S46" s="152"/>
      <c r="U46" s="171"/>
    </row>
    <row r="47" spans="2:21" ht="20.25" x14ac:dyDescent="0.3">
      <c r="B47" s="172" t="s">
        <v>20</v>
      </c>
      <c r="C47" s="52"/>
      <c r="D47" s="82"/>
      <c r="E47" s="82"/>
      <c r="F47" s="82"/>
      <c r="G47" s="115"/>
      <c r="H47" s="115"/>
      <c r="I47" s="115"/>
      <c r="J47" s="171"/>
      <c r="K47" s="188"/>
      <c r="M47" s="172" t="s">
        <v>20</v>
      </c>
      <c r="N47" s="52"/>
      <c r="O47" s="82"/>
      <c r="P47" s="82"/>
      <c r="Q47" s="82"/>
      <c r="R47" s="82"/>
      <c r="S47" s="115"/>
      <c r="U47" s="171"/>
    </row>
    <row r="48" spans="2:21" ht="20.25" x14ac:dyDescent="0.3">
      <c r="B48" s="173"/>
      <c r="C48" s="75"/>
      <c r="D48" s="115"/>
      <c r="E48" s="115"/>
      <c r="F48" s="115"/>
      <c r="G48" s="72" t="s">
        <v>19</v>
      </c>
      <c r="H48" s="115"/>
      <c r="I48" s="115"/>
      <c r="J48" s="142"/>
      <c r="K48" s="188"/>
      <c r="M48" s="173"/>
      <c r="N48" s="75"/>
      <c r="O48" s="115"/>
      <c r="P48" s="115"/>
      <c r="Q48" s="115"/>
      <c r="R48" s="115"/>
      <c r="S48" s="72" t="s">
        <v>19</v>
      </c>
      <c r="U48" s="142"/>
    </row>
    <row r="49" spans="2:21" ht="22.5" x14ac:dyDescent="0.3">
      <c r="B49" s="174" t="s">
        <v>37</v>
      </c>
      <c r="C49" s="153"/>
      <c r="D49" s="115"/>
      <c r="E49" s="115"/>
      <c r="F49" s="115"/>
      <c r="G49" s="115"/>
      <c r="H49" s="115"/>
      <c r="I49" s="115"/>
      <c r="J49" s="142"/>
      <c r="K49" s="188"/>
      <c r="M49" s="174" t="s">
        <v>37</v>
      </c>
      <c r="N49" s="153"/>
      <c r="O49" s="115"/>
      <c r="P49" s="115"/>
      <c r="Q49" s="115"/>
      <c r="R49" s="115"/>
      <c r="S49" s="115"/>
      <c r="T49" s="115"/>
      <c r="U49" s="142"/>
    </row>
    <row r="50" spans="2:21" ht="22.5" x14ac:dyDescent="0.3">
      <c r="B50" s="174" t="s">
        <v>38</v>
      </c>
      <c r="C50" s="153"/>
      <c r="D50" s="115"/>
      <c r="E50" s="115"/>
      <c r="F50" s="115"/>
      <c r="G50" s="115"/>
      <c r="H50" s="115"/>
      <c r="I50" s="115"/>
      <c r="J50" s="175" t="s">
        <v>71</v>
      </c>
      <c r="K50" s="188"/>
      <c r="M50" s="174" t="s">
        <v>38</v>
      </c>
      <c r="N50" s="153"/>
      <c r="O50" s="115"/>
      <c r="P50" s="115"/>
      <c r="Q50" s="115"/>
      <c r="R50" s="115"/>
      <c r="S50" s="115"/>
      <c r="T50" s="115"/>
      <c r="U50" s="175" t="s">
        <v>71</v>
      </c>
    </row>
    <row r="51" spans="2:21" x14ac:dyDescent="0.2">
      <c r="B51" s="141"/>
      <c r="C51" s="115"/>
      <c r="D51" s="115"/>
      <c r="E51" s="115"/>
      <c r="F51" s="115"/>
      <c r="G51" s="115"/>
      <c r="H51" s="115"/>
      <c r="I51" s="115"/>
      <c r="J51" s="142"/>
      <c r="K51" s="188"/>
      <c r="M51" s="179"/>
      <c r="N51" s="154"/>
      <c r="O51" s="154"/>
      <c r="P51" s="154"/>
      <c r="Q51" s="154"/>
      <c r="R51" s="154"/>
      <c r="S51" s="154"/>
      <c r="T51" s="154"/>
      <c r="U51" s="180"/>
    </row>
    <row r="52" spans="2:21" x14ac:dyDescent="0.2">
      <c r="B52" s="141"/>
      <c r="C52" s="115"/>
      <c r="D52" s="115"/>
      <c r="E52" s="115"/>
      <c r="F52" s="115"/>
      <c r="G52" s="115"/>
      <c r="H52" s="115"/>
      <c r="I52" s="115"/>
      <c r="J52" s="142"/>
      <c r="K52" s="188"/>
      <c r="M52" s="179"/>
      <c r="N52" s="154"/>
      <c r="O52" s="154"/>
      <c r="P52" s="154"/>
      <c r="Q52" s="154"/>
      <c r="R52" s="154"/>
      <c r="S52" s="154"/>
      <c r="T52" s="154"/>
      <c r="U52" s="180"/>
    </row>
    <row r="53" spans="2:21" ht="13.5" thickBot="1" x14ac:dyDescent="0.25">
      <c r="B53" s="143"/>
      <c r="C53" s="144"/>
      <c r="D53" s="144"/>
      <c r="E53" s="144"/>
      <c r="F53" s="144"/>
      <c r="G53" s="144"/>
      <c r="H53" s="144"/>
      <c r="I53" s="144"/>
      <c r="J53" s="145"/>
      <c r="K53" s="188"/>
      <c r="M53" s="185"/>
      <c r="N53" s="186"/>
      <c r="O53" s="186"/>
      <c r="P53" s="186"/>
      <c r="Q53" s="186"/>
      <c r="R53" s="186"/>
      <c r="S53" s="186"/>
      <c r="T53" s="186"/>
      <c r="U53" s="187"/>
    </row>
    <row r="54" spans="2:21" ht="13.5" thickTop="1" x14ac:dyDescent="0.2"/>
  </sheetData>
  <mergeCells count="12">
    <mergeCell ref="D4:J4"/>
    <mergeCell ref="B6:B7"/>
    <mergeCell ref="D6:D7"/>
    <mergeCell ref="H6:H7"/>
    <mergeCell ref="J6:J7"/>
    <mergeCell ref="C6:C7"/>
    <mergeCell ref="O4:U4"/>
    <mergeCell ref="M6:M7"/>
    <mergeCell ref="N6:N7"/>
    <mergeCell ref="O6:O7"/>
    <mergeCell ref="S6:S7"/>
    <mergeCell ref="U6:U7"/>
  </mergeCells>
  <hyperlinks>
    <hyperlink ref="J50" location="MENU!A1" display="BACK TO MENU &gt;&gt;&gt;" xr:uid="{00000000-0004-0000-0100-000000000000}"/>
    <hyperlink ref="U50" location="MENU!A1" display="BACK TO MENU &gt;&gt;&gt;" xr:uid="{00000000-0004-0000-0100-000001000000}"/>
  </hyperlinks>
  <pageMargins left="0.25" right="0.25" top="0.75" bottom="0.75" header="0.3" footer="0.3"/>
  <pageSetup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  <pageSetUpPr fitToPage="1"/>
  </sheetPr>
  <dimension ref="B3:U40"/>
  <sheetViews>
    <sheetView view="pageBreakPreview" zoomScale="60" zoomScaleNormal="60" workbookViewId="0">
      <pane ySplit="7" topLeftCell="A8" activePane="bottomLeft" state="frozen"/>
      <selection pane="bottomLeft" activeCell="B8" sqref="B8:J23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8" width="26.7109375" style="6" customWidth="1"/>
    <col min="9" max="9" width="22" style="6" customWidth="1"/>
    <col min="10" max="10" width="19.5703125" style="6" customWidth="1"/>
    <col min="11" max="11" width="48.42578125" style="6" customWidth="1"/>
    <col min="12" max="13" width="14.28515625" style="6" customWidth="1"/>
    <col min="14" max="14" width="20.5703125" style="6" customWidth="1"/>
    <col min="15" max="15" width="43.85546875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1"/>
      <c r="E4" s="270" t="s">
        <v>69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5"/>
      <c r="T5" s="5"/>
    </row>
    <row r="6" spans="2:20" s="15" customFormat="1" ht="20.25" customHeight="1" x14ac:dyDescent="0.25">
      <c r="B6" s="271" t="s">
        <v>39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6" t="s">
        <v>42</v>
      </c>
      <c r="K6" s="266" t="s">
        <v>54</v>
      </c>
      <c r="L6" s="264" t="s">
        <v>2</v>
      </c>
      <c r="M6" s="264" t="s">
        <v>79</v>
      </c>
      <c r="N6" s="266" t="s">
        <v>55</v>
      </c>
      <c r="O6" s="86" t="s">
        <v>57</v>
      </c>
    </row>
    <row r="7" spans="2:20" s="15" customFormat="1" ht="20.25" customHeight="1" x14ac:dyDescent="0.25">
      <c r="B7" s="271"/>
      <c r="C7" s="265"/>
      <c r="D7" s="267"/>
      <c r="E7" s="78" t="s">
        <v>8</v>
      </c>
      <c r="F7" s="78" t="s">
        <v>36</v>
      </c>
      <c r="G7" s="78" t="s">
        <v>28</v>
      </c>
      <c r="H7" s="267"/>
      <c r="I7" s="78" t="s">
        <v>10</v>
      </c>
      <c r="J7" s="267"/>
      <c r="K7" s="267"/>
      <c r="L7" s="265"/>
      <c r="M7" s="265"/>
      <c r="N7" s="267"/>
      <c r="O7" s="87" t="s">
        <v>125</v>
      </c>
    </row>
    <row r="8" spans="2:20" ht="30" customHeight="1" x14ac:dyDescent="0.3">
      <c r="B8" s="158" t="s">
        <v>176</v>
      </c>
      <c r="C8" s="83" t="s">
        <v>177</v>
      </c>
      <c r="D8" s="84" t="s">
        <v>329</v>
      </c>
      <c r="E8" s="85">
        <v>44226</v>
      </c>
      <c r="F8" s="80" t="s">
        <v>295</v>
      </c>
      <c r="G8" s="80" t="s">
        <v>296</v>
      </c>
      <c r="H8" s="80" t="s">
        <v>43</v>
      </c>
      <c r="I8" s="80" t="s">
        <v>31</v>
      </c>
      <c r="J8" s="159">
        <f>E8+1</f>
        <v>44227</v>
      </c>
      <c r="K8" s="80" t="s">
        <v>267</v>
      </c>
      <c r="L8" s="80" t="s">
        <v>58</v>
      </c>
      <c r="M8" s="80" t="s">
        <v>269</v>
      </c>
      <c r="N8" s="80">
        <v>44231</v>
      </c>
      <c r="O8" s="80">
        <f>E8+6</f>
        <v>44232</v>
      </c>
    </row>
    <row r="9" spans="2:20" ht="27.75" customHeight="1" x14ac:dyDescent="0.3">
      <c r="B9" s="158" t="s">
        <v>179</v>
      </c>
      <c r="C9" s="83" t="s">
        <v>180</v>
      </c>
      <c r="D9" s="84" t="s">
        <v>213</v>
      </c>
      <c r="E9" s="85">
        <f t="shared" ref="E9:E23" si="0">E8+7</f>
        <v>44233</v>
      </c>
      <c r="F9" s="80" t="s">
        <v>295</v>
      </c>
      <c r="G9" s="80" t="s">
        <v>296</v>
      </c>
      <c r="H9" s="80" t="s">
        <v>43</v>
      </c>
      <c r="I9" s="80" t="s">
        <v>31</v>
      </c>
      <c r="J9" s="159">
        <f t="shared" ref="J9:J23" si="1">J8+7</f>
        <v>44234</v>
      </c>
      <c r="K9" s="80" t="s">
        <v>331</v>
      </c>
      <c r="L9" s="80" t="s">
        <v>334</v>
      </c>
      <c r="M9" s="80" t="s">
        <v>336</v>
      </c>
      <c r="N9" s="80">
        <f t="shared" ref="N9:O9" si="2">N8+7</f>
        <v>44238</v>
      </c>
      <c r="O9" s="80">
        <f t="shared" si="2"/>
        <v>44239</v>
      </c>
    </row>
    <row r="10" spans="2:20" ht="27.75" customHeight="1" x14ac:dyDescent="0.3">
      <c r="B10" s="239" t="s">
        <v>328</v>
      </c>
      <c r="C10" s="83"/>
      <c r="D10" s="84"/>
      <c r="E10" s="85">
        <f t="shared" si="0"/>
        <v>44240</v>
      </c>
      <c r="F10" s="80" t="s">
        <v>295</v>
      </c>
      <c r="G10" s="80" t="s">
        <v>296</v>
      </c>
      <c r="H10" s="80" t="s">
        <v>43</v>
      </c>
      <c r="I10" s="80" t="s">
        <v>31</v>
      </c>
      <c r="J10" s="159">
        <f t="shared" si="1"/>
        <v>44241</v>
      </c>
      <c r="K10" s="80" t="s">
        <v>330</v>
      </c>
      <c r="L10" s="80" t="s">
        <v>333</v>
      </c>
      <c r="M10" s="80" t="s">
        <v>273</v>
      </c>
      <c r="N10" s="80">
        <f t="shared" ref="N10:O10" si="3">N9+7</f>
        <v>44245</v>
      </c>
      <c r="O10" s="80">
        <f t="shared" si="3"/>
        <v>44246</v>
      </c>
    </row>
    <row r="11" spans="2:20" ht="27.75" customHeight="1" x14ac:dyDescent="0.3">
      <c r="B11" s="158" t="s">
        <v>252</v>
      </c>
      <c r="C11" s="83" t="s">
        <v>266</v>
      </c>
      <c r="D11" s="84" t="s">
        <v>169</v>
      </c>
      <c r="E11" s="85">
        <f t="shared" si="0"/>
        <v>44247</v>
      </c>
      <c r="F11" s="80" t="s">
        <v>295</v>
      </c>
      <c r="G11" s="80" t="s">
        <v>296</v>
      </c>
      <c r="H11" s="80" t="s">
        <v>43</v>
      </c>
      <c r="I11" s="80" t="s">
        <v>31</v>
      </c>
      <c r="J11" s="159">
        <f t="shared" si="1"/>
        <v>44248</v>
      </c>
      <c r="K11" s="198" t="s">
        <v>268</v>
      </c>
      <c r="L11" s="80" t="s">
        <v>401</v>
      </c>
      <c r="M11" s="80" t="s">
        <v>402</v>
      </c>
      <c r="N11" s="80">
        <f t="shared" ref="N11:O11" si="4">N10+7</f>
        <v>44252</v>
      </c>
      <c r="O11" s="80">
        <f t="shared" si="4"/>
        <v>44253</v>
      </c>
    </row>
    <row r="12" spans="2:20" ht="27.75" customHeight="1" x14ac:dyDescent="0.3">
      <c r="B12" s="158" t="s">
        <v>92</v>
      </c>
      <c r="C12" s="83" t="s">
        <v>93</v>
      </c>
      <c r="D12" s="84" t="s">
        <v>213</v>
      </c>
      <c r="E12" s="85">
        <f t="shared" si="0"/>
        <v>44254</v>
      </c>
      <c r="F12" s="80" t="s">
        <v>295</v>
      </c>
      <c r="G12" s="80" t="s">
        <v>296</v>
      </c>
      <c r="H12" s="80" t="s">
        <v>43</v>
      </c>
      <c r="I12" s="80" t="s">
        <v>31</v>
      </c>
      <c r="J12" s="159">
        <f t="shared" si="1"/>
        <v>44255</v>
      </c>
      <c r="K12" s="80" t="s">
        <v>267</v>
      </c>
      <c r="L12" s="80" t="s">
        <v>58</v>
      </c>
      <c r="M12" s="80" t="s">
        <v>403</v>
      </c>
      <c r="N12" s="80">
        <f t="shared" ref="N12:O12" si="5">N11+7</f>
        <v>44259</v>
      </c>
      <c r="O12" s="80">
        <f t="shared" si="5"/>
        <v>44260</v>
      </c>
    </row>
    <row r="13" spans="2:20" ht="27.75" customHeight="1" x14ac:dyDescent="0.3">
      <c r="B13" s="158" t="s">
        <v>174</v>
      </c>
      <c r="C13" s="83" t="s">
        <v>175</v>
      </c>
      <c r="D13" s="84" t="s">
        <v>397</v>
      </c>
      <c r="E13" s="85">
        <f t="shared" si="0"/>
        <v>44261</v>
      </c>
      <c r="F13" s="80" t="s">
        <v>295</v>
      </c>
      <c r="G13" s="80" t="s">
        <v>296</v>
      </c>
      <c r="H13" s="80" t="s">
        <v>43</v>
      </c>
      <c r="I13" s="80" t="s">
        <v>31</v>
      </c>
      <c r="J13" s="159">
        <f t="shared" si="1"/>
        <v>44262</v>
      </c>
      <c r="K13" s="80" t="s">
        <v>331</v>
      </c>
      <c r="L13" s="80" t="s">
        <v>334</v>
      </c>
      <c r="M13" s="80" t="s">
        <v>338</v>
      </c>
      <c r="N13" s="80">
        <f t="shared" ref="N13:O13" si="6">N12+7</f>
        <v>44266</v>
      </c>
      <c r="O13" s="80">
        <f t="shared" si="6"/>
        <v>44267</v>
      </c>
    </row>
    <row r="14" spans="2:20" ht="27.75" customHeight="1" x14ac:dyDescent="0.3">
      <c r="B14" s="158" t="s">
        <v>77</v>
      </c>
      <c r="C14" s="83" t="s">
        <v>44</v>
      </c>
      <c r="D14" s="84" t="s">
        <v>398</v>
      </c>
      <c r="E14" s="85">
        <f t="shared" si="0"/>
        <v>44268</v>
      </c>
      <c r="F14" s="80" t="s">
        <v>295</v>
      </c>
      <c r="G14" s="80" t="s">
        <v>296</v>
      </c>
      <c r="H14" s="80" t="s">
        <v>43</v>
      </c>
      <c r="I14" s="80" t="s">
        <v>31</v>
      </c>
      <c r="J14" s="159">
        <f>J13+7</f>
        <v>44269</v>
      </c>
      <c r="K14" s="80" t="s">
        <v>330</v>
      </c>
      <c r="L14" s="80" t="s">
        <v>333</v>
      </c>
      <c r="M14" s="80" t="s">
        <v>404</v>
      </c>
      <c r="N14" s="80">
        <f t="shared" ref="N14:O14" si="7">N13+7</f>
        <v>44273</v>
      </c>
      <c r="O14" s="80">
        <f t="shared" si="7"/>
        <v>44274</v>
      </c>
    </row>
    <row r="15" spans="2:20" ht="27.75" customHeight="1" x14ac:dyDescent="0.3">
      <c r="B15" s="158" t="s">
        <v>170</v>
      </c>
      <c r="C15" s="83" t="s">
        <v>399</v>
      </c>
      <c r="D15" s="84" t="s">
        <v>346</v>
      </c>
      <c r="E15" s="85">
        <f t="shared" si="0"/>
        <v>44275</v>
      </c>
      <c r="F15" s="80" t="s">
        <v>295</v>
      </c>
      <c r="G15" s="80" t="s">
        <v>296</v>
      </c>
      <c r="H15" s="80" t="s">
        <v>43</v>
      </c>
      <c r="I15" s="80" t="s">
        <v>31</v>
      </c>
      <c r="J15" s="159">
        <f t="shared" si="1"/>
        <v>44276</v>
      </c>
      <c r="K15" s="198" t="s">
        <v>268</v>
      </c>
      <c r="L15" s="80" t="s">
        <v>401</v>
      </c>
      <c r="M15" s="80" t="s">
        <v>405</v>
      </c>
      <c r="N15" s="80">
        <f t="shared" ref="N15:O15" si="8">N14+7</f>
        <v>44280</v>
      </c>
      <c r="O15" s="80">
        <f t="shared" si="8"/>
        <v>44281</v>
      </c>
    </row>
    <row r="16" spans="2:20" ht="27.75" customHeight="1" x14ac:dyDescent="0.3">
      <c r="B16" s="158" t="s">
        <v>171</v>
      </c>
      <c r="C16" s="83" t="s">
        <v>172</v>
      </c>
      <c r="D16" s="84" t="s">
        <v>291</v>
      </c>
      <c r="E16" s="85">
        <f t="shared" si="0"/>
        <v>44282</v>
      </c>
      <c r="F16" s="80" t="s">
        <v>295</v>
      </c>
      <c r="G16" s="80" t="s">
        <v>296</v>
      </c>
      <c r="H16" s="80" t="s">
        <v>43</v>
      </c>
      <c r="I16" s="80" t="s">
        <v>31</v>
      </c>
      <c r="J16" s="159">
        <f t="shared" si="1"/>
        <v>44283</v>
      </c>
      <c r="K16" s="80" t="s">
        <v>267</v>
      </c>
      <c r="L16" s="80" t="s">
        <v>58</v>
      </c>
      <c r="M16" s="80" t="s">
        <v>406</v>
      </c>
      <c r="N16" s="80">
        <f t="shared" ref="N16:O16" si="9">N15+7</f>
        <v>44287</v>
      </c>
      <c r="O16" s="80">
        <f t="shared" si="9"/>
        <v>44288</v>
      </c>
    </row>
    <row r="17" spans="2:20" ht="24.75" customHeight="1" x14ac:dyDescent="0.3">
      <c r="B17" s="158" t="s">
        <v>152</v>
      </c>
      <c r="C17" s="83" t="s">
        <v>153</v>
      </c>
      <c r="D17" s="84" t="s">
        <v>173</v>
      </c>
      <c r="E17" s="85">
        <f t="shared" si="0"/>
        <v>44289</v>
      </c>
      <c r="F17" s="80" t="s">
        <v>295</v>
      </c>
      <c r="G17" s="80" t="s">
        <v>296</v>
      </c>
      <c r="H17" s="80" t="s">
        <v>43</v>
      </c>
      <c r="I17" s="80" t="s">
        <v>31</v>
      </c>
      <c r="J17" s="159">
        <f t="shared" si="1"/>
        <v>44290</v>
      </c>
      <c r="K17" s="80" t="s">
        <v>331</v>
      </c>
      <c r="L17" s="80" t="s">
        <v>334</v>
      </c>
      <c r="M17" s="80" t="s">
        <v>407</v>
      </c>
      <c r="N17" s="80">
        <f t="shared" ref="N17:O17" si="10">N16+7</f>
        <v>44294</v>
      </c>
      <c r="O17" s="80">
        <f t="shared" si="10"/>
        <v>44295</v>
      </c>
    </row>
    <row r="18" spans="2:20" ht="27.75" customHeight="1" x14ac:dyDescent="0.3">
      <c r="B18" s="158" t="s">
        <v>198</v>
      </c>
      <c r="C18" s="83" t="s">
        <v>199</v>
      </c>
      <c r="D18" s="84" t="s">
        <v>213</v>
      </c>
      <c r="E18" s="85">
        <f t="shared" si="0"/>
        <v>44296</v>
      </c>
      <c r="F18" s="80" t="s">
        <v>295</v>
      </c>
      <c r="G18" s="80" t="s">
        <v>296</v>
      </c>
      <c r="H18" s="80" t="s">
        <v>43</v>
      </c>
      <c r="I18" s="80" t="s">
        <v>31</v>
      </c>
      <c r="J18" s="159">
        <f t="shared" si="1"/>
        <v>44297</v>
      </c>
      <c r="K18" s="80" t="s">
        <v>330</v>
      </c>
      <c r="L18" s="80" t="s">
        <v>333</v>
      </c>
      <c r="M18" s="80" t="s">
        <v>274</v>
      </c>
      <c r="N18" s="80">
        <f t="shared" ref="N18:O23" si="11">N17+7</f>
        <v>44301</v>
      </c>
      <c r="O18" s="80">
        <f t="shared" si="11"/>
        <v>44302</v>
      </c>
      <c r="P18" s="19"/>
      <c r="Q18" s="19"/>
      <c r="R18" s="19"/>
      <c r="S18" s="19"/>
      <c r="T18" s="19"/>
    </row>
    <row r="19" spans="2:20" ht="26.25" customHeight="1" x14ac:dyDescent="0.3">
      <c r="B19" s="158" t="s">
        <v>256</v>
      </c>
      <c r="C19" s="83" t="s">
        <v>265</v>
      </c>
      <c r="D19" s="84" t="s">
        <v>257</v>
      </c>
      <c r="E19" s="85">
        <f t="shared" si="0"/>
        <v>44303</v>
      </c>
      <c r="F19" s="80" t="s">
        <v>295</v>
      </c>
      <c r="G19" s="80" t="s">
        <v>296</v>
      </c>
      <c r="H19" s="80" t="s">
        <v>43</v>
      </c>
      <c r="I19" s="80" t="s">
        <v>31</v>
      </c>
      <c r="J19" s="159">
        <f t="shared" si="1"/>
        <v>44304</v>
      </c>
      <c r="K19" s="80" t="s">
        <v>268</v>
      </c>
      <c r="L19" s="80" t="s">
        <v>401</v>
      </c>
      <c r="M19" s="80" t="s">
        <v>408</v>
      </c>
      <c r="N19" s="80">
        <f t="shared" si="11"/>
        <v>44308</v>
      </c>
      <c r="O19" s="80">
        <f t="shared" si="11"/>
        <v>44309</v>
      </c>
      <c r="P19" s="19"/>
      <c r="Q19" s="19"/>
      <c r="R19" s="19"/>
      <c r="S19" s="19"/>
      <c r="T19" s="19"/>
    </row>
    <row r="20" spans="2:20" ht="28.5" customHeight="1" x14ac:dyDescent="0.3">
      <c r="B20" s="158" t="s">
        <v>176</v>
      </c>
      <c r="C20" s="83" t="s">
        <v>400</v>
      </c>
      <c r="D20" s="84" t="s">
        <v>397</v>
      </c>
      <c r="E20" s="85">
        <f t="shared" si="0"/>
        <v>44310</v>
      </c>
      <c r="F20" s="80" t="s">
        <v>295</v>
      </c>
      <c r="G20" s="80" t="s">
        <v>296</v>
      </c>
      <c r="H20" s="80" t="s">
        <v>43</v>
      </c>
      <c r="I20" s="80" t="s">
        <v>31</v>
      </c>
      <c r="J20" s="159">
        <f t="shared" si="1"/>
        <v>44311</v>
      </c>
      <c r="K20" s="80" t="s">
        <v>267</v>
      </c>
      <c r="L20" s="80" t="s">
        <v>58</v>
      </c>
      <c r="M20" s="80" t="s">
        <v>409</v>
      </c>
      <c r="N20" s="80">
        <f t="shared" si="11"/>
        <v>44315</v>
      </c>
      <c r="O20" s="80">
        <f t="shared" si="11"/>
        <v>44316</v>
      </c>
      <c r="P20" s="26"/>
      <c r="Q20" s="26"/>
      <c r="R20" s="26"/>
      <c r="S20" s="27"/>
      <c r="T20" s="27"/>
    </row>
    <row r="21" spans="2:20" ht="29.25" customHeight="1" x14ac:dyDescent="0.3">
      <c r="B21" s="158" t="s">
        <v>179</v>
      </c>
      <c r="C21" s="83" t="s">
        <v>180</v>
      </c>
      <c r="D21" s="84" t="s">
        <v>398</v>
      </c>
      <c r="E21" s="85">
        <f t="shared" si="0"/>
        <v>44317</v>
      </c>
      <c r="F21" s="80" t="s">
        <v>295</v>
      </c>
      <c r="G21" s="80" t="s">
        <v>296</v>
      </c>
      <c r="H21" s="80" t="s">
        <v>43</v>
      </c>
      <c r="I21" s="80" t="s">
        <v>31</v>
      </c>
      <c r="J21" s="159">
        <f t="shared" si="1"/>
        <v>44318</v>
      </c>
      <c r="K21" s="80" t="s">
        <v>331</v>
      </c>
      <c r="L21" s="80" t="s">
        <v>334</v>
      </c>
      <c r="M21" s="80" t="s">
        <v>339</v>
      </c>
      <c r="N21" s="80">
        <f t="shared" si="11"/>
        <v>44322</v>
      </c>
      <c r="O21" s="80">
        <f t="shared" si="11"/>
        <v>44323</v>
      </c>
      <c r="Q21" s="31"/>
      <c r="R21" s="31"/>
      <c r="S21" s="32"/>
    </row>
    <row r="22" spans="2:20" ht="27.75" customHeight="1" x14ac:dyDescent="0.3">
      <c r="B22" s="239" t="s">
        <v>325</v>
      </c>
      <c r="C22" s="83"/>
      <c r="D22" s="84"/>
      <c r="E22" s="85">
        <f t="shared" si="0"/>
        <v>44324</v>
      </c>
      <c r="F22" s="80" t="s">
        <v>295</v>
      </c>
      <c r="G22" s="80" t="s">
        <v>296</v>
      </c>
      <c r="H22" s="80" t="s">
        <v>43</v>
      </c>
      <c r="I22" s="80" t="s">
        <v>31</v>
      </c>
      <c r="J22" s="159">
        <f t="shared" si="1"/>
        <v>44325</v>
      </c>
      <c r="K22" s="80" t="s">
        <v>330</v>
      </c>
      <c r="L22" s="80" t="s">
        <v>333</v>
      </c>
      <c r="M22" s="80" t="s">
        <v>410</v>
      </c>
      <c r="N22" s="80">
        <f>N21+7</f>
        <v>44329</v>
      </c>
      <c r="O22" s="80">
        <f>O21+7</f>
        <v>44330</v>
      </c>
      <c r="Q22" s="36"/>
      <c r="R22" s="36"/>
      <c r="S22" s="37"/>
      <c r="T22" s="38"/>
    </row>
    <row r="23" spans="2:20" ht="27.75" customHeight="1" x14ac:dyDescent="0.3">
      <c r="B23" s="158" t="s">
        <v>252</v>
      </c>
      <c r="C23" s="83" t="s">
        <v>266</v>
      </c>
      <c r="D23" s="84" t="s">
        <v>150</v>
      </c>
      <c r="E23" s="85">
        <f t="shared" si="0"/>
        <v>44331</v>
      </c>
      <c r="F23" s="80" t="s">
        <v>295</v>
      </c>
      <c r="G23" s="80" t="s">
        <v>296</v>
      </c>
      <c r="H23" s="80" t="s">
        <v>43</v>
      </c>
      <c r="I23" s="80" t="s">
        <v>31</v>
      </c>
      <c r="J23" s="159">
        <f t="shared" si="1"/>
        <v>44332</v>
      </c>
      <c r="K23" s="80" t="s">
        <v>268</v>
      </c>
      <c r="L23" s="80" t="s">
        <v>401</v>
      </c>
      <c r="M23" s="80" t="s">
        <v>335</v>
      </c>
      <c r="N23" s="80">
        <f t="shared" si="11"/>
        <v>44336</v>
      </c>
      <c r="O23" s="80">
        <f t="shared" si="11"/>
        <v>44337</v>
      </c>
      <c r="Q23" s="36"/>
      <c r="R23" s="36"/>
      <c r="S23" s="40"/>
      <c r="T23" s="41"/>
    </row>
    <row r="24" spans="2:20" ht="1.5" customHeight="1" x14ac:dyDescent="0.3">
      <c r="B24" s="18"/>
      <c r="C24" s="18"/>
      <c r="D24" s="18"/>
      <c r="E24" s="18"/>
      <c r="F24" s="79"/>
      <c r="G24" s="79"/>
      <c r="H24" s="79"/>
      <c r="I24" s="79"/>
      <c r="J24" s="18"/>
      <c r="K24" s="80"/>
      <c r="L24" s="80"/>
      <c r="M24" s="80"/>
      <c r="N24" s="80"/>
      <c r="O24" s="80"/>
    </row>
    <row r="27" spans="2:20" ht="20.25" x14ac:dyDescent="0.3">
      <c r="B27" s="23" t="s">
        <v>12</v>
      </c>
      <c r="C27" s="23"/>
      <c r="D27" s="23"/>
      <c r="E27" s="24"/>
      <c r="F27" s="23"/>
      <c r="G27" s="23" t="s">
        <v>126</v>
      </c>
      <c r="H27" s="23"/>
      <c r="I27" s="23" t="s">
        <v>13</v>
      </c>
      <c r="J27" s="23"/>
      <c r="K27" s="23" t="s">
        <v>13</v>
      </c>
    </row>
    <row r="28" spans="2:20" ht="20.25" x14ac:dyDescent="0.3">
      <c r="B28" s="28" t="s">
        <v>15</v>
      </c>
      <c r="C28" s="28"/>
      <c r="D28" s="28"/>
      <c r="E28" s="29"/>
      <c r="F28" s="28"/>
      <c r="G28" s="28"/>
      <c r="H28" s="28"/>
      <c r="I28" s="28"/>
      <c r="J28" s="28"/>
      <c r="K28" s="28" t="s">
        <v>13</v>
      </c>
      <c r="L28" s="6" t="s">
        <v>13</v>
      </c>
    </row>
    <row r="29" spans="2:20" ht="20.25" x14ac:dyDescent="0.3">
      <c r="B29" s="33" t="s">
        <v>297</v>
      </c>
      <c r="C29" s="33"/>
      <c r="D29" s="33"/>
      <c r="E29" s="34"/>
      <c r="F29" s="33"/>
      <c r="G29" s="33"/>
      <c r="H29" s="33"/>
      <c r="I29" s="69" t="s">
        <v>14</v>
      </c>
      <c r="J29" s="69"/>
      <c r="K29" s="69"/>
    </row>
    <row r="30" spans="2:20" ht="20.25" x14ac:dyDescent="0.3">
      <c r="B30" s="33" t="s">
        <v>298</v>
      </c>
      <c r="C30" s="33"/>
      <c r="D30" s="33"/>
      <c r="E30" s="39"/>
      <c r="F30" s="33"/>
      <c r="G30" s="33"/>
      <c r="H30" s="33"/>
    </row>
    <row r="31" spans="2:20" ht="20.25" x14ac:dyDescent="0.3">
      <c r="B31" s="33"/>
      <c r="C31" s="33"/>
      <c r="D31" s="33"/>
      <c r="E31" s="42"/>
      <c r="F31" s="33"/>
      <c r="G31" s="33"/>
      <c r="H31" s="33"/>
      <c r="I31" s="70" t="s">
        <v>16</v>
      </c>
      <c r="J31" s="70"/>
      <c r="K31" s="70"/>
    </row>
    <row r="32" spans="2:20" ht="20.25" x14ac:dyDescent="0.3">
      <c r="B32" s="42" t="s">
        <v>45</v>
      </c>
      <c r="C32" s="42"/>
      <c r="D32" s="42"/>
      <c r="E32" s="45"/>
      <c r="F32" s="42"/>
      <c r="G32" s="42"/>
      <c r="H32" s="42"/>
      <c r="I32" s="71" t="s">
        <v>17</v>
      </c>
      <c r="J32" s="71"/>
      <c r="K32" s="71"/>
    </row>
    <row r="33" spans="2:11" ht="20.25" x14ac:dyDescent="0.3">
      <c r="D33" s="42"/>
      <c r="E33" s="48"/>
      <c r="F33" s="42"/>
      <c r="G33" s="42" t="s">
        <v>13</v>
      </c>
      <c r="H33" s="42"/>
      <c r="I33" s="90" t="s">
        <v>74</v>
      </c>
      <c r="J33" s="40"/>
      <c r="K33" s="40"/>
    </row>
    <row r="34" spans="2:11" ht="20.25" x14ac:dyDescent="0.3">
      <c r="B34" s="42" t="s">
        <v>59</v>
      </c>
      <c r="C34" s="42"/>
      <c r="D34" s="36"/>
      <c r="E34" s="33"/>
      <c r="F34" s="36"/>
      <c r="G34" s="36"/>
      <c r="H34" s="36"/>
    </row>
    <row r="35" spans="2:11" ht="20.25" x14ac:dyDescent="0.3">
      <c r="B35" s="42" t="s">
        <v>47</v>
      </c>
      <c r="C35" s="42"/>
      <c r="D35" s="52"/>
      <c r="E35" s="66"/>
      <c r="F35" s="52"/>
      <c r="G35" s="52" t="s">
        <v>13</v>
      </c>
      <c r="H35" s="52"/>
      <c r="I35" s="72" t="s">
        <v>18</v>
      </c>
      <c r="J35" s="72"/>
      <c r="K35" s="72"/>
    </row>
    <row r="36" spans="2:11" ht="20.25" x14ac:dyDescent="0.3">
      <c r="B36" s="36"/>
      <c r="C36" s="36"/>
      <c r="D36" s="75"/>
      <c r="F36" s="82"/>
      <c r="G36" s="82"/>
      <c r="H36" s="82"/>
      <c r="I36" s="73"/>
      <c r="J36" s="73"/>
      <c r="K36" s="73"/>
    </row>
    <row r="37" spans="2:11" ht="22.5" x14ac:dyDescent="0.3">
      <c r="B37" s="52" t="s">
        <v>20</v>
      </c>
      <c r="C37" s="52"/>
      <c r="D37" s="76"/>
      <c r="E37" s="57"/>
      <c r="F37" s="82"/>
      <c r="G37" s="82"/>
      <c r="H37" s="82"/>
    </row>
    <row r="38" spans="2:11" ht="22.5" x14ac:dyDescent="0.3">
      <c r="B38" s="75"/>
      <c r="C38" s="75"/>
      <c r="D38" s="76"/>
      <c r="I38" s="72" t="s">
        <v>19</v>
      </c>
      <c r="J38" s="72"/>
      <c r="K38" s="72"/>
    </row>
    <row r="39" spans="2:11" ht="22.5" x14ac:dyDescent="0.3">
      <c r="B39" s="76" t="s">
        <v>37</v>
      </c>
      <c r="C39" s="76"/>
    </row>
    <row r="40" spans="2:11" ht="22.5" x14ac:dyDescent="0.3">
      <c r="B40" s="76" t="s">
        <v>38</v>
      </c>
      <c r="C40" s="76"/>
      <c r="K40" s="89" t="s">
        <v>71</v>
      </c>
    </row>
  </sheetData>
  <mergeCells count="10">
    <mergeCell ref="E4:O4"/>
    <mergeCell ref="B6:B7"/>
    <mergeCell ref="C6:C7"/>
    <mergeCell ref="D6:D7"/>
    <mergeCell ref="H6:H7"/>
    <mergeCell ref="J6:J7"/>
    <mergeCell ref="K6:K7"/>
    <mergeCell ref="L6:L7"/>
    <mergeCell ref="N6:N7"/>
    <mergeCell ref="M6:M7"/>
  </mergeCells>
  <hyperlinks>
    <hyperlink ref="K40" location="MENU!A1" display="BACK TO MENU &gt;&gt;&gt;" xr:uid="{00000000-0004-0000-0200-000000000000}"/>
  </hyperlinks>
  <pageMargins left="0.27" right="0.17" top="0.17" bottom="0.2" header="0.18" footer="0.17"/>
  <pageSetup scale="3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8"/>
    <pageSetUpPr fitToPage="1"/>
  </sheetPr>
  <dimension ref="B3:V50"/>
  <sheetViews>
    <sheetView view="pageBreakPreview" zoomScale="60" zoomScaleNormal="60" workbookViewId="0">
      <pane ySplit="7" topLeftCell="A8" activePane="bottomLeft" state="frozen"/>
      <selection pane="bottomLeft" activeCell="N22" sqref="N22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36" style="6" customWidth="1"/>
    <col min="12" max="13" width="14.28515625" style="6" customWidth="1"/>
    <col min="14" max="14" width="20.5703125" style="6" customWidth="1"/>
    <col min="15" max="15" width="31.28515625" style="6" customWidth="1"/>
    <col min="16" max="16" width="24" style="6" customWidth="1"/>
    <col min="17" max="17" width="39.140625" style="6" customWidth="1"/>
    <col min="18" max="18" width="0.5703125" style="6" customWidth="1"/>
    <col min="19" max="20" width="0.7109375" style="6" hidden="1" customWidth="1"/>
    <col min="21" max="21" width="2.140625" style="6" hidden="1" customWidth="1"/>
    <col min="22" max="22" width="6.42578125" style="6" hidden="1" customWidth="1"/>
    <col min="23" max="262" width="9.140625" style="6"/>
    <col min="263" max="263" width="10.42578125" style="6" customWidth="1"/>
    <col min="264" max="264" width="26.5703125" style="6" customWidth="1"/>
    <col min="265" max="266" width="12.5703125" style="6" customWidth="1"/>
    <col min="267" max="267" width="15" style="6" customWidth="1"/>
    <col min="268" max="268" width="11.28515625" style="6" customWidth="1"/>
    <col min="269" max="269" width="12" style="6" customWidth="1"/>
    <col min="270" max="270" width="34.140625" style="6" customWidth="1"/>
    <col min="271" max="271" width="9.85546875" style="6" customWidth="1"/>
    <col min="272" max="272" width="9.140625" style="6"/>
    <col min="273" max="273" width="14.5703125" style="6" customWidth="1"/>
    <col min="274" max="274" width="12" style="6" customWidth="1"/>
    <col min="275" max="275" width="10.85546875" style="6" customWidth="1"/>
    <col min="276" max="276" width="18" style="6" customWidth="1"/>
    <col min="277" max="277" width="16.28515625" style="6" customWidth="1"/>
    <col min="278" max="518" width="9.140625" style="6"/>
    <col min="519" max="519" width="10.42578125" style="6" customWidth="1"/>
    <col min="520" max="520" width="26.5703125" style="6" customWidth="1"/>
    <col min="521" max="522" width="12.5703125" style="6" customWidth="1"/>
    <col min="523" max="523" width="15" style="6" customWidth="1"/>
    <col min="524" max="524" width="11.28515625" style="6" customWidth="1"/>
    <col min="525" max="525" width="12" style="6" customWidth="1"/>
    <col min="526" max="526" width="34.140625" style="6" customWidth="1"/>
    <col min="527" max="527" width="9.85546875" style="6" customWidth="1"/>
    <col min="528" max="528" width="9.140625" style="6"/>
    <col min="529" max="529" width="14.5703125" style="6" customWidth="1"/>
    <col min="530" max="530" width="12" style="6" customWidth="1"/>
    <col min="531" max="531" width="10.85546875" style="6" customWidth="1"/>
    <col min="532" max="532" width="18" style="6" customWidth="1"/>
    <col min="533" max="533" width="16.28515625" style="6" customWidth="1"/>
    <col min="534" max="774" width="9.140625" style="6"/>
    <col min="775" max="775" width="10.42578125" style="6" customWidth="1"/>
    <col min="776" max="776" width="26.5703125" style="6" customWidth="1"/>
    <col min="777" max="778" width="12.5703125" style="6" customWidth="1"/>
    <col min="779" max="779" width="15" style="6" customWidth="1"/>
    <col min="780" max="780" width="11.28515625" style="6" customWidth="1"/>
    <col min="781" max="781" width="12" style="6" customWidth="1"/>
    <col min="782" max="782" width="34.140625" style="6" customWidth="1"/>
    <col min="783" max="783" width="9.85546875" style="6" customWidth="1"/>
    <col min="784" max="784" width="9.140625" style="6"/>
    <col min="785" max="785" width="14.5703125" style="6" customWidth="1"/>
    <col min="786" max="786" width="12" style="6" customWidth="1"/>
    <col min="787" max="787" width="10.85546875" style="6" customWidth="1"/>
    <col min="788" max="788" width="18" style="6" customWidth="1"/>
    <col min="789" max="789" width="16.28515625" style="6" customWidth="1"/>
    <col min="790" max="1030" width="9.140625" style="6"/>
    <col min="1031" max="1031" width="10.42578125" style="6" customWidth="1"/>
    <col min="1032" max="1032" width="26.5703125" style="6" customWidth="1"/>
    <col min="1033" max="1034" width="12.5703125" style="6" customWidth="1"/>
    <col min="1035" max="1035" width="15" style="6" customWidth="1"/>
    <col min="1036" max="1036" width="11.28515625" style="6" customWidth="1"/>
    <col min="1037" max="1037" width="12" style="6" customWidth="1"/>
    <col min="1038" max="1038" width="34.140625" style="6" customWidth="1"/>
    <col min="1039" max="1039" width="9.85546875" style="6" customWidth="1"/>
    <col min="1040" max="1040" width="9.140625" style="6"/>
    <col min="1041" max="1041" width="14.5703125" style="6" customWidth="1"/>
    <col min="1042" max="1042" width="12" style="6" customWidth="1"/>
    <col min="1043" max="1043" width="10.85546875" style="6" customWidth="1"/>
    <col min="1044" max="1044" width="18" style="6" customWidth="1"/>
    <col min="1045" max="1045" width="16.28515625" style="6" customWidth="1"/>
    <col min="1046" max="1286" width="9.140625" style="6"/>
    <col min="1287" max="1287" width="10.42578125" style="6" customWidth="1"/>
    <col min="1288" max="1288" width="26.5703125" style="6" customWidth="1"/>
    <col min="1289" max="1290" width="12.5703125" style="6" customWidth="1"/>
    <col min="1291" max="1291" width="15" style="6" customWidth="1"/>
    <col min="1292" max="1292" width="11.28515625" style="6" customWidth="1"/>
    <col min="1293" max="1293" width="12" style="6" customWidth="1"/>
    <col min="1294" max="1294" width="34.140625" style="6" customWidth="1"/>
    <col min="1295" max="1295" width="9.85546875" style="6" customWidth="1"/>
    <col min="1296" max="1296" width="9.140625" style="6"/>
    <col min="1297" max="1297" width="14.5703125" style="6" customWidth="1"/>
    <col min="1298" max="1298" width="12" style="6" customWidth="1"/>
    <col min="1299" max="1299" width="10.85546875" style="6" customWidth="1"/>
    <col min="1300" max="1300" width="18" style="6" customWidth="1"/>
    <col min="1301" max="1301" width="16.28515625" style="6" customWidth="1"/>
    <col min="1302" max="1542" width="9.140625" style="6"/>
    <col min="1543" max="1543" width="10.42578125" style="6" customWidth="1"/>
    <col min="1544" max="1544" width="26.5703125" style="6" customWidth="1"/>
    <col min="1545" max="1546" width="12.5703125" style="6" customWidth="1"/>
    <col min="1547" max="1547" width="15" style="6" customWidth="1"/>
    <col min="1548" max="1548" width="11.28515625" style="6" customWidth="1"/>
    <col min="1549" max="1549" width="12" style="6" customWidth="1"/>
    <col min="1550" max="1550" width="34.140625" style="6" customWidth="1"/>
    <col min="1551" max="1551" width="9.85546875" style="6" customWidth="1"/>
    <col min="1552" max="1552" width="9.140625" style="6"/>
    <col min="1553" max="1553" width="14.5703125" style="6" customWidth="1"/>
    <col min="1554" max="1554" width="12" style="6" customWidth="1"/>
    <col min="1555" max="1555" width="10.85546875" style="6" customWidth="1"/>
    <col min="1556" max="1556" width="18" style="6" customWidth="1"/>
    <col min="1557" max="1557" width="16.28515625" style="6" customWidth="1"/>
    <col min="1558" max="1798" width="9.140625" style="6"/>
    <col min="1799" max="1799" width="10.42578125" style="6" customWidth="1"/>
    <col min="1800" max="1800" width="26.5703125" style="6" customWidth="1"/>
    <col min="1801" max="1802" width="12.5703125" style="6" customWidth="1"/>
    <col min="1803" max="1803" width="15" style="6" customWidth="1"/>
    <col min="1804" max="1804" width="11.28515625" style="6" customWidth="1"/>
    <col min="1805" max="1805" width="12" style="6" customWidth="1"/>
    <col min="1806" max="1806" width="34.140625" style="6" customWidth="1"/>
    <col min="1807" max="1807" width="9.85546875" style="6" customWidth="1"/>
    <col min="1808" max="1808" width="9.140625" style="6"/>
    <col min="1809" max="1809" width="14.5703125" style="6" customWidth="1"/>
    <col min="1810" max="1810" width="12" style="6" customWidth="1"/>
    <col min="1811" max="1811" width="10.85546875" style="6" customWidth="1"/>
    <col min="1812" max="1812" width="18" style="6" customWidth="1"/>
    <col min="1813" max="1813" width="16.28515625" style="6" customWidth="1"/>
    <col min="1814" max="2054" width="9.140625" style="6"/>
    <col min="2055" max="2055" width="10.42578125" style="6" customWidth="1"/>
    <col min="2056" max="2056" width="26.5703125" style="6" customWidth="1"/>
    <col min="2057" max="2058" width="12.5703125" style="6" customWidth="1"/>
    <col min="2059" max="2059" width="15" style="6" customWidth="1"/>
    <col min="2060" max="2060" width="11.28515625" style="6" customWidth="1"/>
    <col min="2061" max="2061" width="12" style="6" customWidth="1"/>
    <col min="2062" max="2062" width="34.140625" style="6" customWidth="1"/>
    <col min="2063" max="2063" width="9.85546875" style="6" customWidth="1"/>
    <col min="2064" max="2064" width="9.140625" style="6"/>
    <col min="2065" max="2065" width="14.5703125" style="6" customWidth="1"/>
    <col min="2066" max="2066" width="12" style="6" customWidth="1"/>
    <col min="2067" max="2067" width="10.85546875" style="6" customWidth="1"/>
    <col min="2068" max="2068" width="18" style="6" customWidth="1"/>
    <col min="2069" max="2069" width="16.28515625" style="6" customWidth="1"/>
    <col min="2070" max="2310" width="9.140625" style="6"/>
    <col min="2311" max="2311" width="10.42578125" style="6" customWidth="1"/>
    <col min="2312" max="2312" width="26.5703125" style="6" customWidth="1"/>
    <col min="2313" max="2314" width="12.5703125" style="6" customWidth="1"/>
    <col min="2315" max="2315" width="15" style="6" customWidth="1"/>
    <col min="2316" max="2316" width="11.28515625" style="6" customWidth="1"/>
    <col min="2317" max="2317" width="12" style="6" customWidth="1"/>
    <col min="2318" max="2318" width="34.140625" style="6" customWidth="1"/>
    <col min="2319" max="2319" width="9.85546875" style="6" customWidth="1"/>
    <col min="2320" max="2320" width="9.140625" style="6"/>
    <col min="2321" max="2321" width="14.5703125" style="6" customWidth="1"/>
    <col min="2322" max="2322" width="12" style="6" customWidth="1"/>
    <col min="2323" max="2323" width="10.85546875" style="6" customWidth="1"/>
    <col min="2324" max="2324" width="18" style="6" customWidth="1"/>
    <col min="2325" max="2325" width="16.28515625" style="6" customWidth="1"/>
    <col min="2326" max="2566" width="9.140625" style="6"/>
    <col min="2567" max="2567" width="10.42578125" style="6" customWidth="1"/>
    <col min="2568" max="2568" width="26.5703125" style="6" customWidth="1"/>
    <col min="2569" max="2570" width="12.5703125" style="6" customWidth="1"/>
    <col min="2571" max="2571" width="15" style="6" customWidth="1"/>
    <col min="2572" max="2572" width="11.28515625" style="6" customWidth="1"/>
    <col min="2573" max="2573" width="12" style="6" customWidth="1"/>
    <col min="2574" max="2574" width="34.140625" style="6" customWidth="1"/>
    <col min="2575" max="2575" width="9.85546875" style="6" customWidth="1"/>
    <col min="2576" max="2576" width="9.140625" style="6"/>
    <col min="2577" max="2577" width="14.5703125" style="6" customWidth="1"/>
    <col min="2578" max="2578" width="12" style="6" customWidth="1"/>
    <col min="2579" max="2579" width="10.85546875" style="6" customWidth="1"/>
    <col min="2580" max="2580" width="18" style="6" customWidth="1"/>
    <col min="2581" max="2581" width="16.28515625" style="6" customWidth="1"/>
    <col min="2582" max="2822" width="9.140625" style="6"/>
    <col min="2823" max="2823" width="10.42578125" style="6" customWidth="1"/>
    <col min="2824" max="2824" width="26.5703125" style="6" customWidth="1"/>
    <col min="2825" max="2826" width="12.5703125" style="6" customWidth="1"/>
    <col min="2827" max="2827" width="15" style="6" customWidth="1"/>
    <col min="2828" max="2828" width="11.28515625" style="6" customWidth="1"/>
    <col min="2829" max="2829" width="12" style="6" customWidth="1"/>
    <col min="2830" max="2830" width="34.140625" style="6" customWidth="1"/>
    <col min="2831" max="2831" width="9.85546875" style="6" customWidth="1"/>
    <col min="2832" max="2832" width="9.140625" style="6"/>
    <col min="2833" max="2833" width="14.5703125" style="6" customWidth="1"/>
    <col min="2834" max="2834" width="12" style="6" customWidth="1"/>
    <col min="2835" max="2835" width="10.85546875" style="6" customWidth="1"/>
    <col min="2836" max="2836" width="18" style="6" customWidth="1"/>
    <col min="2837" max="2837" width="16.28515625" style="6" customWidth="1"/>
    <col min="2838" max="3078" width="9.140625" style="6"/>
    <col min="3079" max="3079" width="10.42578125" style="6" customWidth="1"/>
    <col min="3080" max="3080" width="26.5703125" style="6" customWidth="1"/>
    <col min="3081" max="3082" width="12.5703125" style="6" customWidth="1"/>
    <col min="3083" max="3083" width="15" style="6" customWidth="1"/>
    <col min="3084" max="3084" width="11.28515625" style="6" customWidth="1"/>
    <col min="3085" max="3085" width="12" style="6" customWidth="1"/>
    <col min="3086" max="3086" width="34.140625" style="6" customWidth="1"/>
    <col min="3087" max="3087" width="9.85546875" style="6" customWidth="1"/>
    <col min="3088" max="3088" width="9.140625" style="6"/>
    <col min="3089" max="3089" width="14.5703125" style="6" customWidth="1"/>
    <col min="3090" max="3090" width="12" style="6" customWidth="1"/>
    <col min="3091" max="3091" width="10.85546875" style="6" customWidth="1"/>
    <col min="3092" max="3092" width="18" style="6" customWidth="1"/>
    <col min="3093" max="3093" width="16.28515625" style="6" customWidth="1"/>
    <col min="3094" max="3334" width="9.140625" style="6"/>
    <col min="3335" max="3335" width="10.42578125" style="6" customWidth="1"/>
    <col min="3336" max="3336" width="26.5703125" style="6" customWidth="1"/>
    <col min="3337" max="3338" width="12.5703125" style="6" customWidth="1"/>
    <col min="3339" max="3339" width="15" style="6" customWidth="1"/>
    <col min="3340" max="3340" width="11.28515625" style="6" customWidth="1"/>
    <col min="3341" max="3341" width="12" style="6" customWidth="1"/>
    <col min="3342" max="3342" width="34.140625" style="6" customWidth="1"/>
    <col min="3343" max="3343" width="9.85546875" style="6" customWidth="1"/>
    <col min="3344" max="3344" width="9.140625" style="6"/>
    <col min="3345" max="3345" width="14.5703125" style="6" customWidth="1"/>
    <col min="3346" max="3346" width="12" style="6" customWidth="1"/>
    <col min="3347" max="3347" width="10.85546875" style="6" customWidth="1"/>
    <col min="3348" max="3348" width="18" style="6" customWidth="1"/>
    <col min="3349" max="3349" width="16.28515625" style="6" customWidth="1"/>
    <col min="3350" max="3590" width="9.140625" style="6"/>
    <col min="3591" max="3591" width="10.42578125" style="6" customWidth="1"/>
    <col min="3592" max="3592" width="26.5703125" style="6" customWidth="1"/>
    <col min="3593" max="3594" width="12.5703125" style="6" customWidth="1"/>
    <col min="3595" max="3595" width="15" style="6" customWidth="1"/>
    <col min="3596" max="3596" width="11.28515625" style="6" customWidth="1"/>
    <col min="3597" max="3597" width="12" style="6" customWidth="1"/>
    <col min="3598" max="3598" width="34.140625" style="6" customWidth="1"/>
    <col min="3599" max="3599" width="9.85546875" style="6" customWidth="1"/>
    <col min="3600" max="3600" width="9.140625" style="6"/>
    <col min="3601" max="3601" width="14.5703125" style="6" customWidth="1"/>
    <col min="3602" max="3602" width="12" style="6" customWidth="1"/>
    <col min="3603" max="3603" width="10.85546875" style="6" customWidth="1"/>
    <col min="3604" max="3604" width="18" style="6" customWidth="1"/>
    <col min="3605" max="3605" width="16.28515625" style="6" customWidth="1"/>
    <col min="3606" max="3846" width="9.140625" style="6"/>
    <col min="3847" max="3847" width="10.42578125" style="6" customWidth="1"/>
    <col min="3848" max="3848" width="26.5703125" style="6" customWidth="1"/>
    <col min="3849" max="3850" width="12.5703125" style="6" customWidth="1"/>
    <col min="3851" max="3851" width="15" style="6" customWidth="1"/>
    <col min="3852" max="3852" width="11.28515625" style="6" customWidth="1"/>
    <col min="3853" max="3853" width="12" style="6" customWidth="1"/>
    <col min="3854" max="3854" width="34.140625" style="6" customWidth="1"/>
    <col min="3855" max="3855" width="9.85546875" style="6" customWidth="1"/>
    <col min="3856" max="3856" width="9.140625" style="6"/>
    <col min="3857" max="3857" width="14.5703125" style="6" customWidth="1"/>
    <col min="3858" max="3858" width="12" style="6" customWidth="1"/>
    <col min="3859" max="3859" width="10.85546875" style="6" customWidth="1"/>
    <col min="3860" max="3860" width="18" style="6" customWidth="1"/>
    <col min="3861" max="3861" width="16.28515625" style="6" customWidth="1"/>
    <col min="3862" max="4102" width="9.140625" style="6"/>
    <col min="4103" max="4103" width="10.42578125" style="6" customWidth="1"/>
    <col min="4104" max="4104" width="26.5703125" style="6" customWidth="1"/>
    <col min="4105" max="4106" width="12.5703125" style="6" customWidth="1"/>
    <col min="4107" max="4107" width="15" style="6" customWidth="1"/>
    <col min="4108" max="4108" width="11.28515625" style="6" customWidth="1"/>
    <col min="4109" max="4109" width="12" style="6" customWidth="1"/>
    <col min="4110" max="4110" width="34.140625" style="6" customWidth="1"/>
    <col min="4111" max="4111" width="9.85546875" style="6" customWidth="1"/>
    <col min="4112" max="4112" width="9.140625" style="6"/>
    <col min="4113" max="4113" width="14.5703125" style="6" customWidth="1"/>
    <col min="4114" max="4114" width="12" style="6" customWidth="1"/>
    <col min="4115" max="4115" width="10.85546875" style="6" customWidth="1"/>
    <col min="4116" max="4116" width="18" style="6" customWidth="1"/>
    <col min="4117" max="4117" width="16.28515625" style="6" customWidth="1"/>
    <col min="4118" max="4358" width="9.140625" style="6"/>
    <col min="4359" max="4359" width="10.42578125" style="6" customWidth="1"/>
    <col min="4360" max="4360" width="26.5703125" style="6" customWidth="1"/>
    <col min="4361" max="4362" width="12.5703125" style="6" customWidth="1"/>
    <col min="4363" max="4363" width="15" style="6" customWidth="1"/>
    <col min="4364" max="4364" width="11.28515625" style="6" customWidth="1"/>
    <col min="4365" max="4365" width="12" style="6" customWidth="1"/>
    <col min="4366" max="4366" width="34.140625" style="6" customWidth="1"/>
    <col min="4367" max="4367" width="9.85546875" style="6" customWidth="1"/>
    <col min="4368" max="4368" width="9.140625" style="6"/>
    <col min="4369" max="4369" width="14.5703125" style="6" customWidth="1"/>
    <col min="4370" max="4370" width="12" style="6" customWidth="1"/>
    <col min="4371" max="4371" width="10.85546875" style="6" customWidth="1"/>
    <col min="4372" max="4372" width="18" style="6" customWidth="1"/>
    <col min="4373" max="4373" width="16.28515625" style="6" customWidth="1"/>
    <col min="4374" max="4614" width="9.140625" style="6"/>
    <col min="4615" max="4615" width="10.42578125" style="6" customWidth="1"/>
    <col min="4616" max="4616" width="26.5703125" style="6" customWidth="1"/>
    <col min="4617" max="4618" width="12.5703125" style="6" customWidth="1"/>
    <col min="4619" max="4619" width="15" style="6" customWidth="1"/>
    <col min="4620" max="4620" width="11.28515625" style="6" customWidth="1"/>
    <col min="4621" max="4621" width="12" style="6" customWidth="1"/>
    <col min="4622" max="4622" width="34.140625" style="6" customWidth="1"/>
    <col min="4623" max="4623" width="9.85546875" style="6" customWidth="1"/>
    <col min="4624" max="4624" width="9.140625" style="6"/>
    <col min="4625" max="4625" width="14.5703125" style="6" customWidth="1"/>
    <col min="4626" max="4626" width="12" style="6" customWidth="1"/>
    <col min="4627" max="4627" width="10.85546875" style="6" customWidth="1"/>
    <col min="4628" max="4628" width="18" style="6" customWidth="1"/>
    <col min="4629" max="4629" width="16.28515625" style="6" customWidth="1"/>
    <col min="4630" max="4870" width="9.140625" style="6"/>
    <col min="4871" max="4871" width="10.42578125" style="6" customWidth="1"/>
    <col min="4872" max="4872" width="26.5703125" style="6" customWidth="1"/>
    <col min="4873" max="4874" width="12.5703125" style="6" customWidth="1"/>
    <col min="4875" max="4875" width="15" style="6" customWidth="1"/>
    <col min="4876" max="4876" width="11.28515625" style="6" customWidth="1"/>
    <col min="4877" max="4877" width="12" style="6" customWidth="1"/>
    <col min="4878" max="4878" width="34.140625" style="6" customWidth="1"/>
    <col min="4879" max="4879" width="9.85546875" style="6" customWidth="1"/>
    <col min="4880" max="4880" width="9.140625" style="6"/>
    <col min="4881" max="4881" width="14.5703125" style="6" customWidth="1"/>
    <col min="4882" max="4882" width="12" style="6" customWidth="1"/>
    <col min="4883" max="4883" width="10.85546875" style="6" customWidth="1"/>
    <col min="4884" max="4884" width="18" style="6" customWidth="1"/>
    <col min="4885" max="4885" width="16.28515625" style="6" customWidth="1"/>
    <col min="4886" max="5126" width="9.140625" style="6"/>
    <col min="5127" max="5127" width="10.42578125" style="6" customWidth="1"/>
    <col min="5128" max="5128" width="26.5703125" style="6" customWidth="1"/>
    <col min="5129" max="5130" width="12.5703125" style="6" customWidth="1"/>
    <col min="5131" max="5131" width="15" style="6" customWidth="1"/>
    <col min="5132" max="5132" width="11.28515625" style="6" customWidth="1"/>
    <col min="5133" max="5133" width="12" style="6" customWidth="1"/>
    <col min="5134" max="5134" width="34.140625" style="6" customWidth="1"/>
    <col min="5135" max="5135" width="9.85546875" style="6" customWidth="1"/>
    <col min="5136" max="5136" width="9.140625" style="6"/>
    <col min="5137" max="5137" width="14.5703125" style="6" customWidth="1"/>
    <col min="5138" max="5138" width="12" style="6" customWidth="1"/>
    <col min="5139" max="5139" width="10.85546875" style="6" customWidth="1"/>
    <col min="5140" max="5140" width="18" style="6" customWidth="1"/>
    <col min="5141" max="5141" width="16.28515625" style="6" customWidth="1"/>
    <col min="5142" max="5382" width="9.140625" style="6"/>
    <col min="5383" max="5383" width="10.42578125" style="6" customWidth="1"/>
    <col min="5384" max="5384" width="26.5703125" style="6" customWidth="1"/>
    <col min="5385" max="5386" width="12.5703125" style="6" customWidth="1"/>
    <col min="5387" max="5387" width="15" style="6" customWidth="1"/>
    <col min="5388" max="5388" width="11.28515625" style="6" customWidth="1"/>
    <col min="5389" max="5389" width="12" style="6" customWidth="1"/>
    <col min="5390" max="5390" width="34.140625" style="6" customWidth="1"/>
    <col min="5391" max="5391" width="9.85546875" style="6" customWidth="1"/>
    <col min="5392" max="5392" width="9.140625" style="6"/>
    <col min="5393" max="5393" width="14.5703125" style="6" customWidth="1"/>
    <col min="5394" max="5394" width="12" style="6" customWidth="1"/>
    <col min="5395" max="5395" width="10.85546875" style="6" customWidth="1"/>
    <col min="5396" max="5396" width="18" style="6" customWidth="1"/>
    <col min="5397" max="5397" width="16.28515625" style="6" customWidth="1"/>
    <col min="5398" max="5638" width="9.140625" style="6"/>
    <col min="5639" max="5639" width="10.42578125" style="6" customWidth="1"/>
    <col min="5640" max="5640" width="26.5703125" style="6" customWidth="1"/>
    <col min="5641" max="5642" width="12.5703125" style="6" customWidth="1"/>
    <col min="5643" max="5643" width="15" style="6" customWidth="1"/>
    <col min="5644" max="5644" width="11.28515625" style="6" customWidth="1"/>
    <col min="5645" max="5645" width="12" style="6" customWidth="1"/>
    <col min="5646" max="5646" width="34.140625" style="6" customWidth="1"/>
    <col min="5647" max="5647" width="9.85546875" style="6" customWidth="1"/>
    <col min="5648" max="5648" width="9.140625" style="6"/>
    <col min="5649" max="5649" width="14.5703125" style="6" customWidth="1"/>
    <col min="5650" max="5650" width="12" style="6" customWidth="1"/>
    <col min="5651" max="5651" width="10.85546875" style="6" customWidth="1"/>
    <col min="5652" max="5652" width="18" style="6" customWidth="1"/>
    <col min="5653" max="5653" width="16.28515625" style="6" customWidth="1"/>
    <col min="5654" max="5894" width="9.140625" style="6"/>
    <col min="5895" max="5895" width="10.42578125" style="6" customWidth="1"/>
    <col min="5896" max="5896" width="26.5703125" style="6" customWidth="1"/>
    <col min="5897" max="5898" width="12.5703125" style="6" customWidth="1"/>
    <col min="5899" max="5899" width="15" style="6" customWidth="1"/>
    <col min="5900" max="5900" width="11.28515625" style="6" customWidth="1"/>
    <col min="5901" max="5901" width="12" style="6" customWidth="1"/>
    <col min="5902" max="5902" width="34.140625" style="6" customWidth="1"/>
    <col min="5903" max="5903" width="9.85546875" style="6" customWidth="1"/>
    <col min="5904" max="5904" width="9.140625" style="6"/>
    <col min="5905" max="5905" width="14.5703125" style="6" customWidth="1"/>
    <col min="5906" max="5906" width="12" style="6" customWidth="1"/>
    <col min="5907" max="5907" width="10.85546875" style="6" customWidth="1"/>
    <col min="5908" max="5908" width="18" style="6" customWidth="1"/>
    <col min="5909" max="5909" width="16.28515625" style="6" customWidth="1"/>
    <col min="5910" max="6150" width="9.140625" style="6"/>
    <col min="6151" max="6151" width="10.42578125" style="6" customWidth="1"/>
    <col min="6152" max="6152" width="26.5703125" style="6" customWidth="1"/>
    <col min="6153" max="6154" width="12.5703125" style="6" customWidth="1"/>
    <col min="6155" max="6155" width="15" style="6" customWidth="1"/>
    <col min="6156" max="6156" width="11.28515625" style="6" customWidth="1"/>
    <col min="6157" max="6157" width="12" style="6" customWidth="1"/>
    <col min="6158" max="6158" width="34.140625" style="6" customWidth="1"/>
    <col min="6159" max="6159" width="9.85546875" style="6" customWidth="1"/>
    <col min="6160" max="6160" width="9.140625" style="6"/>
    <col min="6161" max="6161" width="14.5703125" style="6" customWidth="1"/>
    <col min="6162" max="6162" width="12" style="6" customWidth="1"/>
    <col min="6163" max="6163" width="10.85546875" style="6" customWidth="1"/>
    <col min="6164" max="6164" width="18" style="6" customWidth="1"/>
    <col min="6165" max="6165" width="16.28515625" style="6" customWidth="1"/>
    <col min="6166" max="6406" width="9.140625" style="6"/>
    <col min="6407" max="6407" width="10.42578125" style="6" customWidth="1"/>
    <col min="6408" max="6408" width="26.5703125" style="6" customWidth="1"/>
    <col min="6409" max="6410" width="12.5703125" style="6" customWidth="1"/>
    <col min="6411" max="6411" width="15" style="6" customWidth="1"/>
    <col min="6412" max="6412" width="11.28515625" style="6" customWidth="1"/>
    <col min="6413" max="6413" width="12" style="6" customWidth="1"/>
    <col min="6414" max="6414" width="34.140625" style="6" customWidth="1"/>
    <col min="6415" max="6415" width="9.85546875" style="6" customWidth="1"/>
    <col min="6416" max="6416" width="9.140625" style="6"/>
    <col min="6417" max="6417" width="14.5703125" style="6" customWidth="1"/>
    <col min="6418" max="6418" width="12" style="6" customWidth="1"/>
    <col min="6419" max="6419" width="10.85546875" style="6" customWidth="1"/>
    <col min="6420" max="6420" width="18" style="6" customWidth="1"/>
    <col min="6421" max="6421" width="16.28515625" style="6" customWidth="1"/>
    <col min="6422" max="6662" width="9.140625" style="6"/>
    <col min="6663" max="6663" width="10.42578125" style="6" customWidth="1"/>
    <col min="6664" max="6664" width="26.5703125" style="6" customWidth="1"/>
    <col min="6665" max="6666" width="12.5703125" style="6" customWidth="1"/>
    <col min="6667" max="6667" width="15" style="6" customWidth="1"/>
    <col min="6668" max="6668" width="11.28515625" style="6" customWidth="1"/>
    <col min="6669" max="6669" width="12" style="6" customWidth="1"/>
    <col min="6670" max="6670" width="34.140625" style="6" customWidth="1"/>
    <col min="6671" max="6671" width="9.85546875" style="6" customWidth="1"/>
    <col min="6672" max="6672" width="9.140625" style="6"/>
    <col min="6673" max="6673" width="14.5703125" style="6" customWidth="1"/>
    <col min="6674" max="6674" width="12" style="6" customWidth="1"/>
    <col min="6675" max="6675" width="10.85546875" style="6" customWidth="1"/>
    <col min="6676" max="6676" width="18" style="6" customWidth="1"/>
    <col min="6677" max="6677" width="16.28515625" style="6" customWidth="1"/>
    <col min="6678" max="6918" width="9.140625" style="6"/>
    <col min="6919" max="6919" width="10.42578125" style="6" customWidth="1"/>
    <col min="6920" max="6920" width="26.5703125" style="6" customWidth="1"/>
    <col min="6921" max="6922" width="12.5703125" style="6" customWidth="1"/>
    <col min="6923" max="6923" width="15" style="6" customWidth="1"/>
    <col min="6924" max="6924" width="11.28515625" style="6" customWidth="1"/>
    <col min="6925" max="6925" width="12" style="6" customWidth="1"/>
    <col min="6926" max="6926" width="34.140625" style="6" customWidth="1"/>
    <col min="6927" max="6927" width="9.85546875" style="6" customWidth="1"/>
    <col min="6928" max="6928" width="9.140625" style="6"/>
    <col min="6929" max="6929" width="14.5703125" style="6" customWidth="1"/>
    <col min="6930" max="6930" width="12" style="6" customWidth="1"/>
    <col min="6931" max="6931" width="10.85546875" style="6" customWidth="1"/>
    <col min="6932" max="6932" width="18" style="6" customWidth="1"/>
    <col min="6933" max="6933" width="16.28515625" style="6" customWidth="1"/>
    <col min="6934" max="7174" width="9.140625" style="6"/>
    <col min="7175" max="7175" width="10.42578125" style="6" customWidth="1"/>
    <col min="7176" max="7176" width="26.5703125" style="6" customWidth="1"/>
    <col min="7177" max="7178" width="12.5703125" style="6" customWidth="1"/>
    <col min="7179" max="7179" width="15" style="6" customWidth="1"/>
    <col min="7180" max="7180" width="11.28515625" style="6" customWidth="1"/>
    <col min="7181" max="7181" width="12" style="6" customWidth="1"/>
    <col min="7182" max="7182" width="34.140625" style="6" customWidth="1"/>
    <col min="7183" max="7183" width="9.85546875" style="6" customWidth="1"/>
    <col min="7184" max="7184" width="9.140625" style="6"/>
    <col min="7185" max="7185" width="14.5703125" style="6" customWidth="1"/>
    <col min="7186" max="7186" width="12" style="6" customWidth="1"/>
    <col min="7187" max="7187" width="10.85546875" style="6" customWidth="1"/>
    <col min="7188" max="7188" width="18" style="6" customWidth="1"/>
    <col min="7189" max="7189" width="16.28515625" style="6" customWidth="1"/>
    <col min="7190" max="7430" width="9.140625" style="6"/>
    <col min="7431" max="7431" width="10.42578125" style="6" customWidth="1"/>
    <col min="7432" max="7432" width="26.5703125" style="6" customWidth="1"/>
    <col min="7433" max="7434" width="12.5703125" style="6" customWidth="1"/>
    <col min="7435" max="7435" width="15" style="6" customWidth="1"/>
    <col min="7436" max="7436" width="11.28515625" style="6" customWidth="1"/>
    <col min="7437" max="7437" width="12" style="6" customWidth="1"/>
    <col min="7438" max="7438" width="34.140625" style="6" customWidth="1"/>
    <col min="7439" max="7439" width="9.85546875" style="6" customWidth="1"/>
    <col min="7440" max="7440" width="9.140625" style="6"/>
    <col min="7441" max="7441" width="14.5703125" style="6" customWidth="1"/>
    <col min="7442" max="7442" width="12" style="6" customWidth="1"/>
    <col min="7443" max="7443" width="10.85546875" style="6" customWidth="1"/>
    <col min="7444" max="7444" width="18" style="6" customWidth="1"/>
    <col min="7445" max="7445" width="16.28515625" style="6" customWidth="1"/>
    <col min="7446" max="7686" width="9.140625" style="6"/>
    <col min="7687" max="7687" width="10.42578125" style="6" customWidth="1"/>
    <col min="7688" max="7688" width="26.5703125" style="6" customWidth="1"/>
    <col min="7689" max="7690" width="12.5703125" style="6" customWidth="1"/>
    <col min="7691" max="7691" width="15" style="6" customWidth="1"/>
    <col min="7692" max="7692" width="11.28515625" style="6" customWidth="1"/>
    <col min="7693" max="7693" width="12" style="6" customWidth="1"/>
    <col min="7694" max="7694" width="34.140625" style="6" customWidth="1"/>
    <col min="7695" max="7695" width="9.85546875" style="6" customWidth="1"/>
    <col min="7696" max="7696" width="9.140625" style="6"/>
    <col min="7697" max="7697" width="14.5703125" style="6" customWidth="1"/>
    <col min="7698" max="7698" width="12" style="6" customWidth="1"/>
    <col min="7699" max="7699" width="10.85546875" style="6" customWidth="1"/>
    <col min="7700" max="7700" width="18" style="6" customWidth="1"/>
    <col min="7701" max="7701" width="16.28515625" style="6" customWidth="1"/>
    <col min="7702" max="7942" width="9.140625" style="6"/>
    <col min="7943" max="7943" width="10.42578125" style="6" customWidth="1"/>
    <col min="7944" max="7944" width="26.5703125" style="6" customWidth="1"/>
    <col min="7945" max="7946" width="12.5703125" style="6" customWidth="1"/>
    <col min="7947" max="7947" width="15" style="6" customWidth="1"/>
    <col min="7948" max="7948" width="11.28515625" style="6" customWidth="1"/>
    <col min="7949" max="7949" width="12" style="6" customWidth="1"/>
    <col min="7950" max="7950" width="34.140625" style="6" customWidth="1"/>
    <col min="7951" max="7951" width="9.85546875" style="6" customWidth="1"/>
    <col min="7952" max="7952" width="9.140625" style="6"/>
    <col min="7953" max="7953" width="14.5703125" style="6" customWidth="1"/>
    <col min="7954" max="7954" width="12" style="6" customWidth="1"/>
    <col min="7955" max="7955" width="10.85546875" style="6" customWidth="1"/>
    <col min="7956" max="7956" width="18" style="6" customWidth="1"/>
    <col min="7957" max="7957" width="16.28515625" style="6" customWidth="1"/>
    <col min="7958" max="8198" width="9.140625" style="6"/>
    <col min="8199" max="8199" width="10.42578125" style="6" customWidth="1"/>
    <col min="8200" max="8200" width="26.5703125" style="6" customWidth="1"/>
    <col min="8201" max="8202" width="12.5703125" style="6" customWidth="1"/>
    <col min="8203" max="8203" width="15" style="6" customWidth="1"/>
    <col min="8204" max="8204" width="11.28515625" style="6" customWidth="1"/>
    <col min="8205" max="8205" width="12" style="6" customWidth="1"/>
    <col min="8206" max="8206" width="34.140625" style="6" customWidth="1"/>
    <col min="8207" max="8207" width="9.85546875" style="6" customWidth="1"/>
    <col min="8208" max="8208" width="9.140625" style="6"/>
    <col min="8209" max="8209" width="14.5703125" style="6" customWidth="1"/>
    <col min="8210" max="8210" width="12" style="6" customWidth="1"/>
    <col min="8211" max="8211" width="10.85546875" style="6" customWidth="1"/>
    <col min="8212" max="8212" width="18" style="6" customWidth="1"/>
    <col min="8213" max="8213" width="16.28515625" style="6" customWidth="1"/>
    <col min="8214" max="8454" width="9.140625" style="6"/>
    <col min="8455" max="8455" width="10.42578125" style="6" customWidth="1"/>
    <col min="8456" max="8456" width="26.5703125" style="6" customWidth="1"/>
    <col min="8457" max="8458" width="12.5703125" style="6" customWidth="1"/>
    <col min="8459" max="8459" width="15" style="6" customWidth="1"/>
    <col min="8460" max="8460" width="11.28515625" style="6" customWidth="1"/>
    <col min="8461" max="8461" width="12" style="6" customWidth="1"/>
    <col min="8462" max="8462" width="34.140625" style="6" customWidth="1"/>
    <col min="8463" max="8463" width="9.85546875" style="6" customWidth="1"/>
    <col min="8464" max="8464" width="9.140625" style="6"/>
    <col min="8465" max="8465" width="14.5703125" style="6" customWidth="1"/>
    <col min="8466" max="8466" width="12" style="6" customWidth="1"/>
    <col min="8467" max="8467" width="10.85546875" style="6" customWidth="1"/>
    <col min="8468" max="8468" width="18" style="6" customWidth="1"/>
    <col min="8469" max="8469" width="16.28515625" style="6" customWidth="1"/>
    <col min="8470" max="8710" width="9.140625" style="6"/>
    <col min="8711" max="8711" width="10.42578125" style="6" customWidth="1"/>
    <col min="8712" max="8712" width="26.5703125" style="6" customWidth="1"/>
    <col min="8713" max="8714" width="12.5703125" style="6" customWidth="1"/>
    <col min="8715" max="8715" width="15" style="6" customWidth="1"/>
    <col min="8716" max="8716" width="11.28515625" style="6" customWidth="1"/>
    <col min="8717" max="8717" width="12" style="6" customWidth="1"/>
    <col min="8718" max="8718" width="34.140625" style="6" customWidth="1"/>
    <col min="8719" max="8719" width="9.85546875" style="6" customWidth="1"/>
    <col min="8720" max="8720" width="9.140625" style="6"/>
    <col min="8721" max="8721" width="14.5703125" style="6" customWidth="1"/>
    <col min="8722" max="8722" width="12" style="6" customWidth="1"/>
    <col min="8723" max="8723" width="10.85546875" style="6" customWidth="1"/>
    <col min="8724" max="8724" width="18" style="6" customWidth="1"/>
    <col min="8725" max="8725" width="16.28515625" style="6" customWidth="1"/>
    <col min="8726" max="8966" width="9.140625" style="6"/>
    <col min="8967" max="8967" width="10.42578125" style="6" customWidth="1"/>
    <col min="8968" max="8968" width="26.5703125" style="6" customWidth="1"/>
    <col min="8969" max="8970" width="12.5703125" style="6" customWidth="1"/>
    <col min="8971" max="8971" width="15" style="6" customWidth="1"/>
    <col min="8972" max="8972" width="11.28515625" style="6" customWidth="1"/>
    <col min="8973" max="8973" width="12" style="6" customWidth="1"/>
    <col min="8974" max="8974" width="34.140625" style="6" customWidth="1"/>
    <col min="8975" max="8975" width="9.85546875" style="6" customWidth="1"/>
    <col min="8976" max="8976" width="9.140625" style="6"/>
    <col min="8977" max="8977" width="14.5703125" style="6" customWidth="1"/>
    <col min="8978" max="8978" width="12" style="6" customWidth="1"/>
    <col min="8979" max="8979" width="10.85546875" style="6" customWidth="1"/>
    <col min="8980" max="8980" width="18" style="6" customWidth="1"/>
    <col min="8981" max="8981" width="16.28515625" style="6" customWidth="1"/>
    <col min="8982" max="9222" width="9.140625" style="6"/>
    <col min="9223" max="9223" width="10.42578125" style="6" customWidth="1"/>
    <col min="9224" max="9224" width="26.5703125" style="6" customWidth="1"/>
    <col min="9225" max="9226" width="12.5703125" style="6" customWidth="1"/>
    <col min="9227" max="9227" width="15" style="6" customWidth="1"/>
    <col min="9228" max="9228" width="11.28515625" style="6" customWidth="1"/>
    <col min="9229" max="9229" width="12" style="6" customWidth="1"/>
    <col min="9230" max="9230" width="34.140625" style="6" customWidth="1"/>
    <col min="9231" max="9231" width="9.85546875" style="6" customWidth="1"/>
    <col min="9232" max="9232" width="9.140625" style="6"/>
    <col min="9233" max="9233" width="14.5703125" style="6" customWidth="1"/>
    <col min="9234" max="9234" width="12" style="6" customWidth="1"/>
    <col min="9235" max="9235" width="10.85546875" style="6" customWidth="1"/>
    <col min="9236" max="9236" width="18" style="6" customWidth="1"/>
    <col min="9237" max="9237" width="16.28515625" style="6" customWidth="1"/>
    <col min="9238" max="9478" width="9.140625" style="6"/>
    <col min="9479" max="9479" width="10.42578125" style="6" customWidth="1"/>
    <col min="9480" max="9480" width="26.5703125" style="6" customWidth="1"/>
    <col min="9481" max="9482" width="12.5703125" style="6" customWidth="1"/>
    <col min="9483" max="9483" width="15" style="6" customWidth="1"/>
    <col min="9484" max="9484" width="11.28515625" style="6" customWidth="1"/>
    <col min="9485" max="9485" width="12" style="6" customWidth="1"/>
    <col min="9486" max="9486" width="34.140625" style="6" customWidth="1"/>
    <col min="9487" max="9487" width="9.85546875" style="6" customWidth="1"/>
    <col min="9488" max="9488" width="9.140625" style="6"/>
    <col min="9489" max="9489" width="14.5703125" style="6" customWidth="1"/>
    <col min="9490" max="9490" width="12" style="6" customWidth="1"/>
    <col min="9491" max="9491" width="10.85546875" style="6" customWidth="1"/>
    <col min="9492" max="9492" width="18" style="6" customWidth="1"/>
    <col min="9493" max="9493" width="16.28515625" style="6" customWidth="1"/>
    <col min="9494" max="9734" width="9.140625" style="6"/>
    <col min="9735" max="9735" width="10.42578125" style="6" customWidth="1"/>
    <col min="9736" max="9736" width="26.5703125" style="6" customWidth="1"/>
    <col min="9737" max="9738" width="12.5703125" style="6" customWidth="1"/>
    <col min="9739" max="9739" width="15" style="6" customWidth="1"/>
    <col min="9740" max="9740" width="11.28515625" style="6" customWidth="1"/>
    <col min="9741" max="9741" width="12" style="6" customWidth="1"/>
    <col min="9742" max="9742" width="34.140625" style="6" customWidth="1"/>
    <col min="9743" max="9743" width="9.85546875" style="6" customWidth="1"/>
    <col min="9744" max="9744" width="9.140625" style="6"/>
    <col min="9745" max="9745" width="14.5703125" style="6" customWidth="1"/>
    <col min="9746" max="9746" width="12" style="6" customWidth="1"/>
    <col min="9747" max="9747" width="10.85546875" style="6" customWidth="1"/>
    <col min="9748" max="9748" width="18" style="6" customWidth="1"/>
    <col min="9749" max="9749" width="16.28515625" style="6" customWidth="1"/>
    <col min="9750" max="9990" width="9.140625" style="6"/>
    <col min="9991" max="9991" width="10.42578125" style="6" customWidth="1"/>
    <col min="9992" max="9992" width="26.5703125" style="6" customWidth="1"/>
    <col min="9993" max="9994" width="12.5703125" style="6" customWidth="1"/>
    <col min="9995" max="9995" width="15" style="6" customWidth="1"/>
    <col min="9996" max="9996" width="11.28515625" style="6" customWidth="1"/>
    <col min="9997" max="9997" width="12" style="6" customWidth="1"/>
    <col min="9998" max="9998" width="34.140625" style="6" customWidth="1"/>
    <col min="9999" max="9999" width="9.85546875" style="6" customWidth="1"/>
    <col min="10000" max="10000" width="9.140625" style="6"/>
    <col min="10001" max="10001" width="14.5703125" style="6" customWidth="1"/>
    <col min="10002" max="10002" width="12" style="6" customWidth="1"/>
    <col min="10003" max="10003" width="10.85546875" style="6" customWidth="1"/>
    <col min="10004" max="10004" width="18" style="6" customWidth="1"/>
    <col min="10005" max="10005" width="16.28515625" style="6" customWidth="1"/>
    <col min="10006" max="10246" width="9.140625" style="6"/>
    <col min="10247" max="10247" width="10.42578125" style="6" customWidth="1"/>
    <col min="10248" max="10248" width="26.5703125" style="6" customWidth="1"/>
    <col min="10249" max="10250" width="12.5703125" style="6" customWidth="1"/>
    <col min="10251" max="10251" width="15" style="6" customWidth="1"/>
    <col min="10252" max="10252" width="11.28515625" style="6" customWidth="1"/>
    <col min="10253" max="10253" width="12" style="6" customWidth="1"/>
    <col min="10254" max="10254" width="34.140625" style="6" customWidth="1"/>
    <col min="10255" max="10255" width="9.85546875" style="6" customWidth="1"/>
    <col min="10256" max="10256" width="9.140625" style="6"/>
    <col min="10257" max="10257" width="14.5703125" style="6" customWidth="1"/>
    <col min="10258" max="10258" width="12" style="6" customWidth="1"/>
    <col min="10259" max="10259" width="10.85546875" style="6" customWidth="1"/>
    <col min="10260" max="10260" width="18" style="6" customWidth="1"/>
    <col min="10261" max="10261" width="16.28515625" style="6" customWidth="1"/>
    <col min="10262" max="10502" width="9.140625" style="6"/>
    <col min="10503" max="10503" width="10.42578125" style="6" customWidth="1"/>
    <col min="10504" max="10504" width="26.5703125" style="6" customWidth="1"/>
    <col min="10505" max="10506" width="12.5703125" style="6" customWidth="1"/>
    <col min="10507" max="10507" width="15" style="6" customWidth="1"/>
    <col min="10508" max="10508" width="11.28515625" style="6" customWidth="1"/>
    <col min="10509" max="10509" width="12" style="6" customWidth="1"/>
    <col min="10510" max="10510" width="34.140625" style="6" customWidth="1"/>
    <col min="10511" max="10511" width="9.85546875" style="6" customWidth="1"/>
    <col min="10512" max="10512" width="9.140625" style="6"/>
    <col min="10513" max="10513" width="14.5703125" style="6" customWidth="1"/>
    <col min="10514" max="10514" width="12" style="6" customWidth="1"/>
    <col min="10515" max="10515" width="10.85546875" style="6" customWidth="1"/>
    <col min="10516" max="10516" width="18" style="6" customWidth="1"/>
    <col min="10517" max="10517" width="16.28515625" style="6" customWidth="1"/>
    <col min="10518" max="10758" width="9.140625" style="6"/>
    <col min="10759" max="10759" width="10.42578125" style="6" customWidth="1"/>
    <col min="10760" max="10760" width="26.5703125" style="6" customWidth="1"/>
    <col min="10761" max="10762" width="12.5703125" style="6" customWidth="1"/>
    <col min="10763" max="10763" width="15" style="6" customWidth="1"/>
    <col min="10764" max="10764" width="11.28515625" style="6" customWidth="1"/>
    <col min="10765" max="10765" width="12" style="6" customWidth="1"/>
    <col min="10766" max="10766" width="34.140625" style="6" customWidth="1"/>
    <col min="10767" max="10767" width="9.85546875" style="6" customWidth="1"/>
    <col min="10768" max="10768" width="9.140625" style="6"/>
    <col min="10769" max="10769" width="14.5703125" style="6" customWidth="1"/>
    <col min="10770" max="10770" width="12" style="6" customWidth="1"/>
    <col min="10771" max="10771" width="10.85546875" style="6" customWidth="1"/>
    <col min="10772" max="10772" width="18" style="6" customWidth="1"/>
    <col min="10773" max="10773" width="16.28515625" style="6" customWidth="1"/>
    <col min="10774" max="11014" width="9.140625" style="6"/>
    <col min="11015" max="11015" width="10.42578125" style="6" customWidth="1"/>
    <col min="11016" max="11016" width="26.5703125" style="6" customWidth="1"/>
    <col min="11017" max="11018" width="12.5703125" style="6" customWidth="1"/>
    <col min="11019" max="11019" width="15" style="6" customWidth="1"/>
    <col min="11020" max="11020" width="11.28515625" style="6" customWidth="1"/>
    <col min="11021" max="11021" width="12" style="6" customWidth="1"/>
    <col min="11022" max="11022" width="34.140625" style="6" customWidth="1"/>
    <col min="11023" max="11023" width="9.85546875" style="6" customWidth="1"/>
    <col min="11024" max="11024" width="9.140625" style="6"/>
    <col min="11025" max="11025" width="14.5703125" style="6" customWidth="1"/>
    <col min="11026" max="11026" width="12" style="6" customWidth="1"/>
    <col min="11027" max="11027" width="10.85546875" style="6" customWidth="1"/>
    <col min="11028" max="11028" width="18" style="6" customWidth="1"/>
    <col min="11029" max="11029" width="16.28515625" style="6" customWidth="1"/>
    <col min="11030" max="11270" width="9.140625" style="6"/>
    <col min="11271" max="11271" width="10.42578125" style="6" customWidth="1"/>
    <col min="11272" max="11272" width="26.5703125" style="6" customWidth="1"/>
    <col min="11273" max="11274" width="12.5703125" style="6" customWidth="1"/>
    <col min="11275" max="11275" width="15" style="6" customWidth="1"/>
    <col min="11276" max="11276" width="11.28515625" style="6" customWidth="1"/>
    <col min="11277" max="11277" width="12" style="6" customWidth="1"/>
    <col min="11278" max="11278" width="34.140625" style="6" customWidth="1"/>
    <col min="11279" max="11279" width="9.85546875" style="6" customWidth="1"/>
    <col min="11280" max="11280" width="9.140625" style="6"/>
    <col min="11281" max="11281" width="14.5703125" style="6" customWidth="1"/>
    <col min="11282" max="11282" width="12" style="6" customWidth="1"/>
    <col min="11283" max="11283" width="10.85546875" style="6" customWidth="1"/>
    <col min="11284" max="11284" width="18" style="6" customWidth="1"/>
    <col min="11285" max="11285" width="16.28515625" style="6" customWidth="1"/>
    <col min="11286" max="11526" width="9.140625" style="6"/>
    <col min="11527" max="11527" width="10.42578125" style="6" customWidth="1"/>
    <col min="11528" max="11528" width="26.5703125" style="6" customWidth="1"/>
    <col min="11529" max="11530" width="12.5703125" style="6" customWidth="1"/>
    <col min="11531" max="11531" width="15" style="6" customWidth="1"/>
    <col min="11532" max="11532" width="11.28515625" style="6" customWidth="1"/>
    <col min="11533" max="11533" width="12" style="6" customWidth="1"/>
    <col min="11534" max="11534" width="34.140625" style="6" customWidth="1"/>
    <col min="11535" max="11535" width="9.85546875" style="6" customWidth="1"/>
    <col min="11536" max="11536" width="9.140625" style="6"/>
    <col min="11537" max="11537" width="14.5703125" style="6" customWidth="1"/>
    <col min="11538" max="11538" width="12" style="6" customWidth="1"/>
    <col min="11539" max="11539" width="10.85546875" style="6" customWidth="1"/>
    <col min="11540" max="11540" width="18" style="6" customWidth="1"/>
    <col min="11541" max="11541" width="16.28515625" style="6" customWidth="1"/>
    <col min="11542" max="11782" width="9.140625" style="6"/>
    <col min="11783" max="11783" width="10.42578125" style="6" customWidth="1"/>
    <col min="11784" max="11784" width="26.5703125" style="6" customWidth="1"/>
    <col min="11785" max="11786" width="12.5703125" style="6" customWidth="1"/>
    <col min="11787" max="11787" width="15" style="6" customWidth="1"/>
    <col min="11788" max="11788" width="11.28515625" style="6" customWidth="1"/>
    <col min="11789" max="11789" width="12" style="6" customWidth="1"/>
    <col min="11790" max="11790" width="34.140625" style="6" customWidth="1"/>
    <col min="11791" max="11791" width="9.85546875" style="6" customWidth="1"/>
    <col min="11792" max="11792" width="9.140625" style="6"/>
    <col min="11793" max="11793" width="14.5703125" style="6" customWidth="1"/>
    <col min="11794" max="11794" width="12" style="6" customWidth="1"/>
    <col min="11795" max="11795" width="10.85546875" style="6" customWidth="1"/>
    <col min="11796" max="11796" width="18" style="6" customWidth="1"/>
    <col min="11797" max="11797" width="16.28515625" style="6" customWidth="1"/>
    <col min="11798" max="12038" width="9.140625" style="6"/>
    <col min="12039" max="12039" width="10.42578125" style="6" customWidth="1"/>
    <col min="12040" max="12040" width="26.5703125" style="6" customWidth="1"/>
    <col min="12041" max="12042" width="12.5703125" style="6" customWidth="1"/>
    <col min="12043" max="12043" width="15" style="6" customWidth="1"/>
    <col min="12044" max="12044" width="11.28515625" style="6" customWidth="1"/>
    <col min="12045" max="12045" width="12" style="6" customWidth="1"/>
    <col min="12046" max="12046" width="34.140625" style="6" customWidth="1"/>
    <col min="12047" max="12047" width="9.85546875" style="6" customWidth="1"/>
    <col min="12048" max="12048" width="9.140625" style="6"/>
    <col min="12049" max="12049" width="14.5703125" style="6" customWidth="1"/>
    <col min="12050" max="12050" width="12" style="6" customWidth="1"/>
    <col min="12051" max="12051" width="10.85546875" style="6" customWidth="1"/>
    <col min="12052" max="12052" width="18" style="6" customWidth="1"/>
    <col min="12053" max="12053" width="16.28515625" style="6" customWidth="1"/>
    <col min="12054" max="12294" width="9.140625" style="6"/>
    <col min="12295" max="12295" width="10.42578125" style="6" customWidth="1"/>
    <col min="12296" max="12296" width="26.5703125" style="6" customWidth="1"/>
    <col min="12297" max="12298" width="12.5703125" style="6" customWidth="1"/>
    <col min="12299" max="12299" width="15" style="6" customWidth="1"/>
    <col min="12300" max="12300" width="11.28515625" style="6" customWidth="1"/>
    <col min="12301" max="12301" width="12" style="6" customWidth="1"/>
    <col min="12302" max="12302" width="34.140625" style="6" customWidth="1"/>
    <col min="12303" max="12303" width="9.85546875" style="6" customWidth="1"/>
    <col min="12304" max="12304" width="9.140625" style="6"/>
    <col min="12305" max="12305" width="14.5703125" style="6" customWidth="1"/>
    <col min="12306" max="12306" width="12" style="6" customWidth="1"/>
    <col min="12307" max="12307" width="10.85546875" style="6" customWidth="1"/>
    <col min="12308" max="12308" width="18" style="6" customWidth="1"/>
    <col min="12309" max="12309" width="16.28515625" style="6" customWidth="1"/>
    <col min="12310" max="12550" width="9.140625" style="6"/>
    <col min="12551" max="12551" width="10.42578125" style="6" customWidth="1"/>
    <col min="12552" max="12552" width="26.5703125" style="6" customWidth="1"/>
    <col min="12553" max="12554" width="12.5703125" style="6" customWidth="1"/>
    <col min="12555" max="12555" width="15" style="6" customWidth="1"/>
    <col min="12556" max="12556" width="11.28515625" style="6" customWidth="1"/>
    <col min="12557" max="12557" width="12" style="6" customWidth="1"/>
    <col min="12558" max="12558" width="34.140625" style="6" customWidth="1"/>
    <col min="12559" max="12559" width="9.85546875" style="6" customWidth="1"/>
    <col min="12560" max="12560" width="9.140625" style="6"/>
    <col min="12561" max="12561" width="14.5703125" style="6" customWidth="1"/>
    <col min="12562" max="12562" width="12" style="6" customWidth="1"/>
    <col min="12563" max="12563" width="10.85546875" style="6" customWidth="1"/>
    <col min="12564" max="12564" width="18" style="6" customWidth="1"/>
    <col min="12565" max="12565" width="16.28515625" style="6" customWidth="1"/>
    <col min="12566" max="12806" width="9.140625" style="6"/>
    <col min="12807" max="12807" width="10.42578125" style="6" customWidth="1"/>
    <col min="12808" max="12808" width="26.5703125" style="6" customWidth="1"/>
    <col min="12809" max="12810" width="12.5703125" style="6" customWidth="1"/>
    <col min="12811" max="12811" width="15" style="6" customWidth="1"/>
    <col min="12812" max="12812" width="11.28515625" style="6" customWidth="1"/>
    <col min="12813" max="12813" width="12" style="6" customWidth="1"/>
    <col min="12814" max="12814" width="34.140625" style="6" customWidth="1"/>
    <col min="12815" max="12815" width="9.85546875" style="6" customWidth="1"/>
    <col min="12816" max="12816" width="9.140625" style="6"/>
    <col min="12817" max="12817" width="14.5703125" style="6" customWidth="1"/>
    <col min="12818" max="12818" width="12" style="6" customWidth="1"/>
    <col min="12819" max="12819" width="10.85546875" style="6" customWidth="1"/>
    <col min="12820" max="12820" width="18" style="6" customWidth="1"/>
    <col min="12821" max="12821" width="16.28515625" style="6" customWidth="1"/>
    <col min="12822" max="13062" width="9.140625" style="6"/>
    <col min="13063" max="13063" width="10.42578125" style="6" customWidth="1"/>
    <col min="13064" max="13064" width="26.5703125" style="6" customWidth="1"/>
    <col min="13065" max="13066" width="12.5703125" style="6" customWidth="1"/>
    <col min="13067" max="13067" width="15" style="6" customWidth="1"/>
    <col min="13068" max="13068" width="11.28515625" style="6" customWidth="1"/>
    <col min="13069" max="13069" width="12" style="6" customWidth="1"/>
    <col min="13070" max="13070" width="34.140625" style="6" customWidth="1"/>
    <col min="13071" max="13071" width="9.85546875" style="6" customWidth="1"/>
    <col min="13072" max="13072" width="9.140625" style="6"/>
    <col min="13073" max="13073" width="14.5703125" style="6" customWidth="1"/>
    <col min="13074" max="13074" width="12" style="6" customWidth="1"/>
    <col min="13075" max="13075" width="10.85546875" style="6" customWidth="1"/>
    <col min="13076" max="13076" width="18" style="6" customWidth="1"/>
    <col min="13077" max="13077" width="16.28515625" style="6" customWidth="1"/>
    <col min="13078" max="13318" width="9.140625" style="6"/>
    <col min="13319" max="13319" width="10.42578125" style="6" customWidth="1"/>
    <col min="13320" max="13320" width="26.5703125" style="6" customWidth="1"/>
    <col min="13321" max="13322" width="12.5703125" style="6" customWidth="1"/>
    <col min="13323" max="13323" width="15" style="6" customWidth="1"/>
    <col min="13324" max="13324" width="11.28515625" style="6" customWidth="1"/>
    <col min="13325" max="13325" width="12" style="6" customWidth="1"/>
    <col min="13326" max="13326" width="34.140625" style="6" customWidth="1"/>
    <col min="13327" max="13327" width="9.85546875" style="6" customWidth="1"/>
    <col min="13328" max="13328" width="9.140625" style="6"/>
    <col min="13329" max="13329" width="14.5703125" style="6" customWidth="1"/>
    <col min="13330" max="13330" width="12" style="6" customWidth="1"/>
    <col min="13331" max="13331" width="10.85546875" style="6" customWidth="1"/>
    <col min="13332" max="13332" width="18" style="6" customWidth="1"/>
    <col min="13333" max="13333" width="16.28515625" style="6" customWidth="1"/>
    <col min="13334" max="13574" width="9.140625" style="6"/>
    <col min="13575" max="13575" width="10.42578125" style="6" customWidth="1"/>
    <col min="13576" max="13576" width="26.5703125" style="6" customWidth="1"/>
    <col min="13577" max="13578" width="12.5703125" style="6" customWidth="1"/>
    <col min="13579" max="13579" width="15" style="6" customWidth="1"/>
    <col min="13580" max="13580" width="11.28515625" style="6" customWidth="1"/>
    <col min="13581" max="13581" width="12" style="6" customWidth="1"/>
    <col min="13582" max="13582" width="34.140625" style="6" customWidth="1"/>
    <col min="13583" max="13583" width="9.85546875" style="6" customWidth="1"/>
    <col min="13584" max="13584" width="9.140625" style="6"/>
    <col min="13585" max="13585" width="14.5703125" style="6" customWidth="1"/>
    <col min="13586" max="13586" width="12" style="6" customWidth="1"/>
    <col min="13587" max="13587" width="10.85546875" style="6" customWidth="1"/>
    <col min="13588" max="13588" width="18" style="6" customWidth="1"/>
    <col min="13589" max="13589" width="16.28515625" style="6" customWidth="1"/>
    <col min="13590" max="13830" width="9.140625" style="6"/>
    <col min="13831" max="13831" width="10.42578125" style="6" customWidth="1"/>
    <col min="13832" max="13832" width="26.5703125" style="6" customWidth="1"/>
    <col min="13833" max="13834" width="12.5703125" style="6" customWidth="1"/>
    <col min="13835" max="13835" width="15" style="6" customWidth="1"/>
    <col min="13836" max="13836" width="11.28515625" style="6" customWidth="1"/>
    <col min="13837" max="13837" width="12" style="6" customWidth="1"/>
    <col min="13838" max="13838" width="34.140625" style="6" customWidth="1"/>
    <col min="13839" max="13839" width="9.85546875" style="6" customWidth="1"/>
    <col min="13840" max="13840" width="9.140625" style="6"/>
    <col min="13841" max="13841" width="14.5703125" style="6" customWidth="1"/>
    <col min="13842" max="13842" width="12" style="6" customWidth="1"/>
    <col min="13843" max="13843" width="10.85546875" style="6" customWidth="1"/>
    <col min="13844" max="13844" width="18" style="6" customWidth="1"/>
    <col min="13845" max="13845" width="16.28515625" style="6" customWidth="1"/>
    <col min="13846" max="14086" width="9.140625" style="6"/>
    <col min="14087" max="14087" width="10.42578125" style="6" customWidth="1"/>
    <col min="14088" max="14088" width="26.5703125" style="6" customWidth="1"/>
    <col min="14089" max="14090" width="12.5703125" style="6" customWidth="1"/>
    <col min="14091" max="14091" width="15" style="6" customWidth="1"/>
    <col min="14092" max="14092" width="11.28515625" style="6" customWidth="1"/>
    <col min="14093" max="14093" width="12" style="6" customWidth="1"/>
    <col min="14094" max="14094" width="34.140625" style="6" customWidth="1"/>
    <col min="14095" max="14095" width="9.85546875" style="6" customWidth="1"/>
    <col min="14096" max="14096" width="9.140625" style="6"/>
    <col min="14097" max="14097" width="14.5703125" style="6" customWidth="1"/>
    <col min="14098" max="14098" width="12" style="6" customWidth="1"/>
    <col min="14099" max="14099" width="10.85546875" style="6" customWidth="1"/>
    <col min="14100" max="14100" width="18" style="6" customWidth="1"/>
    <col min="14101" max="14101" width="16.28515625" style="6" customWidth="1"/>
    <col min="14102" max="14342" width="9.140625" style="6"/>
    <col min="14343" max="14343" width="10.42578125" style="6" customWidth="1"/>
    <col min="14344" max="14344" width="26.5703125" style="6" customWidth="1"/>
    <col min="14345" max="14346" width="12.5703125" style="6" customWidth="1"/>
    <col min="14347" max="14347" width="15" style="6" customWidth="1"/>
    <col min="14348" max="14348" width="11.28515625" style="6" customWidth="1"/>
    <col min="14349" max="14349" width="12" style="6" customWidth="1"/>
    <col min="14350" max="14350" width="34.140625" style="6" customWidth="1"/>
    <col min="14351" max="14351" width="9.85546875" style="6" customWidth="1"/>
    <col min="14352" max="14352" width="9.140625" style="6"/>
    <col min="14353" max="14353" width="14.5703125" style="6" customWidth="1"/>
    <col min="14354" max="14354" width="12" style="6" customWidth="1"/>
    <col min="14355" max="14355" width="10.85546875" style="6" customWidth="1"/>
    <col min="14356" max="14356" width="18" style="6" customWidth="1"/>
    <col min="14357" max="14357" width="16.28515625" style="6" customWidth="1"/>
    <col min="14358" max="14598" width="9.140625" style="6"/>
    <col min="14599" max="14599" width="10.42578125" style="6" customWidth="1"/>
    <col min="14600" max="14600" width="26.5703125" style="6" customWidth="1"/>
    <col min="14601" max="14602" width="12.5703125" style="6" customWidth="1"/>
    <col min="14603" max="14603" width="15" style="6" customWidth="1"/>
    <col min="14604" max="14604" width="11.28515625" style="6" customWidth="1"/>
    <col min="14605" max="14605" width="12" style="6" customWidth="1"/>
    <col min="14606" max="14606" width="34.140625" style="6" customWidth="1"/>
    <col min="14607" max="14607" width="9.85546875" style="6" customWidth="1"/>
    <col min="14608" max="14608" width="9.140625" style="6"/>
    <col min="14609" max="14609" width="14.5703125" style="6" customWidth="1"/>
    <col min="14610" max="14610" width="12" style="6" customWidth="1"/>
    <col min="14611" max="14611" width="10.85546875" style="6" customWidth="1"/>
    <col min="14612" max="14612" width="18" style="6" customWidth="1"/>
    <col min="14613" max="14613" width="16.28515625" style="6" customWidth="1"/>
    <col min="14614" max="14854" width="9.140625" style="6"/>
    <col min="14855" max="14855" width="10.42578125" style="6" customWidth="1"/>
    <col min="14856" max="14856" width="26.5703125" style="6" customWidth="1"/>
    <col min="14857" max="14858" width="12.5703125" style="6" customWidth="1"/>
    <col min="14859" max="14859" width="15" style="6" customWidth="1"/>
    <col min="14860" max="14860" width="11.28515625" style="6" customWidth="1"/>
    <col min="14861" max="14861" width="12" style="6" customWidth="1"/>
    <col min="14862" max="14862" width="34.140625" style="6" customWidth="1"/>
    <col min="14863" max="14863" width="9.85546875" style="6" customWidth="1"/>
    <col min="14864" max="14864" width="9.140625" style="6"/>
    <col min="14865" max="14865" width="14.5703125" style="6" customWidth="1"/>
    <col min="14866" max="14866" width="12" style="6" customWidth="1"/>
    <col min="14867" max="14867" width="10.85546875" style="6" customWidth="1"/>
    <col min="14868" max="14868" width="18" style="6" customWidth="1"/>
    <col min="14869" max="14869" width="16.28515625" style="6" customWidth="1"/>
    <col min="14870" max="15110" width="9.140625" style="6"/>
    <col min="15111" max="15111" width="10.42578125" style="6" customWidth="1"/>
    <col min="15112" max="15112" width="26.5703125" style="6" customWidth="1"/>
    <col min="15113" max="15114" width="12.5703125" style="6" customWidth="1"/>
    <col min="15115" max="15115" width="15" style="6" customWidth="1"/>
    <col min="15116" max="15116" width="11.28515625" style="6" customWidth="1"/>
    <col min="15117" max="15117" width="12" style="6" customWidth="1"/>
    <col min="15118" max="15118" width="34.140625" style="6" customWidth="1"/>
    <col min="15119" max="15119" width="9.85546875" style="6" customWidth="1"/>
    <col min="15120" max="15120" width="9.140625" style="6"/>
    <col min="15121" max="15121" width="14.5703125" style="6" customWidth="1"/>
    <col min="15122" max="15122" width="12" style="6" customWidth="1"/>
    <col min="15123" max="15123" width="10.85546875" style="6" customWidth="1"/>
    <col min="15124" max="15124" width="18" style="6" customWidth="1"/>
    <col min="15125" max="15125" width="16.28515625" style="6" customWidth="1"/>
    <col min="15126" max="15366" width="9.140625" style="6"/>
    <col min="15367" max="15367" width="10.42578125" style="6" customWidth="1"/>
    <col min="15368" max="15368" width="26.5703125" style="6" customWidth="1"/>
    <col min="15369" max="15370" width="12.5703125" style="6" customWidth="1"/>
    <col min="15371" max="15371" width="15" style="6" customWidth="1"/>
    <col min="15372" max="15372" width="11.28515625" style="6" customWidth="1"/>
    <col min="15373" max="15373" width="12" style="6" customWidth="1"/>
    <col min="15374" max="15374" width="34.140625" style="6" customWidth="1"/>
    <col min="15375" max="15375" width="9.85546875" style="6" customWidth="1"/>
    <col min="15376" max="15376" width="9.140625" style="6"/>
    <col min="15377" max="15377" width="14.5703125" style="6" customWidth="1"/>
    <col min="15378" max="15378" width="12" style="6" customWidth="1"/>
    <col min="15379" max="15379" width="10.85546875" style="6" customWidth="1"/>
    <col min="15380" max="15380" width="18" style="6" customWidth="1"/>
    <col min="15381" max="15381" width="16.28515625" style="6" customWidth="1"/>
    <col min="15382" max="15622" width="9.140625" style="6"/>
    <col min="15623" max="15623" width="10.42578125" style="6" customWidth="1"/>
    <col min="15624" max="15624" width="26.5703125" style="6" customWidth="1"/>
    <col min="15625" max="15626" width="12.5703125" style="6" customWidth="1"/>
    <col min="15627" max="15627" width="15" style="6" customWidth="1"/>
    <col min="15628" max="15628" width="11.28515625" style="6" customWidth="1"/>
    <col min="15629" max="15629" width="12" style="6" customWidth="1"/>
    <col min="15630" max="15630" width="34.140625" style="6" customWidth="1"/>
    <col min="15631" max="15631" width="9.85546875" style="6" customWidth="1"/>
    <col min="15632" max="15632" width="9.140625" style="6"/>
    <col min="15633" max="15633" width="14.5703125" style="6" customWidth="1"/>
    <col min="15634" max="15634" width="12" style="6" customWidth="1"/>
    <col min="15635" max="15635" width="10.85546875" style="6" customWidth="1"/>
    <col min="15636" max="15636" width="18" style="6" customWidth="1"/>
    <col min="15637" max="15637" width="16.28515625" style="6" customWidth="1"/>
    <col min="15638" max="15878" width="9.140625" style="6"/>
    <col min="15879" max="15879" width="10.42578125" style="6" customWidth="1"/>
    <col min="15880" max="15880" width="26.5703125" style="6" customWidth="1"/>
    <col min="15881" max="15882" width="12.5703125" style="6" customWidth="1"/>
    <col min="15883" max="15883" width="15" style="6" customWidth="1"/>
    <col min="15884" max="15884" width="11.28515625" style="6" customWidth="1"/>
    <col min="15885" max="15885" width="12" style="6" customWidth="1"/>
    <col min="15886" max="15886" width="34.140625" style="6" customWidth="1"/>
    <col min="15887" max="15887" width="9.85546875" style="6" customWidth="1"/>
    <col min="15888" max="15888" width="9.140625" style="6"/>
    <col min="15889" max="15889" width="14.5703125" style="6" customWidth="1"/>
    <col min="15890" max="15890" width="12" style="6" customWidth="1"/>
    <col min="15891" max="15891" width="10.85546875" style="6" customWidth="1"/>
    <col min="15892" max="15892" width="18" style="6" customWidth="1"/>
    <col min="15893" max="15893" width="16.28515625" style="6" customWidth="1"/>
    <col min="15894" max="16134" width="9.140625" style="6"/>
    <col min="16135" max="16135" width="10.42578125" style="6" customWidth="1"/>
    <col min="16136" max="16136" width="26.5703125" style="6" customWidth="1"/>
    <col min="16137" max="16138" width="12.5703125" style="6" customWidth="1"/>
    <col min="16139" max="16139" width="15" style="6" customWidth="1"/>
    <col min="16140" max="16140" width="11.28515625" style="6" customWidth="1"/>
    <col min="16141" max="16141" width="12" style="6" customWidth="1"/>
    <col min="16142" max="16142" width="34.140625" style="6" customWidth="1"/>
    <col min="16143" max="16143" width="9.85546875" style="6" customWidth="1"/>
    <col min="16144" max="16144" width="9.140625" style="6"/>
    <col min="16145" max="16145" width="14.5703125" style="6" customWidth="1"/>
    <col min="16146" max="16146" width="12" style="6" customWidth="1"/>
    <col min="16147" max="16147" width="10.85546875" style="6" customWidth="1"/>
    <col min="16148" max="16148" width="18" style="6" customWidth="1"/>
    <col min="16149" max="16149" width="16.28515625" style="6" customWidth="1"/>
    <col min="16150" max="16384" width="9.140625" style="6"/>
  </cols>
  <sheetData>
    <row r="3" spans="2:21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4"/>
      <c r="U3" s="5"/>
    </row>
    <row r="4" spans="2:21" ht="46.5" customHeight="1" x14ac:dyDescent="0.25">
      <c r="B4" s="1"/>
      <c r="C4" s="1"/>
      <c r="D4" s="1"/>
      <c r="E4" s="270" t="s">
        <v>68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8"/>
      <c r="R4" s="8"/>
      <c r="S4" s="8"/>
      <c r="T4" s="9"/>
      <c r="U4" s="10"/>
    </row>
    <row r="5" spans="2:21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3"/>
      <c r="T5" s="5"/>
      <c r="U5" s="5"/>
    </row>
    <row r="6" spans="2:21" s="15" customFormat="1" ht="20.25" customHeight="1" x14ac:dyDescent="0.3">
      <c r="B6" s="271" t="s">
        <v>39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6" t="s">
        <v>42</v>
      </c>
      <c r="K6" s="266" t="s">
        <v>54</v>
      </c>
      <c r="L6" s="264" t="s">
        <v>2</v>
      </c>
      <c r="M6" s="264" t="s">
        <v>79</v>
      </c>
      <c r="N6" s="266" t="s">
        <v>55</v>
      </c>
      <c r="O6" s="97" t="s">
        <v>56</v>
      </c>
    </row>
    <row r="7" spans="2:21" s="15" customFormat="1" ht="20.25" customHeight="1" x14ac:dyDescent="0.25">
      <c r="B7" s="271"/>
      <c r="C7" s="265"/>
      <c r="D7" s="267"/>
      <c r="E7" s="78" t="s">
        <v>8</v>
      </c>
      <c r="F7" s="78" t="s">
        <v>36</v>
      </c>
      <c r="G7" s="78" t="s">
        <v>28</v>
      </c>
      <c r="H7" s="267"/>
      <c r="I7" s="78" t="s">
        <v>10</v>
      </c>
      <c r="J7" s="267"/>
      <c r="K7" s="267"/>
      <c r="L7" s="265"/>
      <c r="M7" s="265"/>
      <c r="N7" s="267"/>
      <c r="O7" s="96" t="s">
        <v>270</v>
      </c>
      <c r="P7" s="102"/>
    </row>
    <row r="8" spans="2:21" ht="27.75" customHeight="1" x14ac:dyDescent="0.3">
      <c r="B8" s="158" t="s">
        <v>176</v>
      </c>
      <c r="C8" s="83" t="s">
        <v>177</v>
      </c>
      <c r="D8" s="84" t="s">
        <v>329</v>
      </c>
      <c r="E8" s="85">
        <v>44226</v>
      </c>
      <c r="F8" s="80" t="s">
        <v>295</v>
      </c>
      <c r="G8" s="80" t="s">
        <v>296</v>
      </c>
      <c r="H8" s="80" t="s">
        <v>43</v>
      </c>
      <c r="I8" s="80" t="s">
        <v>31</v>
      </c>
      <c r="J8" s="159">
        <f>E8+1</f>
        <v>44227</v>
      </c>
      <c r="K8" s="80" t="s">
        <v>411</v>
      </c>
      <c r="L8" s="80" t="s">
        <v>412</v>
      </c>
      <c r="M8" s="80" t="s">
        <v>413</v>
      </c>
      <c r="N8" s="80">
        <v>44231</v>
      </c>
      <c r="O8" s="80">
        <f>E8+7</f>
        <v>44233</v>
      </c>
    </row>
    <row r="9" spans="2:21" ht="27.75" customHeight="1" x14ac:dyDescent="0.3">
      <c r="B9" s="158" t="s">
        <v>179</v>
      </c>
      <c r="C9" s="83" t="s">
        <v>180</v>
      </c>
      <c r="D9" s="84" t="s">
        <v>213</v>
      </c>
      <c r="E9" s="85">
        <f t="shared" ref="E9:E23" si="0">E8+7</f>
        <v>44233</v>
      </c>
      <c r="F9" s="80" t="s">
        <v>295</v>
      </c>
      <c r="G9" s="80" t="s">
        <v>296</v>
      </c>
      <c r="H9" s="80" t="s">
        <v>43</v>
      </c>
      <c r="I9" s="80" t="s">
        <v>31</v>
      </c>
      <c r="J9" s="159">
        <f t="shared" ref="J9:J23" si="1">J8+7</f>
        <v>44234</v>
      </c>
      <c r="K9" s="80" t="s">
        <v>155</v>
      </c>
      <c r="L9" s="80" t="s">
        <v>154</v>
      </c>
      <c r="M9" s="80" t="s">
        <v>414</v>
      </c>
      <c r="N9" s="80">
        <f t="shared" ref="N9:N22" si="2">N8+7</f>
        <v>44238</v>
      </c>
      <c r="O9" s="80">
        <f t="shared" ref="O9:O22" si="3">O8+7</f>
        <v>44240</v>
      </c>
    </row>
    <row r="10" spans="2:21" ht="27.75" customHeight="1" x14ac:dyDescent="0.3">
      <c r="B10" s="239" t="s">
        <v>328</v>
      </c>
      <c r="C10" s="83"/>
      <c r="D10" s="84"/>
      <c r="E10" s="85">
        <f t="shared" si="0"/>
        <v>44240</v>
      </c>
      <c r="F10" s="80" t="s">
        <v>295</v>
      </c>
      <c r="G10" s="80" t="s">
        <v>296</v>
      </c>
      <c r="H10" s="80" t="s">
        <v>43</v>
      </c>
      <c r="I10" s="80" t="s">
        <v>31</v>
      </c>
      <c r="J10" s="159">
        <f t="shared" si="1"/>
        <v>44241</v>
      </c>
      <c r="K10" s="80" t="s">
        <v>181</v>
      </c>
      <c r="L10" s="80" t="s">
        <v>182</v>
      </c>
      <c r="M10" s="80" t="s">
        <v>415</v>
      </c>
      <c r="N10" s="80">
        <f t="shared" si="2"/>
        <v>44245</v>
      </c>
      <c r="O10" s="80">
        <f t="shared" si="3"/>
        <v>44247</v>
      </c>
    </row>
    <row r="11" spans="2:21" ht="27.75" customHeight="1" x14ac:dyDescent="0.3">
      <c r="B11" s="158" t="s">
        <v>252</v>
      </c>
      <c r="C11" s="83" t="s">
        <v>266</v>
      </c>
      <c r="D11" s="84" t="s">
        <v>169</v>
      </c>
      <c r="E11" s="85">
        <f t="shared" si="0"/>
        <v>44247</v>
      </c>
      <c r="F11" s="80" t="s">
        <v>295</v>
      </c>
      <c r="G11" s="80" t="s">
        <v>296</v>
      </c>
      <c r="H11" s="80" t="s">
        <v>43</v>
      </c>
      <c r="I11" s="80" t="s">
        <v>31</v>
      </c>
      <c r="J11" s="159">
        <f t="shared" si="1"/>
        <v>44248</v>
      </c>
      <c r="K11" s="80" t="s">
        <v>411</v>
      </c>
      <c r="L11" s="80" t="s">
        <v>412</v>
      </c>
      <c r="M11" s="80" t="s">
        <v>416</v>
      </c>
      <c r="N11" s="80">
        <f t="shared" si="2"/>
        <v>44252</v>
      </c>
      <c r="O11" s="80">
        <f t="shared" si="3"/>
        <v>44254</v>
      </c>
      <c r="P11" s="101"/>
    </row>
    <row r="12" spans="2:21" ht="27.75" customHeight="1" x14ac:dyDescent="0.3">
      <c r="B12" s="158" t="s">
        <v>92</v>
      </c>
      <c r="C12" s="83" t="s">
        <v>93</v>
      </c>
      <c r="D12" s="84" t="s">
        <v>213</v>
      </c>
      <c r="E12" s="85">
        <f t="shared" si="0"/>
        <v>44254</v>
      </c>
      <c r="F12" s="80" t="s">
        <v>295</v>
      </c>
      <c r="G12" s="80" t="s">
        <v>296</v>
      </c>
      <c r="H12" s="80" t="s">
        <v>43</v>
      </c>
      <c r="I12" s="80" t="s">
        <v>31</v>
      </c>
      <c r="J12" s="159">
        <f t="shared" si="1"/>
        <v>44255</v>
      </c>
      <c r="K12" s="80" t="s">
        <v>155</v>
      </c>
      <c r="L12" s="80" t="s">
        <v>154</v>
      </c>
      <c r="M12" s="80" t="s">
        <v>417</v>
      </c>
      <c r="N12" s="80">
        <f t="shared" si="2"/>
        <v>44259</v>
      </c>
      <c r="O12" s="80">
        <f t="shared" si="3"/>
        <v>44261</v>
      </c>
    </row>
    <row r="13" spans="2:21" ht="27.75" customHeight="1" x14ac:dyDescent="0.3">
      <c r="B13" s="158" t="s">
        <v>174</v>
      </c>
      <c r="C13" s="83" t="s">
        <v>175</v>
      </c>
      <c r="D13" s="84" t="s">
        <v>397</v>
      </c>
      <c r="E13" s="85">
        <f t="shared" si="0"/>
        <v>44261</v>
      </c>
      <c r="F13" s="80" t="s">
        <v>295</v>
      </c>
      <c r="G13" s="80" t="s">
        <v>296</v>
      </c>
      <c r="H13" s="80" t="s">
        <v>43</v>
      </c>
      <c r="I13" s="80" t="s">
        <v>31</v>
      </c>
      <c r="J13" s="159">
        <f t="shared" si="1"/>
        <v>44262</v>
      </c>
      <c r="K13" s="80" t="s">
        <v>181</v>
      </c>
      <c r="L13" s="80" t="s">
        <v>182</v>
      </c>
      <c r="M13" s="80" t="s">
        <v>418</v>
      </c>
      <c r="N13" s="80">
        <f t="shared" si="2"/>
        <v>44266</v>
      </c>
      <c r="O13" s="80">
        <f t="shared" si="3"/>
        <v>44268</v>
      </c>
    </row>
    <row r="14" spans="2:21" ht="27.75" customHeight="1" x14ac:dyDescent="0.3">
      <c r="B14" s="158" t="s">
        <v>77</v>
      </c>
      <c r="C14" s="83" t="s">
        <v>44</v>
      </c>
      <c r="D14" s="84" t="s">
        <v>398</v>
      </c>
      <c r="E14" s="85">
        <f t="shared" si="0"/>
        <v>44268</v>
      </c>
      <c r="F14" s="80" t="s">
        <v>295</v>
      </c>
      <c r="G14" s="80" t="s">
        <v>296</v>
      </c>
      <c r="H14" s="80" t="s">
        <v>43</v>
      </c>
      <c r="I14" s="80" t="s">
        <v>31</v>
      </c>
      <c r="J14" s="159">
        <f>J13+7</f>
        <v>44269</v>
      </c>
      <c r="K14" s="80" t="s">
        <v>411</v>
      </c>
      <c r="L14" s="80" t="s">
        <v>412</v>
      </c>
      <c r="M14" s="80" t="s">
        <v>419</v>
      </c>
      <c r="N14" s="80">
        <f t="shared" si="2"/>
        <v>44273</v>
      </c>
      <c r="O14" s="80">
        <f t="shared" si="3"/>
        <v>44275</v>
      </c>
    </row>
    <row r="15" spans="2:21" ht="27.75" customHeight="1" x14ac:dyDescent="0.3">
      <c r="B15" s="158" t="s">
        <v>170</v>
      </c>
      <c r="C15" s="83" t="s">
        <v>399</v>
      </c>
      <c r="D15" s="84" t="s">
        <v>346</v>
      </c>
      <c r="E15" s="85">
        <f t="shared" si="0"/>
        <v>44275</v>
      </c>
      <c r="F15" s="80" t="s">
        <v>295</v>
      </c>
      <c r="G15" s="80" t="s">
        <v>296</v>
      </c>
      <c r="H15" s="80" t="s">
        <v>43</v>
      </c>
      <c r="I15" s="80" t="s">
        <v>31</v>
      </c>
      <c r="J15" s="159">
        <f t="shared" si="1"/>
        <v>44276</v>
      </c>
      <c r="K15" s="80" t="s">
        <v>155</v>
      </c>
      <c r="L15" s="80" t="s">
        <v>154</v>
      </c>
      <c r="M15" s="80" t="s">
        <v>420</v>
      </c>
      <c r="N15" s="80">
        <f t="shared" si="2"/>
        <v>44280</v>
      </c>
      <c r="O15" s="80">
        <f t="shared" si="3"/>
        <v>44282</v>
      </c>
    </row>
    <row r="16" spans="2:21" ht="27.75" customHeight="1" x14ac:dyDescent="0.3">
      <c r="B16" s="158" t="s">
        <v>171</v>
      </c>
      <c r="C16" s="83" t="s">
        <v>172</v>
      </c>
      <c r="D16" s="84" t="s">
        <v>291</v>
      </c>
      <c r="E16" s="85">
        <f t="shared" si="0"/>
        <v>44282</v>
      </c>
      <c r="F16" s="80" t="s">
        <v>295</v>
      </c>
      <c r="G16" s="80" t="s">
        <v>296</v>
      </c>
      <c r="H16" s="80" t="s">
        <v>43</v>
      </c>
      <c r="I16" s="80" t="s">
        <v>31</v>
      </c>
      <c r="J16" s="159">
        <f t="shared" si="1"/>
        <v>44283</v>
      </c>
      <c r="K16" s="80" t="s">
        <v>181</v>
      </c>
      <c r="L16" s="80" t="s">
        <v>182</v>
      </c>
      <c r="M16" s="80" t="s">
        <v>421</v>
      </c>
      <c r="N16" s="80">
        <f t="shared" si="2"/>
        <v>44287</v>
      </c>
      <c r="O16" s="80">
        <f t="shared" si="3"/>
        <v>44289</v>
      </c>
    </row>
    <row r="17" spans="2:21" ht="27.75" customHeight="1" x14ac:dyDescent="0.3">
      <c r="B17" s="158" t="s">
        <v>152</v>
      </c>
      <c r="C17" s="83" t="s">
        <v>153</v>
      </c>
      <c r="D17" s="84" t="s">
        <v>173</v>
      </c>
      <c r="E17" s="85">
        <f t="shared" si="0"/>
        <v>44289</v>
      </c>
      <c r="F17" s="80" t="s">
        <v>295</v>
      </c>
      <c r="G17" s="80" t="s">
        <v>296</v>
      </c>
      <c r="H17" s="80" t="s">
        <v>43</v>
      </c>
      <c r="I17" s="80" t="s">
        <v>31</v>
      </c>
      <c r="J17" s="159">
        <f t="shared" si="1"/>
        <v>44290</v>
      </c>
      <c r="K17" s="80" t="s">
        <v>411</v>
      </c>
      <c r="L17" s="80" t="s">
        <v>412</v>
      </c>
      <c r="M17" s="80" t="s">
        <v>422</v>
      </c>
      <c r="N17" s="80">
        <f t="shared" si="2"/>
        <v>44294</v>
      </c>
      <c r="O17" s="80">
        <f t="shared" si="3"/>
        <v>44296</v>
      </c>
    </row>
    <row r="18" spans="2:21" ht="30" customHeight="1" x14ac:dyDescent="0.3">
      <c r="B18" s="158" t="s">
        <v>198</v>
      </c>
      <c r="C18" s="83" t="s">
        <v>199</v>
      </c>
      <c r="D18" s="84" t="s">
        <v>213</v>
      </c>
      <c r="E18" s="85">
        <f t="shared" si="0"/>
        <v>44296</v>
      </c>
      <c r="F18" s="80" t="s">
        <v>295</v>
      </c>
      <c r="G18" s="80" t="s">
        <v>296</v>
      </c>
      <c r="H18" s="80" t="s">
        <v>43</v>
      </c>
      <c r="I18" s="80" t="s">
        <v>31</v>
      </c>
      <c r="J18" s="159">
        <f t="shared" si="1"/>
        <v>44297</v>
      </c>
      <c r="K18" s="80" t="s">
        <v>155</v>
      </c>
      <c r="L18" s="80" t="s">
        <v>154</v>
      </c>
      <c r="M18" s="80" t="s">
        <v>423</v>
      </c>
      <c r="N18" s="80">
        <f t="shared" si="2"/>
        <v>44301</v>
      </c>
      <c r="O18" s="80">
        <f t="shared" si="3"/>
        <v>44303</v>
      </c>
    </row>
    <row r="19" spans="2:21" ht="27.75" customHeight="1" x14ac:dyDescent="0.3">
      <c r="B19" s="158" t="s">
        <v>256</v>
      </c>
      <c r="C19" s="83" t="s">
        <v>265</v>
      </c>
      <c r="D19" s="84" t="s">
        <v>257</v>
      </c>
      <c r="E19" s="85">
        <f t="shared" si="0"/>
        <v>44303</v>
      </c>
      <c r="F19" s="80" t="s">
        <v>295</v>
      </c>
      <c r="G19" s="80" t="s">
        <v>296</v>
      </c>
      <c r="H19" s="80" t="s">
        <v>43</v>
      </c>
      <c r="I19" s="80" t="s">
        <v>31</v>
      </c>
      <c r="J19" s="159">
        <f t="shared" si="1"/>
        <v>44304</v>
      </c>
      <c r="K19" s="80" t="s">
        <v>181</v>
      </c>
      <c r="L19" s="80" t="s">
        <v>182</v>
      </c>
      <c r="M19" s="80" t="s">
        <v>424</v>
      </c>
      <c r="N19" s="80">
        <f t="shared" si="2"/>
        <v>44308</v>
      </c>
      <c r="O19" s="80">
        <f t="shared" si="3"/>
        <v>44310</v>
      </c>
      <c r="P19" s="100"/>
      <c r="Q19" s="19"/>
      <c r="R19" s="19"/>
      <c r="S19" s="19"/>
      <c r="T19" s="19"/>
      <c r="U19" s="19"/>
    </row>
    <row r="20" spans="2:21" ht="30" customHeight="1" x14ac:dyDescent="0.3">
      <c r="B20" s="158" t="s">
        <v>176</v>
      </c>
      <c r="C20" s="83" t="s">
        <v>400</v>
      </c>
      <c r="D20" s="84" t="s">
        <v>397</v>
      </c>
      <c r="E20" s="85">
        <f t="shared" si="0"/>
        <v>44310</v>
      </c>
      <c r="F20" s="80" t="s">
        <v>295</v>
      </c>
      <c r="G20" s="80" t="s">
        <v>296</v>
      </c>
      <c r="H20" s="80" t="s">
        <v>43</v>
      </c>
      <c r="I20" s="80" t="s">
        <v>31</v>
      </c>
      <c r="J20" s="159">
        <f t="shared" si="1"/>
        <v>44311</v>
      </c>
      <c r="K20" s="80" t="s">
        <v>411</v>
      </c>
      <c r="L20" s="80" t="s">
        <v>412</v>
      </c>
      <c r="M20" s="80" t="s">
        <v>425</v>
      </c>
      <c r="N20" s="80">
        <f t="shared" si="2"/>
        <v>44315</v>
      </c>
      <c r="O20" s="80">
        <f t="shared" si="3"/>
        <v>44317</v>
      </c>
      <c r="P20" s="20" t="s">
        <v>13</v>
      </c>
      <c r="Q20" s="19"/>
      <c r="R20" s="19"/>
      <c r="S20" s="19"/>
      <c r="T20" s="19"/>
      <c r="U20" s="19"/>
    </row>
    <row r="21" spans="2:21" ht="30.75" customHeight="1" x14ac:dyDescent="0.3">
      <c r="B21" s="158" t="s">
        <v>179</v>
      </c>
      <c r="C21" s="83" t="s">
        <v>180</v>
      </c>
      <c r="D21" s="84" t="s">
        <v>398</v>
      </c>
      <c r="E21" s="85">
        <f t="shared" si="0"/>
        <v>44317</v>
      </c>
      <c r="F21" s="80" t="s">
        <v>295</v>
      </c>
      <c r="G21" s="80" t="s">
        <v>296</v>
      </c>
      <c r="H21" s="80" t="s">
        <v>43</v>
      </c>
      <c r="I21" s="80" t="s">
        <v>31</v>
      </c>
      <c r="J21" s="159">
        <f t="shared" si="1"/>
        <v>44318</v>
      </c>
      <c r="K21" s="80" t="s">
        <v>155</v>
      </c>
      <c r="L21" s="80" t="s">
        <v>154</v>
      </c>
      <c r="M21" s="80" t="s">
        <v>426</v>
      </c>
      <c r="N21" s="80">
        <f t="shared" si="2"/>
        <v>44322</v>
      </c>
      <c r="O21" s="80">
        <f t="shared" si="3"/>
        <v>44324</v>
      </c>
      <c r="P21" s="23"/>
      <c r="Q21" s="26"/>
      <c r="R21" s="26"/>
      <c r="S21" s="26"/>
      <c r="T21" s="27"/>
      <c r="U21" s="27"/>
    </row>
    <row r="22" spans="2:21" ht="29.25" customHeight="1" x14ac:dyDescent="0.3">
      <c r="B22" s="239" t="s">
        <v>325</v>
      </c>
      <c r="C22" s="83"/>
      <c r="D22" s="84"/>
      <c r="E22" s="85">
        <f t="shared" si="0"/>
        <v>44324</v>
      </c>
      <c r="F22" s="80" t="s">
        <v>295</v>
      </c>
      <c r="G22" s="80" t="s">
        <v>296</v>
      </c>
      <c r="H22" s="80" t="s">
        <v>43</v>
      </c>
      <c r="I22" s="80" t="s">
        <v>31</v>
      </c>
      <c r="J22" s="159">
        <f t="shared" si="1"/>
        <v>44325</v>
      </c>
      <c r="K22" s="80" t="s">
        <v>181</v>
      </c>
      <c r="L22" s="80" t="s">
        <v>182</v>
      </c>
      <c r="M22" s="80" t="s">
        <v>427</v>
      </c>
      <c r="N22" s="80">
        <f t="shared" si="2"/>
        <v>44329</v>
      </c>
      <c r="O22" s="80">
        <f t="shared" si="3"/>
        <v>44331</v>
      </c>
      <c r="P22" s="28"/>
      <c r="R22" s="31"/>
      <c r="S22" s="31"/>
      <c r="T22" s="32"/>
    </row>
    <row r="23" spans="2:21" ht="29.25" hidden="1" customHeight="1" x14ac:dyDescent="0.3">
      <c r="B23" s="158" t="s">
        <v>252</v>
      </c>
      <c r="C23" s="83" t="s">
        <v>266</v>
      </c>
      <c r="D23" s="84" t="s">
        <v>150</v>
      </c>
      <c r="E23" s="85">
        <f t="shared" si="0"/>
        <v>44331</v>
      </c>
      <c r="F23" s="80" t="s">
        <v>295</v>
      </c>
      <c r="G23" s="80" t="s">
        <v>296</v>
      </c>
      <c r="H23" s="80" t="s">
        <v>43</v>
      </c>
      <c r="I23" s="80" t="s">
        <v>31</v>
      </c>
      <c r="J23" s="159">
        <f t="shared" si="1"/>
        <v>44332</v>
      </c>
      <c r="K23" s="80"/>
      <c r="L23" s="80"/>
      <c r="M23" s="80"/>
      <c r="N23" s="80"/>
      <c r="O23" s="80"/>
      <c r="P23" s="33"/>
      <c r="R23" s="36"/>
      <c r="S23" s="36"/>
      <c r="T23" s="40"/>
      <c r="U23" s="41"/>
    </row>
    <row r="24" spans="2:21" ht="27.75" hidden="1" customHeight="1" x14ac:dyDescent="0.3">
      <c r="B24" s="83"/>
      <c r="C24" s="83"/>
      <c r="D24" s="84"/>
      <c r="E24" s="85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33"/>
      <c r="R24" s="36"/>
      <c r="S24" s="36"/>
      <c r="T24" s="40"/>
      <c r="U24" s="44"/>
    </row>
    <row r="25" spans="2:21" ht="25.5" hidden="1" customHeight="1" x14ac:dyDescent="0.3">
      <c r="B25" s="83"/>
      <c r="C25" s="83"/>
      <c r="D25" s="84"/>
      <c r="E25" s="85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42"/>
      <c r="R25" s="28"/>
      <c r="S25" s="28"/>
      <c r="T25" s="40"/>
      <c r="U25" s="47"/>
    </row>
    <row r="26" spans="2:21" ht="24" hidden="1" customHeight="1" x14ac:dyDescent="0.3">
      <c r="B26" s="83"/>
      <c r="C26" s="83"/>
      <c r="D26" s="84"/>
      <c r="E26" s="85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42"/>
      <c r="R26" s="40"/>
      <c r="S26" s="40"/>
      <c r="T26" s="40"/>
      <c r="U26" s="50"/>
    </row>
    <row r="27" spans="2:21" ht="26.25" hidden="1" customHeight="1" x14ac:dyDescent="0.3">
      <c r="B27" s="83"/>
      <c r="C27" s="83"/>
      <c r="D27" s="84"/>
      <c r="E27" s="85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6"/>
      <c r="R27" s="42"/>
      <c r="S27" s="42"/>
      <c r="T27" s="42"/>
      <c r="U27" s="51"/>
    </row>
    <row r="28" spans="2:21" ht="23.25" hidden="1" customHeight="1" x14ac:dyDescent="0.3">
      <c r="B28" s="83"/>
      <c r="C28" s="83"/>
      <c r="D28" s="84"/>
      <c r="E28" s="85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52"/>
      <c r="Q28" s="42"/>
      <c r="R28" s="42"/>
      <c r="S28" s="42"/>
      <c r="T28" s="42"/>
      <c r="U28" s="42"/>
    </row>
    <row r="29" spans="2:21" ht="25.5" hidden="1" customHeight="1" x14ac:dyDescent="0.3">
      <c r="B29" s="83"/>
      <c r="C29" s="83"/>
      <c r="D29" s="84"/>
      <c r="E29" s="85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2"/>
      <c r="Q29" s="55"/>
      <c r="R29" s="55"/>
      <c r="S29" s="55"/>
      <c r="T29" s="55"/>
      <c r="U29" s="55"/>
    </row>
    <row r="30" spans="2:21" ht="25.5" hidden="1" customHeight="1" x14ac:dyDescent="0.3">
      <c r="B30" s="83"/>
      <c r="C30" s="83"/>
      <c r="D30" s="84"/>
      <c r="E30" s="85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2"/>
    </row>
    <row r="31" spans="2:21" ht="22.5" hidden="1" customHeight="1" x14ac:dyDescent="0.3">
      <c r="B31" s="83"/>
      <c r="C31" s="83"/>
      <c r="D31" s="84"/>
      <c r="E31" s="85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2:21" ht="24" hidden="1" customHeight="1" x14ac:dyDescent="0.3">
      <c r="B32" s="83"/>
      <c r="C32" s="83"/>
      <c r="D32" s="84"/>
      <c r="E32" s="85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5" spans="2:15" x14ac:dyDescent="0.2">
      <c r="K35" s="6" t="s">
        <v>13</v>
      </c>
    </row>
    <row r="36" spans="2:15" x14ac:dyDescent="0.2">
      <c r="K36" s="6" t="s">
        <v>13</v>
      </c>
      <c r="L36" s="6" t="s">
        <v>13</v>
      </c>
    </row>
    <row r="37" spans="2:15" ht="20.25" x14ac:dyDescent="0.3">
      <c r="B37" s="23" t="s">
        <v>12</v>
      </c>
      <c r="C37" s="23"/>
      <c r="D37" s="23"/>
      <c r="E37" s="23"/>
      <c r="F37" s="23"/>
      <c r="G37" s="23" t="s">
        <v>13</v>
      </c>
      <c r="H37" s="23"/>
      <c r="I37" s="23"/>
      <c r="J37" s="23"/>
      <c r="K37" s="23"/>
    </row>
    <row r="38" spans="2:15" ht="20.25" x14ac:dyDescent="0.3">
      <c r="B38" s="28" t="s">
        <v>15</v>
      </c>
      <c r="C38" s="28"/>
      <c r="D38" s="28"/>
      <c r="E38" s="28"/>
      <c r="F38" s="28"/>
      <c r="G38" s="28"/>
      <c r="H38" s="28"/>
      <c r="I38" s="28"/>
      <c r="J38" s="28"/>
      <c r="K38" s="28" t="s">
        <v>13</v>
      </c>
      <c r="L38" s="72"/>
      <c r="M38" s="72"/>
      <c r="O38" s="6" t="s">
        <v>13</v>
      </c>
    </row>
    <row r="39" spans="2:15" ht="20.25" x14ac:dyDescent="0.3">
      <c r="B39" s="33" t="s">
        <v>297</v>
      </c>
      <c r="C39" s="33"/>
      <c r="D39" s="33"/>
      <c r="E39" s="34"/>
      <c r="F39" s="34"/>
      <c r="G39" s="33"/>
      <c r="H39" s="33"/>
      <c r="I39" s="69" t="s">
        <v>14</v>
      </c>
      <c r="J39" s="69"/>
      <c r="K39" s="69"/>
      <c r="L39" s="73"/>
      <c r="M39" s="73"/>
    </row>
    <row r="40" spans="2:15" ht="20.25" x14ac:dyDescent="0.3">
      <c r="B40" s="33" t="s">
        <v>298</v>
      </c>
      <c r="C40" s="33"/>
      <c r="D40" s="33"/>
      <c r="E40" s="39"/>
      <c r="F40" s="39"/>
      <c r="G40" s="33"/>
      <c r="H40" s="33"/>
    </row>
    <row r="41" spans="2:15" ht="20.25" x14ac:dyDescent="0.3">
      <c r="B41" s="33"/>
      <c r="C41" s="33"/>
      <c r="D41" s="33"/>
      <c r="E41" s="33"/>
      <c r="F41" s="33"/>
      <c r="G41" s="33"/>
      <c r="H41" s="33"/>
      <c r="I41" s="70" t="s">
        <v>16</v>
      </c>
      <c r="J41" s="70"/>
      <c r="K41" s="70"/>
      <c r="L41" s="72"/>
      <c r="M41" s="72"/>
    </row>
    <row r="42" spans="2:15" ht="20.25" x14ac:dyDescent="0.3">
      <c r="B42" s="42" t="s">
        <v>45</v>
      </c>
      <c r="C42" s="42" t="s">
        <v>13</v>
      </c>
      <c r="D42" s="42"/>
      <c r="E42" s="42"/>
      <c r="F42" s="42"/>
      <c r="G42" s="42"/>
      <c r="H42" s="42"/>
      <c r="I42" s="71" t="s">
        <v>17</v>
      </c>
      <c r="J42" s="71"/>
      <c r="K42" s="71"/>
    </row>
    <row r="43" spans="2:15" ht="20.25" x14ac:dyDescent="0.3">
      <c r="D43" s="42"/>
      <c r="E43" s="42"/>
      <c r="F43" s="42"/>
      <c r="G43" s="42"/>
      <c r="H43" s="42"/>
      <c r="I43" s="90" t="s">
        <v>74</v>
      </c>
      <c r="J43" s="40"/>
      <c r="K43" s="40"/>
    </row>
    <row r="44" spans="2:15" ht="20.25" x14ac:dyDescent="0.3">
      <c r="B44" s="42" t="s">
        <v>52</v>
      </c>
      <c r="C44" s="42"/>
      <c r="D44" s="36"/>
      <c r="E44" s="36"/>
      <c r="F44" s="36"/>
      <c r="G44" s="36"/>
      <c r="H44" s="36"/>
    </row>
    <row r="45" spans="2:15" ht="20.25" x14ac:dyDescent="0.3">
      <c r="B45" s="42" t="s">
        <v>53</v>
      </c>
      <c r="C45" s="42"/>
      <c r="D45" s="81"/>
      <c r="E45" s="52"/>
      <c r="F45" s="52"/>
      <c r="G45" s="52"/>
      <c r="H45" s="52"/>
      <c r="I45" s="72" t="s">
        <v>18</v>
      </c>
      <c r="J45" s="72"/>
      <c r="K45" s="72"/>
    </row>
    <row r="46" spans="2:15" ht="20.25" x14ac:dyDescent="0.3">
      <c r="B46" s="36"/>
      <c r="C46" s="36"/>
      <c r="D46" s="81"/>
      <c r="E46" s="82"/>
      <c r="F46" s="82"/>
      <c r="G46" s="82"/>
      <c r="H46" s="82"/>
      <c r="I46" s="73"/>
      <c r="J46" s="73"/>
      <c r="K46" s="73"/>
    </row>
    <row r="47" spans="2:15" ht="20.25" x14ac:dyDescent="0.3">
      <c r="B47" s="52" t="s">
        <v>20</v>
      </c>
      <c r="C47" s="52"/>
      <c r="D47" s="82"/>
      <c r="E47" s="82"/>
      <c r="F47" s="82"/>
      <c r="G47" s="82"/>
      <c r="H47" s="82"/>
    </row>
    <row r="48" spans="2:15" ht="20.25" x14ac:dyDescent="0.3">
      <c r="B48" s="75"/>
      <c r="C48" s="75"/>
      <c r="I48" s="72" t="s">
        <v>19</v>
      </c>
      <c r="J48" s="72"/>
      <c r="K48" s="72"/>
    </row>
    <row r="49" spans="2:11" ht="22.5" x14ac:dyDescent="0.3">
      <c r="B49" s="76" t="s">
        <v>37</v>
      </c>
      <c r="C49" s="76"/>
    </row>
    <row r="50" spans="2:11" ht="22.5" x14ac:dyDescent="0.3">
      <c r="B50" s="76" t="s">
        <v>38</v>
      </c>
      <c r="C50" s="76"/>
      <c r="K50" s="89" t="s">
        <v>71</v>
      </c>
    </row>
  </sheetData>
  <mergeCells count="10">
    <mergeCell ref="E4:P4"/>
    <mergeCell ref="B6:B7"/>
    <mergeCell ref="C6:C7"/>
    <mergeCell ref="D6:D7"/>
    <mergeCell ref="H6:H7"/>
    <mergeCell ref="J6:J7"/>
    <mergeCell ref="K6:K7"/>
    <mergeCell ref="L6:L7"/>
    <mergeCell ref="N6:N7"/>
    <mergeCell ref="M6:M7"/>
  </mergeCells>
  <hyperlinks>
    <hyperlink ref="K50" location="MENU!A1" display="BACK TO MENU &gt;&gt;&gt;" xr:uid="{00000000-0004-0000-0300-000000000000}"/>
  </hyperlinks>
  <pageMargins left="0.27" right="0.17" top="0.17" bottom="0.2" header="0.18" footer="0.17"/>
  <pageSetup scale="3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8"/>
    <pageSetUpPr fitToPage="1"/>
  </sheetPr>
  <dimension ref="B3:U50"/>
  <sheetViews>
    <sheetView view="pageBreakPreview" zoomScale="60" zoomScaleNormal="60" workbookViewId="0">
      <pane ySplit="7" topLeftCell="A8" activePane="bottomLeft" state="frozen"/>
      <selection pane="bottomLeft" activeCell="O41" sqref="O41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43.42578125" style="6" customWidth="1"/>
    <col min="12" max="13" width="14.28515625" style="6" customWidth="1"/>
    <col min="14" max="14" width="20.5703125" style="6" customWidth="1"/>
    <col min="15" max="15" width="41.85546875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270" t="s">
        <v>129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5"/>
      <c r="T5" s="5"/>
    </row>
    <row r="6" spans="2:20" s="15" customFormat="1" ht="20.25" customHeight="1" x14ac:dyDescent="0.25">
      <c r="B6" s="271" t="s">
        <v>48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6" t="s">
        <v>42</v>
      </c>
      <c r="K6" s="266" t="s">
        <v>54</v>
      </c>
      <c r="L6" s="264" t="s">
        <v>2</v>
      </c>
      <c r="M6" s="264" t="s">
        <v>79</v>
      </c>
      <c r="N6" s="266" t="s">
        <v>55</v>
      </c>
      <c r="O6" s="86" t="s">
        <v>60</v>
      </c>
    </row>
    <row r="7" spans="2:20" s="15" customFormat="1" ht="20.25" customHeight="1" x14ac:dyDescent="0.25">
      <c r="B7" s="271"/>
      <c r="C7" s="265"/>
      <c r="D7" s="267"/>
      <c r="E7" s="78" t="s">
        <v>49</v>
      </c>
      <c r="F7" s="78" t="s">
        <v>36</v>
      </c>
      <c r="G7" s="78" t="s">
        <v>28</v>
      </c>
      <c r="H7" s="267"/>
      <c r="I7" s="78" t="s">
        <v>10</v>
      </c>
      <c r="J7" s="267"/>
      <c r="K7" s="267"/>
      <c r="L7" s="265"/>
      <c r="M7" s="265"/>
      <c r="N7" s="267"/>
      <c r="O7" s="12" t="s">
        <v>271</v>
      </c>
    </row>
    <row r="8" spans="2:20" ht="27.75" customHeight="1" x14ac:dyDescent="0.3">
      <c r="B8" s="238" t="s">
        <v>328</v>
      </c>
      <c r="C8" s="83"/>
      <c r="D8" s="84"/>
      <c r="E8" s="85">
        <v>44228</v>
      </c>
      <c r="F8" s="80" t="s">
        <v>193</v>
      </c>
      <c r="G8" s="80" t="s">
        <v>194</v>
      </c>
      <c r="H8" s="80" t="s">
        <v>50</v>
      </c>
      <c r="I8" s="80" t="s">
        <v>51</v>
      </c>
      <c r="J8" s="80">
        <f>E8+2</f>
        <v>44230</v>
      </c>
      <c r="K8" s="80" t="s">
        <v>272</v>
      </c>
      <c r="L8" s="80" t="s">
        <v>128</v>
      </c>
      <c r="M8" s="80" t="s">
        <v>428</v>
      </c>
      <c r="N8" s="80">
        <v>44233</v>
      </c>
      <c r="O8" s="80">
        <f>E8+9</f>
        <v>44237</v>
      </c>
    </row>
    <row r="9" spans="2:20" ht="27.75" customHeight="1" x14ac:dyDescent="0.3">
      <c r="B9" s="83" t="s">
        <v>251</v>
      </c>
      <c r="C9" s="83" t="s">
        <v>263</v>
      </c>
      <c r="D9" s="84" t="s">
        <v>195</v>
      </c>
      <c r="E9" s="85">
        <f t="shared" ref="E9:E23" si="0">E8+7</f>
        <v>44235</v>
      </c>
      <c r="F9" s="80" t="s">
        <v>193</v>
      </c>
      <c r="G9" s="80" t="s">
        <v>194</v>
      </c>
      <c r="H9" s="80" t="s">
        <v>50</v>
      </c>
      <c r="I9" s="80" t="s">
        <v>51</v>
      </c>
      <c r="J9" s="80">
        <f t="shared" ref="J9:J23" si="1">J8+7</f>
        <v>44237</v>
      </c>
      <c r="K9" s="80" t="s">
        <v>332</v>
      </c>
      <c r="L9" s="80" t="s">
        <v>337</v>
      </c>
      <c r="M9" s="80" t="s">
        <v>429</v>
      </c>
      <c r="N9" s="80">
        <f t="shared" ref="N9:N23" si="2">N8+7</f>
        <v>44240</v>
      </c>
      <c r="O9" s="80">
        <f t="shared" ref="O9:O23" si="3">E9+9</f>
        <v>44244</v>
      </c>
    </row>
    <row r="10" spans="2:20" ht="27.75" customHeight="1" x14ac:dyDescent="0.3">
      <c r="B10" s="238" t="s">
        <v>328</v>
      </c>
      <c r="C10" s="83"/>
      <c r="D10" s="84"/>
      <c r="E10" s="85">
        <f t="shared" si="0"/>
        <v>44242</v>
      </c>
      <c r="F10" s="80" t="s">
        <v>193</v>
      </c>
      <c r="G10" s="80" t="s">
        <v>194</v>
      </c>
      <c r="H10" s="80" t="s">
        <v>50</v>
      </c>
      <c r="I10" s="80" t="s">
        <v>51</v>
      </c>
      <c r="J10" s="80">
        <f t="shared" si="1"/>
        <v>44244</v>
      </c>
      <c r="K10" s="80" t="s">
        <v>325</v>
      </c>
      <c r="L10" s="80"/>
      <c r="M10" s="80"/>
      <c r="N10" s="80">
        <f t="shared" si="2"/>
        <v>44247</v>
      </c>
      <c r="O10" s="80">
        <f t="shared" si="3"/>
        <v>44251</v>
      </c>
    </row>
    <row r="11" spans="2:20" ht="27.75" customHeight="1" x14ac:dyDescent="0.3">
      <c r="B11" s="83" t="s">
        <v>388</v>
      </c>
      <c r="C11" s="83" t="s">
        <v>389</v>
      </c>
      <c r="D11" s="84" t="s">
        <v>390</v>
      </c>
      <c r="E11" s="85">
        <f t="shared" si="0"/>
        <v>44249</v>
      </c>
      <c r="F11" s="80" t="s">
        <v>193</v>
      </c>
      <c r="G11" s="80" t="s">
        <v>194</v>
      </c>
      <c r="H11" s="80" t="s">
        <v>50</v>
      </c>
      <c r="I11" s="80" t="s">
        <v>51</v>
      </c>
      <c r="J11" s="80">
        <f t="shared" si="1"/>
        <v>44251</v>
      </c>
      <c r="K11" s="80" t="s">
        <v>272</v>
      </c>
      <c r="L11" s="80" t="s">
        <v>128</v>
      </c>
      <c r="M11" s="80" t="s">
        <v>430</v>
      </c>
      <c r="N11" s="80">
        <f t="shared" si="2"/>
        <v>44254</v>
      </c>
      <c r="O11" s="80">
        <f t="shared" si="3"/>
        <v>44258</v>
      </c>
    </row>
    <row r="12" spans="2:20" ht="27.75" customHeight="1" x14ac:dyDescent="0.3">
      <c r="B12" s="238" t="s">
        <v>328</v>
      </c>
      <c r="C12" s="83"/>
      <c r="D12" s="84"/>
      <c r="E12" s="85">
        <f t="shared" si="0"/>
        <v>44256</v>
      </c>
      <c r="F12" s="80" t="s">
        <v>193</v>
      </c>
      <c r="G12" s="80" t="s">
        <v>194</v>
      </c>
      <c r="H12" s="80" t="s">
        <v>50</v>
      </c>
      <c r="I12" s="80" t="s">
        <v>51</v>
      </c>
      <c r="J12" s="80">
        <f t="shared" si="1"/>
        <v>44258</v>
      </c>
      <c r="K12" s="80" t="s">
        <v>332</v>
      </c>
      <c r="L12" s="80" t="s">
        <v>337</v>
      </c>
      <c r="M12" s="80" t="s">
        <v>431</v>
      </c>
      <c r="N12" s="80">
        <f t="shared" si="2"/>
        <v>44261</v>
      </c>
      <c r="O12" s="80">
        <f t="shared" si="3"/>
        <v>44265</v>
      </c>
    </row>
    <row r="13" spans="2:20" ht="27.75" customHeight="1" x14ac:dyDescent="0.3">
      <c r="B13" s="83" t="s">
        <v>391</v>
      </c>
      <c r="C13" s="83"/>
      <c r="D13" s="84"/>
      <c r="E13" s="85">
        <f t="shared" si="0"/>
        <v>44263</v>
      </c>
      <c r="F13" s="80" t="s">
        <v>193</v>
      </c>
      <c r="G13" s="80" t="s">
        <v>194</v>
      </c>
      <c r="H13" s="80" t="s">
        <v>50</v>
      </c>
      <c r="I13" s="80" t="s">
        <v>51</v>
      </c>
      <c r="J13" s="80">
        <f t="shared" si="1"/>
        <v>44265</v>
      </c>
      <c r="K13" s="80" t="s">
        <v>325</v>
      </c>
      <c r="L13" s="80"/>
      <c r="M13" s="80"/>
      <c r="N13" s="80">
        <f t="shared" si="2"/>
        <v>44268</v>
      </c>
      <c r="O13" s="80">
        <f t="shared" si="3"/>
        <v>44272</v>
      </c>
    </row>
    <row r="14" spans="2:20" ht="27.75" customHeight="1" x14ac:dyDescent="0.3">
      <c r="B14" s="238" t="s">
        <v>328</v>
      </c>
      <c r="C14" s="83"/>
      <c r="D14" s="84"/>
      <c r="E14" s="85">
        <f t="shared" si="0"/>
        <v>44270</v>
      </c>
      <c r="F14" s="80" t="s">
        <v>193</v>
      </c>
      <c r="G14" s="80" t="s">
        <v>194</v>
      </c>
      <c r="H14" s="80" t="s">
        <v>50</v>
      </c>
      <c r="I14" s="80" t="s">
        <v>51</v>
      </c>
      <c r="J14" s="80">
        <f t="shared" si="1"/>
        <v>44272</v>
      </c>
      <c r="K14" s="80" t="s">
        <v>272</v>
      </c>
      <c r="L14" s="80" t="s">
        <v>128</v>
      </c>
      <c r="M14" s="80" t="s">
        <v>432</v>
      </c>
      <c r="N14" s="80">
        <f t="shared" si="2"/>
        <v>44275</v>
      </c>
      <c r="O14" s="80">
        <f t="shared" si="3"/>
        <v>44279</v>
      </c>
    </row>
    <row r="15" spans="2:20" ht="31.5" customHeight="1" x14ac:dyDescent="0.3">
      <c r="B15" s="83" t="s">
        <v>140</v>
      </c>
      <c r="C15" s="83" t="s">
        <v>141</v>
      </c>
      <c r="D15" s="84" t="s">
        <v>254</v>
      </c>
      <c r="E15" s="85">
        <f t="shared" si="0"/>
        <v>44277</v>
      </c>
      <c r="F15" s="80" t="s">
        <v>193</v>
      </c>
      <c r="G15" s="80" t="s">
        <v>194</v>
      </c>
      <c r="H15" s="80" t="s">
        <v>50</v>
      </c>
      <c r="I15" s="80" t="s">
        <v>51</v>
      </c>
      <c r="J15" s="80">
        <f t="shared" si="1"/>
        <v>44279</v>
      </c>
      <c r="K15" s="80" t="s">
        <v>332</v>
      </c>
      <c r="L15" s="80" t="s">
        <v>337</v>
      </c>
      <c r="M15" s="80" t="s">
        <v>433</v>
      </c>
      <c r="N15" s="80">
        <f t="shared" si="2"/>
        <v>44282</v>
      </c>
      <c r="O15" s="80">
        <f t="shared" si="3"/>
        <v>44286</v>
      </c>
    </row>
    <row r="16" spans="2:20" ht="33" customHeight="1" x14ac:dyDescent="0.3">
      <c r="B16" s="83" t="s">
        <v>326</v>
      </c>
      <c r="C16" s="83" t="s">
        <v>327</v>
      </c>
      <c r="D16" s="84" t="s">
        <v>253</v>
      </c>
      <c r="E16" s="85">
        <f t="shared" si="0"/>
        <v>44284</v>
      </c>
      <c r="F16" s="80" t="s">
        <v>193</v>
      </c>
      <c r="G16" s="80" t="s">
        <v>194</v>
      </c>
      <c r="H16" s="80" t="s">
        <v>50</v>
      </c>
      <c r="I16" s="80" t="s">
        <v>51</v>
      </c>
      <c r="J16" s="80">
        <f t="shared" si="1"/>
        <v>44286</v>
      </c>
      <c r="K16" s="80" t="s">
        <v>325</v>
      </c>
      <c r="L16" s="80"/>
      <c r="M16" s="80"/>
      <c r="N16" s="80">
        <f t="shared" si="2"/>
        <v>44289</v>
      </c>
      <c r="O16" s="80">
        <f t="shared" si="3"/>
        <v>44293</v>
      </c>
    </row>
    <row r="17" spans="2:20" ht="33" customHeight="1" x14ac:dyDescent="0.3">
      <c r="B17" s="83" t="s">
        <v>145</v>
      </c>
      <c r="C17" s="83" t="s">
        <v>146</v>
      </c>
      <c r="D17" s="84" t="s">
        <v>392</v>
      </c>
      <c r="E17" s="85">
        <f t="shared" si="0"/>
        <v>44291</v>
      </c>
      <c r="F17" s="80" t="s">
        <v>193</v>
      </c>
      <c r="G17" s="80" t="s">
        <v>194</v>
      </c>
      <c r="H17" s="80" t="s">
        <v>50</v>
      </c>
      <c r="I17" s="80" t="s">
        <v>51</v>
      </c>
      <c r="J17" s="80">
        <f t="shared" si="1"/>
        <v>44293</v>
      </c>
      <c r="K17" s="80" t="s">
        <v>272</v>
      </c>
      <c r="L17" s="80" t="s">
        <v>128</v>
      </c>
      <c r="M17" s="80" t="s">
        <v>434</v>
      </c>
      <c r="N17" s="80">
        <f t="shared" si="2"/>
        <v>44296</v>
      </c>
      <c r="O17" s="80">
        <f t="shared" si="3"/>
        <v>44300</v>
      </c>
    </row>
    <row r="18" spans="2:20" ht="33.75" customHeight="1" x14ac:dyDescent="0.3">
      <c r="B18" s="83" t="s">
        <v>147</v>
      </c>
      <c r="C18" s="83" t="s">
        <v>148</v>
      </c>
      <c r="D18" s="84" t="s">
        <v>393</v>
      </c>
      <c r="E18" s="85">
        <f t="shared" si="0"/>
        <v>44298</v>
      </c>
      <c r="F18" s="80" t="s">
        <v>193</v>
      </c>
      <c r="G18" s="80" t="s">
        <v>194</v>
      </c>
      <c r="H18" s="80" t="s">
        <v>50</v>
      </c>
      <c r="I18" s="80" t="s">
        <v>51</v>
      </c>
      <c r="J18" s="80">
        <f t="shared" si="1"/>
        <v>44300</v>
      </c>
      <c r="K18" s="80" t="s">
        <v>332</v>
      </c>
      <c r="L18" s="80" t="s">
        <v>337</v>
      </c>
      <c r="M18" s="80" t="s">
        <v>435</v>
      </c>
      <c r="N18" s="80">
        <f t="shared" si="2"/>
        <v>44303</v>
      </c>
      <c r="O18" s="80">
        <f t="shared" si="3"/>
        <v>44307</v>
      </c>
    </row>
    <row r="19" spans="2:20" ht="32.25" customHeight="1" x14ac:dyDescent="0.3">
      <c r="B19" s="83" t="s">
        <v>163</v>
      </c>
      <c r="C19" s="83" t="s">
        <v>164</v>
      </c>
      <c r="D19" s="84" t="s">
        <v>394</v>
      </c>
      <c r="E19" s="85">
        <f t="shared" si="0"/>
        <v>44305</v>
      </c>
      <c r="F19" s="80" t="s">
        <v>193</v>
      </c>
      <c r="G19" s="80" t="s">
        <v>194</v>
      </c>
      <c r="H19" s="80" t="s">
        <v>50</v>
      </c>
      <c r="I19" s="80" t="s">
        <v>51</v>
      </c>
      <c r="J19" s="80">
        <f t="shared" si="1"/>
        <v>44307</v>
      </c>
      <c r="K19" s="80" t="s">
        <v>325</v>
      </c>
      <c r="L19" s="80"/>
      <c r="M19" s="80"/>
      <c r="N19" s="80">
        <f t="shared" si="2"/>
        <v>44310</v>
      </c>
      <c r="O19" s="80">
        <f t="shared" si="3"/>
        <v>44314</v>
      </c>
      <c r="P19" s="19"/>
      <c r="Q19" s="19"/>
      <c r="R19" s="19"/>
      <c r="S19" s="19"/>
      <c r="T19" s="19"/>
    </row>
    <row r="20" spans="2:20" ht="32.25" customHeight="1" x14ac:dyDescent="0.3">
      <c r="B20" s="83" t="s">
        <v>251</v>
      </c>
      <c r="C20" s="83" t="s">
        <v>263</v>
      </c>
      <c r="D20" s="84" t="s">
        <v>149</v>
      </c>
      <c r="E20" s="85">
        <f t="shared" si="0"/>
        <v>44312</v>
      </c>
      <c r="F20" s="80" t="s">
        <v>193</v>
      </c>
      <c r="G20" s="80" t="s">
        <v>194</v>
      </c>
      <c r="H20" s="80" t="s">
        <v>50</v>
      </c>
      <c r="I20" s="80" t="s">
        <v>51</v>
      </c>
      <c r="J20" s="80">
        <f t="shared" si="1"/>
        <v>44314</v>
      </c>
      <c r="K20" s="80" t="s">
        <v>272</v>
      </c>
      <c r="L20" s="80" t="s">
        <v>128</v>
      </c>
      <c r="M20" s="80" t="s">
        <v>436</v>
      </c>
      <c r="N20" s="80">
        <f t="shared" si="2"/>
        <v>44317</v>
      </c>
      <c r="O20" s="80">
        <f t="shared" si="3"/>
        <v>44321</v>
      </c>
      <c r="P20" s="19"/>
      <c r="Q20" s="19"/>
      <c r="R20" s="19"/>
      <c r="S20" s="19"/>
      <c r="T20" s="19"/>
    </row>
    <row r="21" spans="2:20" ht="28.5" customHeight="1" x14ac:dyDescent="0.3">
      <c r="B21" s="83" t="s">
        <v>166</v>
      </c>
      <c r="C21" s="83" t="s">
        <v>167</v>
      </c>
      <c r="D21" s="84" t="s">
        <v>165</v>
      </c>
      <c r="E21" s="85">
        <f t="shared" si="0"/>
        <v>44319</v>
      </c>
      <c r="F21" s="80" t="s">
        <v>193</v>
      </c>
      <c r="G21" s="80" t="s">
        <v>194</v>
      </c>
      <c r="H21" s="80" t="s">
        <v>50</v>
      </c>
      <c r="I21" s="80" t="s">
        <v>51</v>
      </c>
      <c r="J21" s="80">
        <f t="shared" si="1"/>
        <v>44321</v>
      </c>
      <c r="K21" s="80" t="s">
        <v>332</v>
      </c>
      <c r="L21" s="80" t="s">
        <v>337</v>
      </c>
      <c r="M21" s="80" t="s">
        <v>437</v>
      </c>
      <c r="N21" s="80">
        <f t="shared" si="2"/>
        <v>44324</v>
      </c>
      <c r="O21" s="80">
        <f t="shared" si="3"/>
        <v>44328</v>
      </c>
      <c r="P21" s="26"/>
      <c r="Q21" s="26"/>
      <c r="R21" s="26"/>
      <c r="S21" s="27"/>
      <c r="T21" s="27"/>
    </row>
    <row r="22" spans="2:20" ht="31.5" customHeight="1" x14ac:dyDescent="0.3">
      <c r="B22" s="83" t="s">
        <v>388</v>
      </c>
      <c r="C22" s="83" t="s">
        <v>389</v>
      </c>
      <c r="D22" s="84" t="s">
        <v>395</v>
      </c>
      <c r="E22" s="85">
        <f t="shared" si="0"/>
        <v>44326</v>
      </c>
      <c r="F22" s="80" t="s">
        <v>193</v>
      </c>
      <c r="G22" s="80" t="s">
        <v>194</v>
      </c>
      <c r="H22" s="80" t="s">
        <v>50</v>
      </c>
      <c r="I22" s="80" t="s">
        <v>51</v>
      </c>
      <c r="J22" s="80">
        <f t="shared" si="1"/>
        <v>44328</v>
      </c>
      <c r="K22" s="80" t="s">
        <v>325</v>
      </c>
      <c r="L22" s="80"/>
      <c r="M22" s="80"/>
      <c r="N22" s="80">
        <f t="shared" si="2"/>
        <v>44331</v>
      </c>
      <c r="O22" s="80">
        <f t="shared" si="3"/>
        <v>44335</v>
      </c>
      <c r="Q22" s="31"/>
      <c r="R22" s="31"/>
      <c r="S22" s="32"/>
    </row>
    <row r="23" spans="2:20" ht="29.25" customHeight="1" x14ac:dyDescent="0.3">
      <c r="B23" s="83" t="s">
        <v>324</v>
      </c>
      <c r="C23" s="83" t="s">
        <v>396</v>
      </c>
      <c r="D23" s="84" t="s">
        <v>168</v>
      </c>
      <c r="E23" s="85">
        <f t="shared" si="0"/>
        <v>44333</v>
      </c>
      <c r="F23" s="80" t="s">
        <v>193</v>
      </c>
      <c r="G23" s="80" t="s">
        <v>194</v>
      </c>
      <c r="H23" s="80" t="s">
        <v>50</v>
      </c>
      <c r="I23" s="80" t="s">
        <v>51</v>
      </c>
      <c r="J23" s="80">
        <f t="shared" si="1"/>
        <v>44335</v>
      </c>
      <c r="K23" s="80" t="s">
        <v>272</v>
      </c>
      <c r="L23" s="80" t="s">
        <v>128</v>
      </c>
      <c r="M23" s="80" t="s">
        <v>438</v>
      </c>
      <c r="N23" s="80">
        <f t="shared" si="2"/>
        <v>44338</v>
      </c>
      <c r="O23" s="80">
        <f t="shared" si="3"/>
        <v>44342</v>
      </c>
      <c r="Q23" s="36"/>
      <c r="R23" s="36"/>
      <c r="S23" s="37"/>
      <c r="T23" s="38"/>
    </row>
    <row r="24" spans="2:20" ht="30" hidden="1" customHeight="1" x14ac:dyDescent="0.3">
      <c r="B24" s="83" t="s">
        <v>90</v>
      </c>
      <c r="C24" s="83" t="s">
        <v>91</v>
      </c>
      <c r="D24" s="84" t="s">
        <v>139</v>
      </c>
      <c r="E24" s="85">
        <f t="shared" ref="E24" si="4">E23+7</f>
        <v>44340</v>
      </c>
      <c r="F24" s="80" t="s">
        <v>130</v>
      </c>
      <c r="G24" s="80" t="s">
        <v>131</v>
      </c>
      <c r="H24" s="80" t="s">
        <v>50</v>
      </c>
      <c r="I24" s="80" t="s">
        <v>51</v>
      </c>
      <c r="J24" s="80">
        <f t="shared" ref="J24" si="5">E24+1</f>
        <v>44341</v>
      </c>
      <c r="K24" s="80"/>
      <c r="L24" s="80"/>
      <c r="M24" s="80"/>
      <c r="N24" s="80"/>
      <c r="O24" s="80"/>
      <c r="Q24" s="36"/>
      <c r="R24" s="36"/>
      <c r="S24" s="40"/>
      <c r="T24" s="41"/>
    </row>
    <row r="25" spans="2:20" ht="33" hidden="1" customHeight="1" x14ac:dyDescent="0.3">
      <c r="B25" s="18"/>
      <c r="C25" s="18"/>
      <c r="D25" s="18"/>
      <c r="E25" s="18"/>
      <c r="F25" s="79"/>
      <c r="G25" s="79"/>
      <c r="H25" s="79"/>
      <c r="I25" s="79"/>
      <c r="J25" s="18"/>
      <c r="K25" s="80"/>
      <c r="L25" s="80"/>
      <c r="M25" s="80"/>
      <c r="N25" s="80"/>
      <c r="O25" s="80"/>
      <c r="Q25" s="36"/>
      <c r="R25" s="36"/>
      <c r="S25" s="40"/>
      <c r="T25" s="44"/>
    </row>
    <row r="26" spans="2:20" ht="22.5" hidden="1" customHeight="1" x14ac:dyDescent="0.3">
      <c r="B26" s="18"/>
      <c r="C26" s="18"/>
      <c r="D26" s="18"/>
      <c r="E26" s="18"/>
      <c r="F26" s="79"/>
      <c r="G26" s="79"/>
      <c r="H26" s="79"/>
      <c r="I26" s="79"/>
      <c r="J26" s="18"/>
      <c r="K26" s="80"/>
      <c r="L26" s="80"/>
      <c r="M26" s="80"/>
      <c r="N26" s="80"/>
      <c r="O26" s="80"/>
      <c r="Q26" s="28"/>
      <c r="R26" s="28"/>
      <c r="S26" s="40"/>
      <c r="T26" s="47"/>
    </row>
    <row r="27" spans="2:20" ht="27.75" hidden="1" customHeight="1" x14ac:dyDescent="0.3">
      <c r="B27" s="18"/>
      <c r="C27" s="18"/>
      <c r="D27" s="18"/>
      <c r="E27" s="18"/>
      <c r="F27" s="79"/>
      <c r="G27" s="79"/>
      <c r="H27" s="79"/>
      <c r="I27" s="79"/>
      <c r="J27" s="18"/>
      <c r="K27" s="80"/>
      <c r="L27" s="80"/>
      <c r="M27" s="80"/>
      <c r="N27" s="80"/>
      <c r="O27" s="80"/>
      <c r="Q27" s="40"/>
      <c r="R27" s="40"/>
      <c r="S27" s="40"/>
      <c r="T27" s="50"/>
    </row>
    <row r="28" spans="2:20" ht="30" hidden="1" customHeight="1" x14ac:dyDescent="0.3">
      <c r="B28" s="18"/>
      <c r="C28" s="18"/>
      <c r="D28" s="18"/>
      <c r="E28" s="18"/>
      <c r="F28" s="79"/>
      <c r="G28" s="79"/>
      <c r="H28" s="79"/>
      <c r="I28" s="79"/>
      <c r="J28" s="18"/>
      <c r="K28" s="80"/>
      <c r="L28" s="80"/>
      <c r="M28" s="80"/>
      <c r="N28" s="80"/>
      <c r="O28" s="80"/>
      <c r="Q28" s="42"/>
      <c r="R28" s="42"/>
      <c r="S28" s="42"/>
      <c r="T28" s="51"/>
    </row>
    <row r="29" spans="2:20" ht="29.25" hidden="1" customHeight="1" x14ac:dyDescent="0.3">
      <c r="B29" s="18"/>
      <c r="C29" s="18"/>
      <c r="D29" s="18"/>
      <c r="E29" s="18"/>
      <c r="F29" s="79"/>
      <c r="G29" s="79"/>
      <c r="H29" s="79"/>
      <c r="I29" s="79"/>
      <c r="J29" s="18"/>
      <c r="K29" s="80"/>
      <c r="L29" s="80"/>
      <c r="M29" s="80"/>
      <c r="N29" s="80"/>
      <c r="O29" s="80"/>
      <c r="P29" s="42"/>
      <c r="Q29" s="42"/>
      <c r="R29" s="42"/>
      <c r="S29" s="42"/>
      <c r="T29" s="42"/>
    </row>
    <row r="30" spans="2:20" ht="25.5" hidden="1" customHeight="1" x14ac:dyDescent="0.3">
      <c r="B30" s="18"/>
      <c r="C30" s="79"/>
      <c r="D30" s="18"/>
      <c r="E30" s="18"/>
      <c r="F30" s="79"/>
      <c r="G30" s="79"/>
      <c r="H30" s="79"/>
      <c r="I30" s="79"/>
      <c r="J30" s="18"/>
      <c r="K30" s="80"/>
      <c r="L30" s="80"/>
      <c r="M30" s="80"/>
      <c r="N30" s="80"/>
      <c r="O30" s="80"/>
      <c r="P30" s="55"/>
      <c r="Q30" s="55"/>
      <c r="R30" s="55"/>
      <c r="S30" s="55"/>
      <c r="T30" s="55"/>
    </row>
    <row r="31" spans="2:20" ht="25.5" hidden="1" customHeight="1" x14ac:dyDescent="0.3">
      <c r="B31" s="79"/>
      <c r="C31" s="79"/>
      <c r="D31" s="79"/>
      <c r="E31" s="18"/>
      <c r="F31" s="79"/>
      <c r="G31" s="79"/>
      <c r="H31" s="79"/>
      <c r="I31" s="79"/>
      <c r="J31" s="18"/>
      <c r="K31" s="80"/>
      <c r="L31" s="80"/>
      <c r="M31" s="80"/>
      <c r="N31" s="80"/>
      <c r="O31" s="80"/>
    </row>
    <row r="32" spans="2:20" ht="27.75" hidden="1" customHeight="1" x14ac:dyDescent="0.3">
      <c r="B32" s="18"/>
      <c r="C32" s="18"/>
      <c r="D32" s="18"/>
      <c r="E32" s="18"/>
      <c r="F32" s="79"/>
      <c r="G32" s="79"/>
      <c r="H32" s="79"/>
      <c r="I32" s="79"/>
      <c r="J32" s="18"/>
      <c r="K32" s="80"/>
      <c r="L32" s="80"/>
      <c r="M32" s="80"/>
      <c r="N32" s="80"/>
      <c r="O32" s="80"/>
    </row>
    <row r="33" spans="2:15" ht="27.75" hidden="1" customHeight="1" x14ac:dyDescent="0.3">
      <c r="B33" s="18"/>
      <c r="C33" s="18"/>
      <c r="D33" s="18"/>
      <c r="E33" s="18"/>
      <c r="F33" s="79"/>
      <c r="G33" s="79"/>
      <c r="H33" s="79"/>
      <c r="I33" s="79"/>
      <c r="J33" s="18"/>
      <c r="K33" s="80"/>
      <c r="L33" s="80"/>
      <c r="M33" s="80"/>
      <c r="N33" s="80"/>
      <c r="O33" s="80"/>
    </row>
    <row r="36" spans="2:15" x14ac:dyDescent="0.2">
      <c r="H36" s="6" t="s">
        <v>13</v>
      </c>
    </row>
    <row r="37" spans="2:15" ht="20.25" x14ac:dyDescent="0.3">
      <c r="B37" s="23" t="s">
        <v>12</v>
      </c>
      <c r="C37" s="23"/>
      <c r="D37" s="23"/>
      <c r="E37" s="24"/>
      <c r="F37" s="23"/>
      <c r="G37" s="23"/>
      <c r="H37" s="23"/>
      <c r="I37" s="23" t="s">
        <v>13</v>
      </c>
      <c r="J37" s="23"/>
      <c r="K37" s="23"/>
    </row>
    <row r="38" spans="2:15" ht="20.25" x14ac:dyDescent="0.3">
      <c r="B38" s="28" t="s">
        <v>15</v>
      </c>
      <c r="C38" s="28"/>
      <c r="D38" s="28"/>
      <c r="E38" s="29"/>
      <c r="F38" s="28"/>
      <c r="G38" s="28"/>
      <c r="H38" s="28"/>
      <c r="I38" s="28"/>
      <c r="J38" s="28"/>
      <c r="K38" s="28" t="s">
        <v>13</v>
      </c>
      <c r="L38" s="72"/>
      <c r="M38" s="72"/>
    </row>
    <row r="39" spans="2:15" ht="20.25" x14ac:dyDescent="0.3">
      <c r="B39" s="33" t="s">
        <v>196</v>
      </c>
      <c r="C39" s="33"/>
      <c r="D39" s="33"/>
      <c r="E39" s="34"/>
      <c r="F39" s="33"/>
      <c r="G39" s="33"/>
      <c r="H39" s="33"/>
      <c r="I39" s="69" t="s">
        <v>14</v>
      </c>
      <c r="J39" s="69"/>
      <c r="K39" s="69"/>
      <c r="L39" s="73"/>
      <c r="M39" s="73"/>
      <c r="N39" s="6" t="s">
        <v>13</v>
      </c>
    </row>
    <row r="40" spans="2:15" ht="20.25" x14ac:dyDescent="0.3">
      <c r="B40" s="33" t="s">
        <v>197</v>
      </c>
      <c r="C40" s="33"/>
      <c r="D40" s="33"/>
      <c r="E40" s="39"/>
      <c r="F40" s="33"/>
      <c r="G40" s="33"/>
      <c r="H40" s="33"/>
    </row>
    <row r="41" spans="2:15" ht="20.25" x14ac:dyDescent="0.3">
      <c r="B41" s="33"/>
      <c r="C41" s="33"/>
      <c r="D41" s="33"/>
      <c r="E41" s="42"/>
      <c r="F41" s="33"/>
      <c r="G41" s="33"/>
      <c r="H41" s="33"/>
      <c r="I41" s="70" t="s">
        <v>16</v>
      </c>
      <c r="J41" s="70"/>
      <c r="K41" s="70"/>
      <c r="L41" s="72"/>
      <c r="M41" s="72"/>
    </row>
    <row r="42" spans="2:15" ht="20.25" x14ac:dyDescent="0.3">
      <c r="B42" s="42" t="s">
        <v>45</v>
      </c>
      <c r="C42" s="42"/>
      <c r="D42" s="42"/>
      <c r="E42" s="45"/>
      <c r="F42" s="42"/>
      <c r="G42" s="42"/>
      <c r="H42" s="42"/>
      <c r="I42" s="71" t="s">
        <v>17</v>
      </c>
      <c r="J42" s="71"/>
      <c r="K42" s="71"/>
    </row>
    <row r="43" spans="2:15" ht="20.25" x14ac:dyDescent="0.3">
      <c r="D43" s="42"/>
      <c r="E43" s="48"/>
      <c r="F43" s="42"/>
      <c r="G43" s="42"/>
      <c r="H43" s="42"/>
      <c r="I43" s="90" t="s">
        <v>74</v>
      </c>
      <c r="J43" s="40"/>
      <c r="K43" s="40"/>
    </row>
    <row r="44" spans="2:15" ht="20.25" x14ac:dyDescent="0.3">
      <c r="B44" s="42" t="s">
        <v>127</v>
      </c>
      <c r="C44" s="42"/>
      <c r="D44" s="36"/>
      <c r="E44" s="33"/>
      <c r="F44" s="36"/>
      <c r="G44" s="36"/>
      <c r="H44" s="36"/>
    </row>
    <row r="45" spans="2:15" ht="20.25" x14ac:dyDescent="0.3">
      <c r="B45" s="42" t="s">
        <v>53</v>
      </c>
      <c r="C45" s="42"/>
      <c r="D45" s="52"/>
      <c r="E45" s="66"/>
      <c r="F45" s="52"/>
      <c r="G45" s="52"/>
      <c r="H45" s="52"/>
      <c r="I45" s="72" t="s">
        <v>18</v>
      </c>
      <c r="J45" s="72"/>
      <c r="K45" s="72"/>
    </row>
    <row r="46" spans="2:15" ht="20.25" x14ac:dyDescent="0.3">
      <c r="B46" s="36"/>
      <c r="C46" s="36"/>
      <c r="D46" s="75"/>
      <c r="F46" s="82"/>
      <c r="G46" s="82"/>
      <c r="H46" s="82"/>
      <c r="I46" s="73"/>
      <c r="J46" s="73"/>
      <c r="K46" s="73"/>
    </row>
    <row r="47" spans="2:15" ht="22.5" x14ac:dyDescent="0.3">
      <c r="B47" s="52" t="s">
        <v>20</v>
      </c>
      <c r="C47" s="52"/>
      <c r="D47" s="76"/>
      <c r="E47" s="57"/>
      <c r="F47" s="82"/>
      <c r="G47" s="82"/>
      <c r="H47" s="82"/>
    </row>
    <row r="48" spans="2:15" ht="22.5" x14ac:dyDescent="0.3">
      <c r="B48" s="75"/>
      <c r="C48" s="75"/>
      <c r="D48" s="76"/>
      <c r="I48" s="72" t="s">
        <v>19</v>
      </c>
      <c r="J48" s="72"/>
      <c r="K48" s="72"/>
    </row>
    <row r="49" spans="2:11" ht="22.5" x14ac:dyDescent="0.3">
      <c r="B49" s="76" t="s">
        <v>37</v>
      </c>
      <c r="C49" s="76"/>
    </row>
    <row r="50" spans="2:11" ht="22.5" x14ac:dyDescent="0.3">
      <c r="B50" s="76" t="s">
        <v>38</v>
      </c>
      <c r="C50" s="76"/>
      <c r="K50" s="89" t="s">
        <v>71</v>
      </c>
    </row>
  </sheetData>
  <mergeCells count="10">
    <mergeCell ref="D4:O4"/>
    <mergeCell ref="B6:B7"/>
    <mergeCell ref="C6:C7"/>
    <mergeCell ref="D6:D7"/>
    <mergeCell ref="H6:H7"/>
    <mergeCell ref="J6:J7"/>
    <mergeCell ref="K6:K7"/>
    <mergeCell ref="L6:L7"/>
    <mergeCell ref="N6:N7"/>
    <mergeCell ref="M6:M7"/>
  </mergeCells>
  <hyperlinks>
    <hyperlink ref="K50" location="MENU!A1" display="BACK TO MENU &gt;&gt;&gt;" xr:uid="{00000000-0004-0000-0400-000000000000}"/>
  </hyperlinks>
  <pageMargins left="0.27" right="0.17" top="0.17" bottom="0.2" header="0.18" footer="0.17"/>
  <pageSetup scale="3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B3:U50"/>
  <sheetViews>
    <sheetView view="pageBreakPreview" zoomScale="60" zoomScaleNormal="60" workbookViewId="0">
      <pane ySplit="7" topLeftCell="A11" activePane="bottomLeft" state="frozen"/>
      <selection pane="bottomLeft" activeCell="O41" sqref="O41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43.42578125" style="6" customWidth="1"/>
    <col min="12" max="13" width="14.28515625" style="6" customWidth="1"/>
    <col min="14" max="14" width="20.5703125" style="6" customWidth="1"/>
    <col min="15" max="15" width="35.85546875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270" t="s">
        <v>183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5"/>
      <c r="T5" s="5"/>
    </row>
    <row r="6" spans="2:20" s="15" customFormat="1" ht="20.25" customHeight="1" x14ac:dyDescent="0.25">
      <c r="B6" s="271" t="s">
        <v>48</v>
      </c>
      <c r="C6" s="264" t="s">
        <v>2</v>
      </c>
      <c r="D6" s="266" t="s">
        <v>40</v>
      </c>
      <c r="E6" s="77" t="s">
        <v>32</v>
      </c>
      <c r="F6" s="77" t="s">
        <v>4</v>
      </c>
      <c r="G6" s="77" t="s">
        <v>4</v>
      </c>
      <c r="H6" s="266" t="s">
        <v>5</v>
      </c>
      <c r="I6" s="77" t="s">
        <v>41</v>
      </c>
      <c r="J6" s="266" t="s">
        <v>42</v>
      </c>
      <c r="K6" s="266" t="s">
        <v>54</v>
      </c>
      <c r="L6" s="264" t="s">
        <v>2</v>
      </c>
      <c r="M6" s="264" t="s">
        <v>79</v>
      </c>
      <c r="N6" s="266" t="s">
        <v>55</v>
      </c>
      <c r="O6" s="136" t="s">
        <v>184</v>
      </c>
    </row>
    <row r="7" spans="2:20" s="15" customFormat="1" ht="20.25" customHeight="1" x14ac:dyDescent="0.25">
      <c r="B7" s="271"/>
      <c r="C7" s="265"/>
      <c r="D7" s="267"/>
      <c r="E7" s="78" t="s">
        <v>49</v>
      </c>
      <c r="F7" s="78" t="s">
        <v>36</v>
      </c>
      <c r="G7" s="78" t="s">
        <v>28</v>
      </c>
      <c r="H7" s="267"/>
      <c r="I7" s="78" t="s">
        <v>10</v>
      </c>
      <c r="J7" s="267"/>
      <c r="K7" s="267"/>
      <c r="L7" s="265"/>
      <c r="M7" s="265"/>
      <c r="N7" s="267"/>
      <c r="O7" s="137" t="s">
        <v>275</v>
      </c>
    </row>
    <row r="8" spans="2:20" ht="27.75" customHeight="1" x14ac:dyDescent="0.3">
      <c r="B8" s="238" t="s">
        <v>328</v>
      </c>
      <c r="C8" s="83"/>
      <c r="D8" s="84"/>
      <c r="E8" s="85">
        <v>44228</v>
      </c>
      <c r="F8" s="80" t="s">
        <v>193</v>
      </c>
      <c r="G8" s="80" t="s">
        <v>194</v>
      </c>
      <c r="H8" s="80" t="s">
        <v>50</v>
      </c>
      <c r="I8" s="80" t="s">
        <v>51</v>
      </c>
      <c r="J8" s="80">
        <f>E8+2</f>
        <v>44230</v>
      </c>
      <c r="K8" s="80" t="s">
        <v>439</v>
      </c>
      <c r="L8" s="80" t="s">
        <v>440</v>
      </c>
      <c r="M8" s="80" t="s">
        <v>250</v>
      </c>
      <c r="N8" s="80">
        <v>44236</v>
      </c>
      <c r="O8" s="80">
        <f>E8+9</f>
        <v>44237</v>
      </c>
    </row>
    <row r="9" spans="2:20" ht="27.75" customHeight="1" x14ac:dyDescent="0.3">
      <c r="B9" s="83" t="s">
        <v>251</v>
      </c>
      <c r="C9" s="83" t="s">
        <v>263</v>
      </c>
      <c r="D9" s="84" t="s">
        <v>195</v>
      </c>
      <c r="E9" s="85">
        <f t="shared" ref="E9:E23" si="0">E8+7</f>
        <v>44235</v>
      </c>
      <c r="F9" s="80" t="s">
        <v>193</v>
      </c>
      <c r="G9" s="80" t="s">
        <v>194</v>
      </c>
      <c r="H9" s="80" t="s">
        <v>50</v>
      </c>
      <c r="I9" s="80" t="s">
        <v>51</v>
      </c>
      <c r="J9" s="80">
        <f t="shared" ref="J9:J23" si="1">J8+7</f>
        <v>44237</v>
      </c>
      <c r="K9" s="80" t="s">
        <v>439</v>
      </c>
      <c r="L9" s="80" t="s">
        <v>440</v>
      </c>
      <c r="M9" s="80" t="s">
        <v>213</v>
      </c>
      <c r="N9" s="80">
        <f t="shared" ref="N9" si="2">N8+7</f>
        <v>44243</v>
      </c>
      <c r="O9" s="80">
        <f>O8+7</f>
        <v>44244</v>
      </c>
    </row>
    <row r="10" spans="2:20" ht="27.75" customHeight="1" x14ac:dyDescent="0.3">
      <c r="B10" s="238" t="s">
        <v>328</v>
      </c>
      <c r="C10" s="83"/>
      <c r="D10" s="84"/>
      <c r="E10" s="85">
        <f t="shared" si="0"/>
        <v>44242</v>
      </c>
      <c r="F10" s="80" t="s">
        <v>193</v>
      </c>
      <c r="G10" s="80" t="s">
        <v>194</v>
      </c>
      <c r="H10" s="80" t="s">
        <v>50</v>
      </c>
      <c r="I10" s="80" t="s">
        <v>51</v>
      </c>
      <c r="J10" s="80">
        <f t="shared" si="1"/>
        <v>44244</v>
      </c>
      <c r="K10" s="80" t="s">
        <v>439</v>
      </c>
      <c r="L10" s="80" t="s">
        <v>440</v>
      </c>
      <c r="M10" s="80" t="s">
        <v>398</v>
      </c>
      <c r="N10" s="80">
        <f t="shared" ref="N10:O10" si="3">N9+7</f>
        <v>44250</v>
      </c>
      <c r="O10" s="80">
        <f t="shared" si="3"/>
        <v>44251</v>
      </c>
    </row>
    <row r="11" spans="2:20" ht="27.75" customHeight="1" x14ac:dyDescent="0.3">
      <c r="B11" s="83" t="s">
        <v>388</v>
      </c>
      <c r="C11" s="83" t="s">
        <v>389</v>
      </c>
      <c r="D11" s="84" t="s">
        <v>390</v>
      </c>
      <c r="E11" s="85">
        <f t="shared" si="0"/>
        <v>44249</v>
      </c>
      <c r="F11" s="80" t="s">
        <v>193</v>
      </c>
      <c r="G11" s="80" t="s">
        <v>194</v>
      </c>
      <c r="H11" s="80" t="s">
        <v>50</v>
      </c>
      <c r="I11" s="80" t="s">
        <v>51</v>
      </c>
      <c r="J11" s="80">
        <f t="shared" si="1"/>
        <v>44251</v>
      </c>
      <c r="K11" s="80" t="s">
        <v>439</v>
      </c>
      <c r="L11" s="80" t="s">
        <v>440</v>
      </c>
      <c r="M11" s="80" t="s">
        <v>441</v>
      </c>
      <c r="N11" s="80">
        <f t="shared" ref="N11:O11" si="4">N10+7</f>
        <v>44257</v>
      </c>
      <c r="O11" s="80">
        <f t="shared" si="4"/>
        <v>44258</v>
      </c>
    </row>
    <row r="12" spans="2:20" ht="27.75" customHeight="1" x14ac:dyDescent="0.3">
      <c r="B12" s="238" t="s">
        <v>328</v>
      </c>
      <c r="C12" s="83"/>
      <c r="D12" s="84"/>
      <c r="E12" s="85">
        <f t="shared" si="0"/>
        <v>44256</v>
      </c>
      <c r="F12" s="80" t="s">
        <v>193</v>
      </c>
      <c r="G12" s="80" t="s">
        <v>194</v>
      </c>
      <c r="H12" s="80" t="s">
        <v>50</v>
      </c>
      <c r="I12" s="80" t="s">
        <v>51</v>
      </c>
      <c r="J12" s="80">
        <f t="shared" si="1"/>
        <v>44258</v>
      </c>
      <c r="K12" s="80" t="s">
        <v>439</v>
      </c>
      <c r="L12" s="80" t="s">
        <v>440</v>
      </c>
      <c r="M12" s="80" t="s">
        <v>264</v>
      </c>
      <c r="N12" s="80">
        <f t="shared" ref="N12:O12" si="5">N11+7</f>
        <v>44264</v>
      </c>
      <c r="O12" s="80">
        <f t="shared" si="5"/>
        <v>44265</v>
      </c>
    </row>
    <row r="13" spans="2:20" ht="27.75" customHeight="1" x14ac:dyDescent="0.3">
      <c r="B13" s="83" t="s">
        <v>391</v>
      </c>
      <c r="C13" s="83"/>
      <c r="D13" s="84"/>
      <c r="E13" s="85">
        <f t="shared" si="0"/>
        <v>44263</v>
      </c>
      <c r="F13" s="80" t="s">
        <v>193</v>
      </c>
      <c r="G13" s="80" t="s">
        <v>194</v>
      </c>
      <c r="H13" s="80" t="s">
        <v>50</v>
      </c>
      <c r="I13" s="80" t="s">
        <v>51</v>
      </c>
      <c r="J13" s="80">
        <f t="shared" si="1"/>
        <v>44265</v>
      </c>
      <c r="K13" s="80" t="s">
        <v>439</v>
      </c>
      <c r="L13" s="80" t="s">
        <v>440</v>
      </c>
      <c r="M13" s="80" t="s">
        <v>169</v>
      </c>
      <c r="N13" s="80">
        <f t="shared" ref="N13:O13" si="6">N12+7</f>
        <v>44271</v>
      </c>
      <c r="O13" s="80">
        <f t="shared" si="6"/>
        <v>44272</v>
      </c>
    </row>
    <row r="14" spans="2:20" ht="27.75" customHeight="1" x14ac:dyDescent="0.3">
      <c r="B14" s="238" t="s">
        <v>328</v>
      </c>
      <c r="C14" s="83"/>
      <c r="D14" s="84"/>
      <c r="E14" s="85">
        <f t="shared" si="0"/>
        <v>44270</v>
      </c>
      <c r="F14" s="80" t="s">
        <v>193</v>
      </c>
      <c r="G14" s="80" t="s">
        <v>194</v>
      </c>
      <c r="H14" s="80" t="s">
        <v>50</v>
      </c>
      <c r="I14" s="80" t="s">
        <v>51</v>
      </c>
      <c r="J14" s="80">
        <f t="shared" si="1"/>
        <v>44272</v>
      </c>
      <c r="K14" s="80" t="s">
        <v>439</v>
      </c>
      <c r="L14" s="80" t="s">
        <v>440</v>
      </c>
      <c r="M14" s="80" t="s">
        <v>150</v>
      </c>
      <c r="N14" s="80">
        <f t="shared" ref="N14:O14" si="7">N13+7</f>
        <v>44278</v>
      </c>
      <c r="O14" s="80">
        <f t="shared" si="7"/>
        <v>44279</v>
      </c>
    </row>
    <row r="15" spans="2:20" ht="31.5" customHeight="1" x14ac:dyDescent="0.3">
      <c r="B15" s="83" t="s">
        <v>140</v>
      </c>
      <c r="C15" s="83" t="s">
        <v>141</v>
      </c>
      <c r="D15" s="84" t="s">
        <v>254</v>
      </c>
      <c r="E15" s="85">
        <f t="shared" si="0"/>
        <v>44277</v>
      </c>
      <c r="F15" s="80" t="s">
        <v>193</v>
      </c>
      <c r="G15" s="80" t="s">
        <v>194</v>
      </c>
      <c r="H15" s="80" t="s">
        <v>50</v>
      </c>
      <c r="I15" s="80" t="s">
        <v>51</v>
      </c>
      <c r="J15" s="80">
        <f t="shared" si="1"/>
        <v>44279</v>
      </c>
      <c r="K15" s="80" t="s">
        <v>439</v>
      </c>
      <c r="L15" s="80" t="s">
        <v>440</v>
      </c>
      <c r="M15" s="80" t="s">
        <v>442</v>
      </c>
      <c r="N15" s="80">
        <f t="shared" ref="N15:O15" si="8">N14+7</f>
        <v>44285</v>
      </c>
      <c r="O15" s="80">
        <f t="shared" si="8"/>
        <v>44286</v>
      </c>
    </row>
    <row r="16" spans="2:20" ht="33" customHeight="1" x14ac:dyDescent="0.3">
      <c r="B16" s="83" t="s">
        <v>326</v>
      </c>
      <c r="C16" s="83" t="s">
        <v>327</v>
      </c>
      <c r="D16" s="84" t="s">
        <v>253</v>
      </c>
      <c r="E16" s="85">
        <f t="shared" si="0"/>
        <v>44284</v>
      </c>
      <c r="F16" s="80" t="s">
        <v>193</v>
      </c>
      <c r="G16" s="80" t="s">
        <v>194</v>
      </c>
      <c r="H16" s="80" t="s">
        <v>50</v>
      </c>
      <c r="I16" s="80" t="s">
        <v>51</v>
      </c>
      <c r="J16" s="80">
        <f t="shared" si="1"/>
        <v>44286</v>
      </c>
      <c r="K16" s="80" t="s">
        <v>439</v>
      </c>
      <c r="L16" s="80" t="s">
        <v>440</v>
      </c>
      <c r="M16" s="80" t="s">
        <v>215</v>
      </c>
      <c r="N16" s="80">
        <f t="shared" ref="N16:O16" si="9">N15+7</f>
        <v>44292</v>
      </c>
      <c r="O16" s="80">
        <f t="shared" si="9"/>
        <v>44293</v>
      </c>
    </row>
    <row r="17" spans="2:20" ht="33" customHeight="1" x14ac:dyDescent="0.3">
      <c r="B17" s="83" t="s">
        <v>145</v>
      </c>
      <c r="C17" s="83" t="s">
        <v>146</v>
      </c>
      <c r="D17" s="84" t="s">
        <v>392</v>
      </c>
      <c r="E17" s="85">
        <f t="shared" si="0"/>
        <v>44291</v>
      </c>
      <c r="F17" s="80" t="s">
        <v>193</v>
      </c>
      <c r="G17" s="80" t="s">
        <v>194</v>
      </c>
      <c r="H17" s="80" t="s">
        <v>50</v>
      </c>
      <c r="I17" s="80" t="s">
        <v>51</v>
      </c>
      <c r="J17" s="80">
        <f t="shared" si="1"/>
        <v>44293</v>
      </c>
      <c r="K17" s="80" t="s">
        <v>439</v>
      </c>
      <c r="L17" s="80" t="s">
        <v>440</v>
      </c>
      <c r="M17" s="80" t="s">
        <v>291</v>
      </c>
      <c r="N17" s="80">
        <f t="shared" ref="N17:O17" si="10">N16+7</f>
        <v>44299</v>
      </c>
      <c r="O17" s="80">
        <f t="shared" si="10"/>
        <v>44300</v>
      </c>
    </row>
    <row r="18" spans="2:20" ht="33.75" customHeight="1" x14ac:dyDescent="0.3">
      <c r="B18" s="83" t="s">
        <v>147</v>
      </c>
      <c r="C18" s="83" t="s">
        <v>148</v>
      </c>
      <c r="D18" s="84" t="s">
        <v>393</v>
      </c>
      <c r="E18" s="85">
        <f t="shared" si="0"/>
        <v>44298</v>
      </c>
      <c r="F18" s="80" t="s">
        <v>193</v>
      </c>
      <c r="G18" s="80" t="s">
        <v>194</v>
      </c>
      <c r="H18" s="80" t="s">
        <v>50</v>
      </c>
      <c r="I18" s="80" t="s">
        <v>51</v>
      </c>
      <c r="J18" s="80">
        <f t="shared" si="1"/>
        <v>44300</v>
      </c>
      <c r="K18" s="80" t="s">
        <v>439</v>
      </c>
      <c r="L18" s="80" t="s">
        <v>440</v>
      </c>
      <c r="M18" s="80" t="s">
        <v>346</v>
      </c>
      <c r="N18" s="80">
        <f t="shared" ref="N18:O18" si="11">N17+7</f>
        <v>44306</v>
      </c>
      <c r="O18" s="80">
        <f t="shared" si="11"/>
        <v>44307</v>
      </c>
    </row>
    <row r="19" spans="2:20" ht="32.25" customHeight="1" x14ac:dyDescent="0.3">
      <c r="B19" s="83" t="s">
        <v>163</v>
      </c>
      <c r="C19" s="83" t="s">
        <v>164</v>
      </c>
      <c r="D19" s="84" t="s">
        <v>394</v>
      </c>
      <c r="E19" s="85">
        <f t="shared" si="0"/>
        <v>44305</v>
      </c>
      <c r="F19" s="80" t="s">
        <v>193</v>
      </c>
      <c r="G19" s="80" t="s">
        <v>194</v>
      </c>
      <c r="H19" s="80" t="s">
        <v>50</v>
      </c>
      <c r="I19" s="80" t="s">
        <v>51</v>
      </c>
      <c r="J19" s="80">
        <f t="shared" si="1"/>
        <v>44307</v>
      </c>
      <c r="K19" s="80" t="s">
        <v>439</v>
      </c>
      <c r="L19" s="80" t="s">
        <v>440</v>
      </c>
      <c r="M19" s="80" t="s">
        <v>443</v>
      </c>
      <c r="N19" s="80">
        <f t="shared" ref="N19:O19" si="12">N18+7</f>
        <v>44313</v>
      </c>
      <c r="O19" s="80">
        <f t="shared" si="12"/>
        <v>44314</v>
      </c>
      <c r="P19" s="19"/>
      <c r="Q19" s="19"/>
      <c r="R19" s="19"/>
      <c r="S19" s="19"/>
      <c r="T19" s="19"/>
    </row>
    <row r="20" spans="2:20" ht="32.25" customHeight="1" x14ac:dyDescent="0.3">
      <c r="B20" s="83" t="s">
        <v>251</v>
      </c>
      <c r="C20" s="83" t="s">
        <v>263</v>
      </c>
      <c r="D20" s="84" t="s">
        <v>149</v>
      </c>
      <c r="E20" s="85">
        <f t="shared" si="0"/>
        <v>44312</v>
      </c>
      <c r="F20" s="80" t="s">
        <v>193</v>
      </c>
      <c r="G20" s="80" t="s">
        <v>194</v>
      </c>
      <c r="H20" s="80" t="s">
        <v>50</v>
      </c>
      <c r="I20" s="80" t="s">
        <v>51</v>
      </c>
      <c r="J20" s="80">
        <f t="shared" si="1"/>
        <v>44314</v>
      </c>
      <c r="K20" s="80" t="s">
        <v>439</v>
      </c>
      <c r="L20" s="80" t="s">
        <v>440</v>
      </c>
      <c r="M20" s="80" t="s">
        <v>444</v>
      </c>
      <c r="N20" s="80">
        <f t="shared" ref="N20:O20" si="13">N19+7</f>
        <v>44320</v>
      </c>
      <c r="O20" s="80">
        <f t="shared" si="13"/>
        <v>44321</v>
      </c>
      <c r="P20" s="19"/>
      <c r="Q20" s="19"/>
      <c r="R20" s="19"/>
      <c r="S20" s="19"/>
      <c r="T20" s="19"/>
    </row>
    <row r="21" spans="2:20" ht="28.5" customHeight="1" x14ac:dyDescent="0.3">
      <c r="B21" s="83" t="s">
        <v>166</v>
      </c>
      <c r="C21" s="83" t="s">
        <v>167</v>
      </c>
      <c r="D21" s="84" t="s">
        <v>165</v>
      </c>
      <c r="E21" s="85">
        <f t="shared" si="0"/>
        <v>44319</v>
      </c>
      <c r="F21" s="80" t="s">
        <v>193</v>
      </c>
      <c r="G21" s="80" t="s">
        <v>194</v>
      </c>
      <c r="H21" s="80" t="s">
        <v>50</v>
      </c>
      <c r="I21" s="80" t="s">
        <v>51</v>
      </c>
      <c r="J21" s="80">
        <f t="shared" si="1"/>
        <v>44321</v>
      </c>
      <c r="K21" s="80" t="s">
        <v>439</v>
      </c>
      <c r="L21" s="80" t="s">
        <v>440</v>
      </c>
      <c r="M21" s="80" t="s">
        <v>445</v>
      </c>
      <c r="N21" s="80">
        <f t="shared" ref="N21:O21" si="14">N20+7</f>
        <v>44327</v>
      </c>
      <c r="O21" s="80">
        <f t="shared" si="14"/>
        <v>44328</v>
      </c>
      <c r="P21" s="26"/>
      <c r="Q21" s="26"/>
      <c r="R21" s="26"/>
      <c r="S21" s="27"/>
      <c r="T21" s="27"/>
    </row>
    <row r="22" spans="2:20" ht="31.5" customHeight="1" x14ac:dyDescent="0.3">
      <c r="B22" s="83" t="s">
        <v>388</v>
      </c>
      <c r="C22" s="83" t="s">
        <v>389</v>
      </c>
      <c r="D22" s="84" t="s">
        <v>395</v>
      </c>
      <c r="E22" s="85">
        <f t="shared" si="0"/>
        <v>44326</v>
      </c>
      <c r="F22" s="80" t="s">
        <v>193</v>
      </c>
      <c r="G22" s="80" t="s">
        <v>194</v>
      </c>
      <c r="H22" s="80" t="s">
        <v>50</v>
      </c>
      <c r="I22" s="80" t="s">
        <v>51</v>
      </c>
      <c r="J22" s="80">
        <f t="shared" si="1"/>
        <v>44328</v>
      </c>
      <c r="K22" s="80" t="s">
        <v>439</v>
      </c>
      <c r="L22" s="80" t="s">
        <v>440</v>
      </c>
      <c r="M22" s="80" t="s">
        <v>178</v>
      </c>
      <c r="N22" s="80">
        <f t="shared" ref="N22:O22" si="15">N21+7</f>
        <v>44334</v>
      </c>
      <c r="O22" s="80">
        <f t="shared" si="15"/>
        <v>44335</v>
      </c>
      <c r="Q22" s="31"/>
      <c r="R22" s="31"/>
      <c r="S22" s="32"/>
    </row>
    <row r="23" spans="2:20" ht="29.25" customHeight="1" x14ac:dyDescent="0.3">
      <c r="B23" s="83" t="s">
        <v>324</v>
      </c>
      <c r="C23" s="83" t="s">
        <v>396</v>
      </c>
      <c r="D23" s="84" t="s">
        <v>168</v>
      </c>
      <c r="E23" s="85">
        <f t="shared" si="0"/>
        <v>44333</v>
      </c>
      <c r="F23" s="80" t="s">
        <v>193</v>
      </c>
      <c r="G23" s="80" t="s">
        <v>194</v>
      </c>
      <c r="H23" s="80" t="s">
        <v>50</v>
      </c>
      <c r="I23" s="80" t="s">
        <v>51</v>
      </c>
      <c r="J23" s="80">
        <f t="shared" si="1"/>
        <v>44335</v>
      </c>
      <c r="K23" s="80" t="s">
        <v>439</v>
      </c>
      <c r="L23" s="80" t="s">
        <v>440</v>
      </c>
      <c r="M23" s="80" t="s">
        <v>173</v>
      </c>
      <c r="N23" s="80">
        <f t="shared" ref="N23:O23" si="16">N22+7</f>
        <v>44341</v>
      </c>
      <c r="O23" s="80">
        <f t="shared" si="16"/>
        <v>44342</v>
      </c>
      <c r="Q23" s="36"/>
      <c r="R23" s="36"/>
      <c r="S23" s="37"/>
      <c r="T23" s="38"/>
    </row>
    <row r="24" spans="2:20" ht="30" hidden="1" customHeight="1" x14ac:dyDescent="0.3">
      <c r="B24" s="83" t="s">
        <v>90</v>
      </c>
      <c r="C24" s="83" t="s">
        <v>91</v>
      </c>
      <c r="D24" s="84" t="s">
        <v>139</v>
      </c>
      <c r="E24" s="85">
        <f t="shared" ref="E24" si="17">E23+7</f>
        <v>44340</v>
      </c>
      <c r="F24" s="80" t="s">
        <v>130</v>
      </c>
      <c r="G24" s="80" t="s">
        <v>131</v>
      </c>
      <c r="H24" s="80" t="s">
        <v>50</v>
      </c>
      <c r="I24" s="80" t="s">
        <v>51</v>
      </c>
      <c r="J24" s="80">
        <f t="shared" ref="J24" si="18">E24+1</f>
        <v>44341</v>
      </c>
      <c r="K24" s="80"/>
      <c r="L24" s="80"/>
      <c r="M24" s="80"/>
      <c r="N24" s="80"/>
      <c r="O24" s="80"/>
      <c r="Q24" s="36"/>
      <c r="R24" s="36"/>
      <c r="S24" s="40"/>
      <c r="T24" s="41"/>
    </row>
    <row r="25" spans="2:20" ht="33" hidden="1" customHeight="1" x14ac:dyDescent="0.3">
      <c r="B25" s="18"/>
      <c r="C25" s="18"/>
      <c r="D25" s="18"/>
      <c r="E25" s="18"/>
      <c r="F25" s="79"/>
      <c r="G25" s="79"/>
      <c r="H25" s="79"/>
      <c r="I25" s="79"/>
      <c r="J25" s="18"/>
      <c r="K25" s="80"/>
      <c r="L25" s="80"/>
      <c r="M25" s="80"/>
      <c r="N25" s="80"/>
      <c r="O25" s="80"/>
      <c r="Q25" s="36"/>
      <c r="R25" s="36"/>
      <c r="S25" s="40"/>
      <c r="T25" s="44"/>
    </row>
    <row r="26" spans="2:20" ht="22.5" hidden="1" customHeight="1" x14ac:dyDescent="0.3">
      <c r="B26" s="18"/>
      <c r="C26" s="18"/>
      <c r="D26" s="18"/>
      <c r="E26" s="18"/>
      <c r="F26" s="79"/>
      <c r="G26" s="79"/>
      <c r="H26" s="79"/>
      <c r="I26" s="79"/>
      <c r="J26" s="18"/>
      <c r="K26" s="80"/>
      <c r="L26" s="80"/>
      <c r="M26" s="80"/>
      <c r="N26" s="80"/>
      <c r="O26" s="80"/>
      <c r="Q26" s="28"/>
      <c r="R26" s="28"/>
      <c r="S26" s="40"/>
      <c r="T26" s="47"/>
    </row>
    <row r="27" spans="2:20" ht="27.75" hidden="1" customHeight="1" x14ac:dyDescent="0.3">
      <c r="B27" s="18"/>
      <c r="C27" s="18"/>
      <c r="D27" s="18"/>
      <c r="E27" s="18"/>
      <c r="F27" s="79"/>
      <c r="G27" s="79"/>
      <c r="H27" s="79"/>
      <c r="I27" s="79"/>
      <c r="J27" s="18"/>
      <c r="K27" s="80"/>
      <c r="L27" s="80"/>
      <c r="M27" s="80"/>
      <c r="N27" s="80"/>
      <c r="O27" s="80"/>
      <c r="Q27" s="40"/>
      <c r="R27" s="40"/>
      <c r="S27" s="40"/>
      <c r="T27" s="50"/>
    </row>
    <row r="28" spans="2:20" ht="30" hidden="1" customHeight="1" x14ac:dyDescent="0.3">
      <c r="B28" s="18"/>
      <c r="C28" s="18"/>
      <c r="D28" s="18"/>
      <c r="E28" s="18"/>
      <c r="F28" s="79"/>
      <c r="G28" s="79"/>
      <c r="H28" s="79"/>
      <c r="I28" s="79"/>
      <c r="J28" s="18"/>
      <c r="K28" s="80"/>
      <c r="L28" s="80"/>
      <c r="M28" s="80"/>
      <c r="N28" s="80"/>
      <c r="O28" s="80"/>
      <c r="Q28" s="42"/>
      <c r="R28" s="42"/>
      <c r="S28" s="42"/>
      <c r="T28" s="51"/>
    </row>
    <row r="29" spans="2:20" ht="29.25" hidden="1" customHeight="1" x14ac:dyDescent="0.3">
      <c r="B29" s="18"/>
      <c r="C29" s="18"/>
      <c r="D29" s="18"/>
      <c r="E29" s="18"/>
      <c r="F29" s="79"/>
      <c r="G29" s="79"/>
      <c r="H29" s="79"/>
      <c r="I29" s="79"/>
      <c r="J29" s="18"/>
      <c r="K29" s="80"/>
      <c r="L29" s="80"/>
      <c r="M29" s="80"/>
      <c r="N29" s="80"/>
      <c r="O29" s="80"/>
      <c r="P29" s="42"/>
      <c r="Q29" s="42"/>
      <c r="R29" s="42"/>
      <c r="S29" s="42"/>
      <c r="T29" s="42"/>
    </row>
    <row r="30" spans="2:20" ht="25.5" hidden="1" customHeight="1" x14ac:dyDescent="0.3">
      <c r="B30" s="18"/>
      <c r="C30" s="79"/>
      <c r="D30" s="18"/>
      <c r="E30" s="18"/>
      <c r="F30" s="79"/>
      <c r="G30" s="79"/>
      <c r="H30" s="79"/>
      <c r="I30" s="79"/>
      <c r="J30" s="18"/>
      <c r="K30" s="80"/>
      <c r="L30" s="80"/>
      <c r="M30" s="80"/>
      <c r="N30" s="80"/>
      <c r="O30" s="80"/>
      <c r="P30" s="55"/>
      <c r="Q30" s="55"/>
      <c r="R30" s="55"/>
      <c r="S30" s="55"/>
      <c r="T30" s="55"/>
    </row>
    <row r="31" spans="2:20" ht="25.5" hidden="1" customHeight="1" x14ac:dyDescent="0.3">
      <c r="B31" s="79"/>
      <c r="C31" s="79"/>
      <c r="D31" s="79"/>
      <c r="E31" s="18"/>
      <c r="F31" s="79"/>
      <c r="G31" s="79"/>
      <c r="H31" s="79"/>
      <c r="I31" s="79"/>
      <c r="J31" s="18"/>
      <c r="K31" s="80"/>
      <c r="L31" s="80"/>
      <c r="M31" s="80"/>
      <c r="N31" s="80"/>
      <c r="O31" s="80"/>
    </row>
    <row r="32" spans="2:20" ht="27.75" hidden="1" customHeight="1" x14ac:dyDescent="0.3">
      <c r="B32" s="18"/>
      <c r="C32" s="18"/>
      <c r="D32" s="18"/>
      <c r="E32" s="18"/>
      <c r="F32" s="79"/>
      <c r="G32" s="79"/>
      <c r="H32" s="79"/>
      <c r="I32" s="79"/>
      <c r="J32" s="18"/>
      <c r="K32" s="80"/>
      <c r="L32" s="80"/>
      <c r="M32" s="80"/>
      <c r="N32" s="80"/>
      <c r="O32" s="80"/>
    </row>
    <row r="33" spans="2:15" ht="27.75" hidden="1" customHeight="1" x14ac:dyDescent="0.3">
      <c r="B33" s="18"/>
      <c r="C33" s="18"/>
      <c r="D33" s="18"/>
      <c r="E33" s="18"/>
      <c r="F33" s="79"/>
      <c r="G33" s="79"/>
      <c r="H33" s="79"/>
      <c r="I33" s="79"/>
      <c r="J33" s="18"/>
      <c r="K33" s="80"/>
      <c r="L33" s="80"/>
      <c r="M33" s="80"/>
      <c r="N33" s="80"/>
      <c r="O33" s="80"/>
    </row>
    <row r="37" spans="2:15" ht="20.25" x14ac:dyDescent="0.3">
      <c r="B37" s="23" t="s">
        <v>12</v>
      </c>
      <c r="C37" s="23"/>
      <c r="D37" s="23"/>
      <c r="E37" s="24"/>
      <c r="F37" s="23"/>
      <c r="G37" s="23"/>
      <c r="H37" s="23"/>
      <c r="I37" s="23" t="s">
        <v>13</v>
      </c>
      <c r="J37" s="23"/>
      <c r="K37" s="23"/>
    </row>
    <row r="38" spans="2:15" ht="20.25" x14ac:dyDescent="0.3">
      <c r="B38" s="28" t="s">
        <v>15</v>
      </c>
      <c r="C38" s="28"/>
      <c r="D38" s="28"/>
      <c r="E38" s="29"/>
      <c r="F38" s="28"/>
      <c r="G38" s="28"/>
      <c r="H38" s="28"/>
      <c r="I38" s="28"/>
      <c r="J38" s="28"/>
      <c r="K38" s="28" t="s">
        <v>13</v>
      </c>
      <c r="L38" s="72"/>
      <c r="M38" s="72" t="s">
        <v>13</v>
      </c>
    </row>
    <row r="39" spans="2:15" ht="20.25" x14ac:dyDescent="0.3">
      <c r="B39" s="33" t="s">
        <v>196</v>
      </c>
      <c r="C39" s="33"/>
      <c r="D39" s="33"/>
      <c r="E39" s="34"/>
      <c r="F39" s="33"/>
      <c r="G39" s="33"/>
      <c r="H39" s="33"/>
      <c r="I39" s="69" t="s">
        <v>14</v>
      </c>
      <c r="J39" s="69"/>
      <c r="K39" s="69"/>
      <c r="L39" s="73"/>
      <c r="M39" s="73"/>
    </row>
    <row r="40" spans="2:15" ht="20.25" x14ac:dyDescent="0.3">
      <c r="B40" s="33" t="s">
        <v>197</v>
      </c>
      <c r="C40" s="33"/>
      <c r="D40" s="33"/>
      <c r="E40" s="39"/>
      <c r="F40" s="33"/>
      <c r="G40" s="33"/>
      <c r="H40" s="33"/>
    </row>
    <row r="41" spans="2:15" ht="20.25" x14ac:dyDescent="0.3">
      <c r="B41" s="33"/>
      <c r="C41" s="33"/>
      <c r="D41" s="33"/>
      <c r="E41" s="42"/>
      <c r="F41" s="33"/>
      <c r="G41" s="33"/>
      <c r="H41" s="33"/>
      <c r="I41" s="70" t="s">
        <v>16</v>
      </c>
      <c r="J41" s="70"/>
      <c r="K41" s="70"/>
      <c r="L41" s="72"/>
      <c r="M41" s="72"/>
    </row>
    <row r="42" spans="2:15" ht="20.25" x14ac:dyDescent="0.3">
      <c r="B42" s="42" t="s">
        <v>45</v>
      </c>
      <c r="C42" s="42"/>
      <c r="D42" s="42"/>
      <c r="E42" s="45"/>
      <c r="F42" s="42"/>
      <c r="G42" s="42"/>
      <c r="H42" s="42"/>
      <c r="I42" s="71" t="s">
        <v>17</v>
      </c>
      <c r="J42" s="71"/>
      <c r="K42" s="71"/>
    </row>
    <row r="43" spans="2:15" ht="20.25" x14ac:dyDescent="0.3">
      <c r="D43" s="42"/>
      <c r="E43" s="48"/>
      <c r="F43" s="42"/>
      <c r="G43" s="42"/>
      <c r="H43" s="42"/>
      <c r="I43" s="90" t="s">
        <v>74</v>
      </c>
      <c r="J43" s="40"/>
      <c r="K43" s="40"/>
    </row>
    <row r="44" spans="2:15" ht="20.25" x14ac:dyDescent="0.3">
      <c r="B44" s="42" t="s">
        <v>127</v>
      </c>
      <c r="C44" s="42"/>
      <c r="D44" s="36"/>
      <c r="E44" s="33"/>
      <c r="F44" s="36"/>
      <c r="G44" s="36"/>
      <c r="H44" s="36"/>
    </row>
    <row r="45" spans="2:15" ht="20.25" x14ac:dyDescent="0.3">
      <c r="B45" s="42" t="s">
        <v>53</v>
      </c>
      <c r="C45" s="42"/>
      <c r="D45" s="52"/>
      <c r="E45" s="66"/>
      <c r="F45" s="52"/>
      <c r="G45" s="52"/>
      <c r="H45" s="52"/>
      <c r="I45" s="72" t="s">
        <v>18</v>
      </c>
      <c r="J45" s="72"/>
      <c r="K45" s="72"/>
    </row>
    <row r="46" spans="2:15" ht="20.25" x14ac:dyDescent="0.3">
      <c r="B46" s="36"/>
      <c r="C46" s="36"/>
      <c r="D46" s="75"/>
      <c r="F46" s="82"/>
      <c r="G46" s="82"/>
      <c r="H46" s="82"/>
      <c r="I46" s="73"/>
      <c r="J46" s="73"/>
      <c r="K46" s="73"/>
    </row>
    <row r="47" spans="2:15" ht="22.5" x14ac:dyDescent="0.3">
      <c r="B47" s="52" t="s">
        <v>20</v>
      </c>
      <c r="C47" s="52"/>
      <c r="D47" s="76"/>
      <c r="E47" s="57"/>
      <c r="F47" s="82"/>
      <c r="G47" s="82"/>
      <c r="H47" s="82"/>
    </row>
    <row r="48" spans="2:15" ht="22.5" x14ac:dyDescent="0.3">
      <c r="B48" s="75"/>
      <c r="C48" s="75"/>
      <c r="D48" s="76"/>
      <c r="I48" s="72" t="s">
        <v>19</v>
      </c>
      <c r="J48" s="72"/>
      <c r="K48" s="72"/>
    </row>
    <row r="49" spans="2:11" ht="22.5" x14ac:dyDescent="0.3">
      <c r="B49" s="76" t="s">
        <v>37</v>
      </c>
      <c r="C49" s="76"/>
    </row>
    <row r="50" spans="2:11" ht="22.5" x14ac:dyDescent="0.3">
      <c r="B50" s="76" t="s">
        <v>38</v>
      </c>
      <c r="C50" s="76"/>
      <c r="K50" s="89" t="s">
        <v>71</v>
      </c>
    </row>
  </sheetData>
  <mergeCells count="10">
    <mergeCell ref="D4:O4"/>
    <mergeCell ref="B6:B7"/>
    <mergeCell ref="C6:C7"/>
    <mergeCell ref="D6:D7"/>
    <mergeCell ref="H6:H7"/>
    <mergeCell ref="J6:J7"/>
    <mergeCell ref="K6:K7"/>
    <mergeCell ref="L6:L7"/>
    <mergeCell ref="N6:N7"/>
    <mergeCell ref="M6:M7"/>
  </mergeCells>
  <hyperlinks>
    <hyperlink ref="K50" location="MENU!A1" display="BACK TO MENU &gt;&gt;&gt;" xr:uid="{00000000-0004-0000-0500-000000000000}"/>
  </hyperlinks>
  <pageMargins left="0.27" right="0.17" top="0.17" bottom="0.2" header="0.18" footer="0.17"/>
  <pageSetup scale="3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48"/>
    <pageSetUpPr fitToPage="1"/>
  </sheetPr>
  <dimension ref="B3:O40"/>
  <sheetViews>
    <sheetView view="pageBreakPreview" zoomScale="60" zoomScaleNormal="60" workbookViewId="0">
      <pane ySplit="7" topLeftCell="A8" activePane="bottomLeft" state="frozen"/>
      <selection pane="bottomLeft" activeCell="E31" sqref="E31:F31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8" width="24.7109375" style="6" customWidth="1"/>
    <col min="9" max="9" width="47.28515625" style="6" customWidth="1"/>
    <col min="10" max="10" width="48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276" t="s">
        <v>84</v>
      </c>
      <c r="E4" s="276"/>
      <c r="F4" s="276"/>
      <c r="G4" s="276"/>
      <c r="H4" s="276"/>
      <c r="I4" s="7" t="s">
        <v>13</v>
      </c>
      <c r="J4" s="7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1"/>
      <c r="F5" s="11"/>
      <c r="G5" s="11"/>
      <c r="H5" s="11"/>
      <c r="I5" s="11"/>
      <c r="J5" s="3"/>
      <c r="K5" s="3"/>
      <c r="L5" s="3"/>
      <c r="M5" s="3"/>
      <c r="N5" s="5"/>
      <c r="O5" s="5"/>
    </row>
    <row r="6" spans="2:15" s="15" customFormat="1" ht="20.25" customHeight="1" x14ac:dyDescent="0.25">
      <c r="B6" s="272" t="s">
        <v>1</v>
      </c>
      <c r="C6" s="264" t="s">
        <v>2</v>
      </c>
      <c r="D6" s="264" t="s">
        <v>79</v>
      </c>
      <c r="E6" s="13" t="s">
        <v>3</v>
      </c>
      <c r="F6" s="94" t="s">
        <v>4</v>
      </c>
      <c r="G6" s="274" t="s">
        <v>5</v>
      </c>
      <c r="H6" s="94" t="s">
        <v>6</v>
      </c>
      <c r="I6" s="132" t="s">
        <v>85</v>
      </c>
      <c r="J6" s="95" t="s">
        <v>82</v>
      </c>
    </row>
    <row r="7" spans="2:15" s="15" customFormat="1" ht="20.25" customHeight="1" x14ac:dyDescent="0.25">
      <c r="B7" s="266"/>
      <c r="C7" s="273"/>
      <c r="D7" s="273"/>
      <c r="E7" s="98" t="s">
        <v>8</v>
      </c>
      <c r="F7" s="99" t="s">
        <v>9</v>
      </c>
      <c r="G7" s="275"/>
      <c r="H7" s="68" t="s">
        <v>10</v>
      </c>
      <c r="I7" s="131" t="s">
        <v>133</v>
      </c>
      <c r="J7" s="68" t="s">
        <v>132</v>
      </c>
    </row>
    <row r="8" spans="2:15" ht="27.75" customHeight="1" x14ac:dyDescent="0.3">
      <c r="B8" s="64" t="s">
        <v>446</v>
      </c>
      <c r="C8" s="64" t="s">
        <v>447</v>
      </c>
      <c r="D8" s="64" t="s">
        <v>349</v>
      </c>
      <c r="E8" s="18">
        <v>44226</v>
      </c>
      <c r="F8" s="18" t="s">
        <v>80</v>
      </c>
      <c r="G8" s="18" t="s">
        <v>72</v>
      </c>
      <c r="H8" s="18" t="s">
        <v>11</v>
      </c>
      <c r="I8" s="18">
        <f>E8+6</f>
        <v>44232</v>
      </c>
      <c r="J8" s="18">
        <f>E8+7</f>
        <v>44233</v>
      </c>
    </row>
    <row r="9" spans="2:15" ht="27.75" customHeight="1" x14ac:dyDescent="0.3">
      <c r="B9" s="64" t="s">
        <v>112</v>
      </c>
      <c r="C9" s="64" t="s">
        <v>111</v>
      </c>
      <c r="D9" s="64" t="s">
        <v>378</v>
      </c>
      <c r="E9" s="18">
        <f t="shared" ref="E9:E24" si="0">E8+7</f>
        <v>44233</v>
      </c>
      <c r="F9" s="18" t="s">
        <v>80</v>
      </c>
      <c r="G9" s="18" t="s">
        <v>72</v>
      </c>
      <c r="H9" s="18" t="s">
        <v>11</v>
      </c>
      <c r="I9" s="18">
        <f t="shared" ref="I9:I24" si="1">I8+7</f>
        <v>44239</v>
      </c>
      <c r="J9" s="18">
        <f t="shared" ref="J9:J24" si="2">J8+7</f>
        <v>44240</v>
      </c>
    </row>
    <row r="10" spans="2:15" ht="27.75" customHeight="1" x14ac:dyDescent="0.3">
      <c r="B10" s="64" t="s">
        <v>157</v>
      </c>
      <c r="C10" s="64" t="s">
        <v>156</v>
      </c>
      <c r="D10" s="64" t="s">
        <v>379</v>
      </c>
      <c r="E10" s="18">
        <f t="shared" si="0"/>
        <v>44240</v>
      </c>
      <c r="F10" s="18" t="s">
        <v>80</v>
      </c>
      <c r="G10" s="18" t="s">
        <v>72</v>
      </c>
      <c r="H10" s="18" t="s">
        <v>11</v>
      </c>
      <c r="I10" s="18">
        <f t="shared" si="1"/>
        <v>44246</v>
      </c>
      <c r="J10" s="18">
        <f t="shared" si="2"/>
        <v>44247</v>
      </c>
    </row>
    <row r="11" spans="2:15" s="111" customFormat="1" ht="27.75" customHeight="1" x14ac:dyDescent="0.3">
      <c r="B11" s="64" t="s">
        <v>446</v>
      </c>
      <c r="C11" s="64" t="s">
        <v>447</v>
      </c>
      <c r="D11" s="64" t="s">
        <v>448</v>
      </c>
      <c r="E11" s="18">
        <f t="shared" si="0"/>
        <v>44247</v>
      </c>
      <c r="F11" s="18" t="s">
        <v>80</v>
      </c>
      <c r="G11" s="18" t="s">
        <v>72</v>
      </c>
      <c r="H11" s="18" t="s">
        <v>11</v>
      </c>
      <c r="I11" s="18">
        <f t="shared" si="1"/>
        <v>44253</v>
      </c>
      <c r="J11" s="18">
        <f t="shared" si="2"/>
        <v>44254</v>
      </c>
    </row>
    <row r="12" spans="2:15" ht="27.75" customHeight="1" x14ac:dyDescent="0.3">
      <c r="B12" s="64" t="s">
        <v>112</v>
      </c>
      <c r="C12" s="64" t="s">
        <v>111</v>
      </c>
      <c r="D12" s="64" t="s">
        <v>379</v>
      </c>
      <c r="E12" s="18">
        <f t="shared" si="0"/>
        <v>44254</v>
      </c>
      <c r="F12" s="18" t="s">
        <v>80</v>
      </c>
      <c r="G12" s="18" t="s">
        <v>72</v>
      </c>
      <c r="H12" s="18" t="s">
        <v>11</v>
      </c>
      <c r="I12" s="18">
        <f t="shared" si="1"/>
        <v>44260</v>
      </c>
      <c r="J12" s="18">
        <f t="shared" si="2"/>
        <v>44261</v>
      </c>
    </row>
    <row r="13" spans="2:15" ht="27.75" customHeight="1" x14ac:dyDescent="0.3">
      <c r="B13" s="64" t="s">
        <v>157</v>
      </c>
      <c r="C13" s="64" t="s">
        <v>156</v>
      </c>
      <c r="D13" s="64" t="s">
        <v>380</v>
      </c>
      <c r="E13" s="18">
        <f t="shared" si="0"/>
        <v>44261</v>
      </c>
      <c r="F13" s="18" t="s">
        <v>80</v>
      </c>
      <c r="G13" s="18" t="s">
        <v>72</v>
      </c>
      <c r="H13" s="18" t="s">
        <v>11</v>
      </c>
      <c r="I13" s="18">
        <f t="shared" si="1"/>
        <v>44267</v>
      </c>
      <c r="J13" s="18">
        <f t="shared" si="2"/>
        <v>44268</v>
      </c>
    </row>
    <row r="14" spans="2:15" ht="27.75" customHeight="1" x14ac:dyDescent="0.3">
      <c r="B14" s="64" t="s">
        <v>446</v>
      </c>
      <c r="C14" s="64" t="s">
        <v>447</v>
      </c>
      <c r="D14" s="64" t="s">
        <v>449</v>
      </c>
      <c r="E14" s="18">
        <f t="shared" si="0"/>
        <v>44268</v>
      </c>
      <c r="F14" s="18" t="s">
        <v>80</v>
      </c>
      <c r="G14" s="18" t="s">
        <v>72</v>
      </c>
      <c r="H14" s="18" t="s">
        <v>11</v>
      </c>
      <c r="I14" s="18">
        <f t="shared" si="1"/>
        <v>44274</v>
      </c>
      <c r="J14" s="18">
        <f t="shared" si="2"/>
        <v>44275</v>
      </c>
    </row>
    <row r="15" spans="2:15" ht="27.75" customHeight="1" x14ac:dyDescent="0.3">
      <c r="B15" s="64" t="s">
        <v>112</v>
      </c>
      <c r="C15" s="64" t="s">
        <v>111</v>
      </c>
      <c r="D15" s="64" t="s">
        <v>380</v>
      </c>
      <c r="E15" s="18">
        <f t="shared" si="0"/>
        <v>44275</v>
      </c>
      <c r="F15" s="18" t="s">
        <v>80</v>
      </c>
      <c r="G15" s="18" t="s">
        <v>72</v>
      </c>
      <c r="H15" s="18" t="s">
        <v>11</v>
      </c>
      <c r="I15" s="18">
        <f t="shared" si="1"/>
        <v>44281</v>
      </c>
      <c r="J15" s="18">
        <f t="shared" si="2"/>
        <v>44282</v>
      </c>
      <c r="K15" s="6" t="s">
        <v>13</v>
      </c>
    </row>
    <row r="16" spans="2:15" ht="27.75" customHeight="1" x14ac:dyDescent="0.3">
      <c r="B16" s="64" t="s">
        <v>157</v>
      </c>
      <c r="C16" s="64" t="s">
        <v>156</v>
      </c>
      <c r="D16" s="64" t="s">
        <v>462</v>
      </c>
      <c r="E16" s="18">
        <f t="shared" si="0"/>
        <v>44282</v>
      </c>
      <c r="F16" s="18" t="s">
        <v>80</v>
      </c>
      <c r="G16" s="18" t="s">
        <v>72</v>
      </c>
      <c r="H16" s="18" t="s">
        <v>11</v>
      </c>
      <c r="I16" s="18">
        <f t="shared" si="1"/>
        <v>44288</v>
      </c>
      <c r="J16" s="18">
        <f t="shared" si="2"/>
        <v>44289</v>
      </c>
    </row>
    <row r="17" spans="2:15" s="111" customFormat="1" ht="27.75" customHeight="1" x14ac:dyDescent="0.3">
      <c r="B17" s="64" t="s">
        <v>446</v>
      </c>
      <c r="C17" s="64" t="s">
        <v>447</v>
      </c>
      <c r="D17" s="64" t="s">
        <v>450</v>
      </c>
      <c r="E17" s="18">
        <f t="shared" si="0"/>
        <v>44289</v>
      </c>
      <c r="F17" s="18" t="s">
        <v>80</v>
      </c>
      <c r="G17" s="18" t="s">
        <v>72</v>
      </c>
      <c r="H17" s="18" t="s">
        <v>11</v>
      </c>
      <c r="I17" s="18">
        <f t="shared" si="1"/>
        <v>44295</v>
      </c>
      <c r="J17" s="18">
        <f t="shared" si="2"/>
        <v>44296</v>
      </c>
    </row>
    <row r="18" spans="2:15" ht="27.75" customHeight="1" x14ac:dyDescent="0.3">
      <c r="B18" s="64" t="s">
        <v>112</v>
      </c>
      <c r="C18" s="64" t="s">
        <v>111</v>
      </c>
      <c r="D18" s="64" t="s">
        <v>462</v>
      </c>
      <c r="E18" s="18">
        <f t="shared" si="0"/>
        <v>44296</v>
      </c>
      <c r="F18" s="18" t="s">
        <v>80</v>
      </c>
      <c r="G18" s="18" t="s">
        <v>72</v>
      </c>
      <c r="H18" s="18" t="s">
        <v>11</v>
      </c>
      <c r="I18" s="18">
        <f t="shared" si="1"/>
        <v>44302</v>
      </c>
      <c r="J18" s="18">
        <f t="shared" si="2"/>
        <v>44303</v>
      </c>
    </row>
    <row r="19" spans="2:15" ht="27.75" customHeight="1" x14ac:dyDescent="0.3">
      <c r="B19" s="64" t="s">
        <v>157</v>
      </c>
      <c r="C19" s="64" t="s">
        <v>156</v>
      </c>
      <c r="D19" s="64" t="s">
        <v>463</v>
      </c>
      <c r="E19" s="18">
        <f t="shared" si="0"/>
        <v>44303</v>
      </c>
      <c r="F19" s="18" t="s">
        <v>80</v>
      </c>
      <c r="G19" s="18" t="s">
        <v>72</v>
      </c>
      <c r="H19" s="18" t="s">
        <v>11</v>
      </c>
      <c r="I19" s="18">
        <f t="shared" si="1"/>
        <v>44309</v>
      </c>
      <c r="J19" s="18">
        <f t="shared" si="2"/>
        <v>44310</v>
      </c>
    </row>
    <row r="20" spans="2:15" s="110" customFormat="1" ht="30" customHeight="1" x14ac:dyDescent="0.3">
      <c r="B20" s="64" t="s">
        <v>446</v>
      </c>
      <c r="C20" s="64" t="s">
        <v>447</v>
      </c>
      <c r="D20" s="64" t="s">
        <v>451</v>
      </c>
      <c r="E20" s="18">
        <f t="shared" si="0"/>
        <v>44310</v>
      </c>
      <c r="F20" s="18" t="s">
        <v>80</v>
      </c>
      <c r="G20" s="18" t="s">
        <v>72</v>
      </c>
      <c r="H20" s="18" t="s">
        <v>11</v>
      </c>
      <c r="I20" s="18">
        <f t="shared" si="1"/>
        <v>44316</v>
      </c>
      <c r="J20" s="18">
        <f t="shared" si="2"/>
        <v>44317</v>
      </c>
    </row>
    <row r="21" spans="2:15" ht="30" customHeight="1" x14ac:dyDescent="0.3">
      <c r="B21" s="64" t="s">
        <v>112</v>
      </c>
      <c r="C21" s="64" t="s">
        <v>111</v>
      </c>
      <c r="D21" s="64" t="s">
        <v>463</v>
      </c>
      <c r="E21" s="18">
        <f t="shared" si="0"/>
        <v>44317</v>
      </c>
      <c r="F21" s="18" t="s">
        <v>80</v>
      </c>
      <c r="G21" s="18" t="s">
        <v>72</v>
      </c>
      <c r="H21" s="18" t="s">
        <v>11</v>
      </c>
      <c r="I21" s="18">
        <f t="shared" si="1"/>
        <v>44323</v>
      </c>
      <c r="J21" s="18">
        <f t="shared" si="2"/>
        <v>44324</v>
      </c>
      <c r="K21" s="19"/>
      <c r="L21" s="19"/>
      <c r="M21" s="19"/>
      <c r="N21" s="19"/>
      <c r="O21" s="19"/>
    </row>
    <row r="22" spans="2:15" ht="28.5" customHeight="1" x14ac:dyDescent="0.3">
      <c r="B22" s="64" t="s">
        <v>157</v>
      </c>
      <c r="C22" s="64" t="s">
        <v>156</v>
      </c>
      <c r="D22" s="64" t="s">
        <v>464</v>
      </c>
      <c r="E22" s="18">
        <f t="shared" si="0"/>
        <v>44324</v>
      </c>
      <c r="F22" s="18" t="s">
        <v>80</v>
      </c>
      <c r="G22" s="18" t="s">
        <v>72</v>
      </c>
      <c r="H22" s="18" t="s">
        <v>11</v>
      </c>
      <c r="I22" s="18">
        <f t="shared" si="1"/>
        <v>44330</v>
      </c>
      <c r="J22" s="18">
        <f t="shared" si="2"/>
        <v>44331</v>
      </c>
      <c r="K22" s="19"/>
      <c r="L22" s="19"/>
      <c r="M22" s="19"/>
      <c r="N22" s="19"/>
      <c r="O22" s="19"/>
    </row>
    <row r="23" spans="2:15" ht="29.25" customHeight="1" x14ac:dyDescent="0.3">
      <c r="B23" s="64" t="s">
        <v>446</v>
      </c>
      <c r="C23" s="64" t="s">
        <v>447</v>
      </c>
      <c r="D23" s="64" t="s">
        <v>452</v>
      </c>
      <c r="E23" s="18">
        <f t="shared" si="0"/>
        <v>44331</v>
      </c>
      <c r="F23" s="18" t="s">
        <v>80</v>
      </c>
      <c r="G23" s="18" t="s">
        <v>72</v>
      </c>
      <c r="H23" s="18" t="s">
        <v>11</v>
      </c>
      <c r="I23" s="18">
        <f t="shared" si="1"/>
        <v>44337</v>
      </c>
      <c r="J23" s="18">
        <f t="shared" si="2"/>
        <v>44338</v>
      </c>
      <c r="L23" s="31"/>
      <c r="M23" s="31"/>
      <c r="N23" s="32"/>
    </row>
    <row r="24" spans="2:15" ht="26.25" customHeight="1" x14ac:dyDescent="0.3">
      <c r="B24" s="64" t="s">
        <v>112</v>
      </c>
      <c r="C24" s="64" t="s">
        <v>111</v>
      </c>
      <c r="D24" s="64" t="s">
        <v>464</v>
      </c>
      <c r="E24" s="18">
        <f t="shared" si="0"/>
        <v>44338</v>
      </c>
      <c r="F24" s="18" t="s">
        <v>80</v>
      </c>
      <c r="G24" s="18" t="s">
        <v>72</v>
      </c>
      <c r="H24" s="18" t="s">
        <v>11</v>
      </c>
      <c r="I24" s="18">
        <f t="shared" si="1"/>
        <v>44344</v>
      </c>
      <c r="J24" s="18">
        <f t="shared" si="2"/>
        <v>44345</v>
      </c>
      <c r="L24" s="36"/>
      <c r="M24" s="36"/>
      <c r="N24" s="37"/>
      <c r="O24" s="38"/>
    </row>
    <row r="25" spans="2:15" ht="20.25" x14ac:dyDescent="0.3">
      <c r="D25" s="6" t="s">
        <v>13</v>
      </c>
      <c r="L25" s="36"/>
      <c r="M25" s="36"/>
      <c r="N25" s="40"/>
      <c r="O25" s="41"/>
    </row>
    <row r="26" spans="2:15" ht="20.25" x14ac:dyDescent="0.3">
      <c r="I26" s="134" t="s">
        <v>161</v>
      </c>
      <c r="L26" s="36"/>
      <c r="M26" s="36"/>
      <c r="N26" s="40"/>
      <c r="O26" s="44"/>
    </row>
    <row r="27" spans="2:15" ht="20.25" x14ac:dyDescent="0.3">
      <c r="B27" s="23" t="s">
        <v>12</v>
      </c>
      <c r="C27" s="23"/>
      <c r="D27" s="23"/>
      <c r="E27" s="24"/>
      <c r="F27" s="24" t="s">
        <v>13</v>
      </c>
      <c r="K27" s="28"/>
      <c r="L27" s="28"/>
      <c r="M27" s="28"/>
      <c r="N27" s="40"/>
      <c r="O27" s="47"/>
    </row>
    <row r="28" spans="2:15" ht="20.25" x14ac:dyDescent="0.3">
      <c r="B28" s="28" t="s">
        <v>15</v>
      </c>
      <c r="C28" s="28"/>
      <c r="D28" s="28"/>
      <c r="E28" s="29"/>
      <c r="F28" s="29"/>
      <c r="I28" s="135" t="s">
        <v>162</v>
      </c>
      <c r="K28" s="40"/>
      <c r="L28" s="40"/>
      <c r="M28" s="40"/>
      <c r="N28" s="40"/>
      <c r="O28" s="50"/>
    </row>
    <row r="29" spans="2:15" ht="20.25" x14ac:dyDescent="0.3">
      <c r="B29" s="33"/>
      <c r="C29" s="33" t="s">
        <v>13</v>
      </c>
      <c r="D29" s="33"/>
      <c r="E29" s="34"/>
      <c r="F29" s="34"/>
      <c r="K29" s="42"/>
      <c r="L29" s="42"/>
      <c r="M29" s="42"/>
      <c r="N29" s="42"/>
      <c r="O29" s="51"/>
    </row>
    <row r="30" spans="2:15" ht="20.25" x14ac:dyDescent="0.3">
      <c r="B30" s="33" t="s">
        <v>83</v>
      </c>
      <c r="C30" s="33"/>
      <c r="D30" s="33"/>
      <c r="E30" s="39"/>
      <c r="F30" s="39"/>
      <c r="K30" s="42"/>
      <c r="L30" s="42"/>
      <c r="M30" s="42"/>
      <c r="N30" s="42"/>
      <c r="O30" s="42"/>
    </row>
    <row r="31" spans="2:15" ht="20.25" x14ac:dyDescent="0.3">
      <c r="B31" s="33"/>
      <c r="C31" s="33"/>
      <c r="D31" s="33"/>
      <c r="E31" s="42" t="s">
        <v>13</v>
      </c>
      <c r="F31" s="42"/>
      <c r="J31" s="6" t="s">
        <v>13</v>
      </c>
      <c r="K31" s="55"/>
      <c r="L31" s="55"/>
      <c r="M31" s="55"/>
      <c r="N31" s="55"/>
      <c r="O31" s="55"/>
    </row>
    <row r="32" spans="2:15" ht="20.25" x14ac:dyDescent="0.3">
      <c r="B32" s="42" t="s">
        <v>88</v>
      </c>
      <c r="C32" s="42"/>
      <c r="D32" s="42"/>
      <c r="E32" s="45"/>
      <c r="F32" s="45"/>
      <c r="G32" s="25" t="s">
        <v>14</v>
      </c>
    </row>
    <row r="33" spans="2:10" ht="20.25" x14ac:dyDescent="0.3">
      <c r="B33" s="42" t="s">
        <v>89</v>
      </c>
      <c r="C33" s="42"/>
      <c r="D33" s="42"/>
      <c r="E33" s="48"/>
      <c r="F33" s="48"/>
      <c r="G33" s="30" t="s">
        <v>16</v>
      </c>
    </row>
    <row r="34" spans="2:10" ht="20.25" x14ac:dyDescent="0.3">
      <c r="E34" s="33"/>
      <c r="F34" s="33"/>
      <c r="G34" s="35" t="s">
        <v>17</v>
      </c>
    </row>
    <row r="35" spans="2:10" ht="20.25" x14ac:dyDescent="0.3">
      <c r="B35" s="52" t="s">
        <v>20</v>
      </c>
      <c r="C35" s="52"/>
      <c r="D35" s="52"/>
      <c r="G35" s="90" t="s">
        <v>74</v>
      </c>
      <c r="J35" s="53"/>
    </row>
    <row r="36" spans="2:10" ht="20.25" x14ac:dyDescent="0.3">
      <c r="G36" s="43" t="s">
        <v>18</v>
      </c>
      <c r="J36" s="54"/>
    </row>
    <row r="37" spans="2:10" ht="22.5" x14ac:dyDescent="0.3">
      <c r="B37" s="56" t="s">
        <v>21</v>
      </c>
      <c r="C37" s="56"/>
      <c r="D37" s="56"/>
      <c r="E37" s="57"/>
      <c r="F37" s="57"/>
      <c r="G37" s="46"/>
      <c r="J37" s="58"/>
    </row>
    <row r="38" spans="2:10" ht="23.25" x14ac:dyDescent="0.35">
      <c r="B38" s="59" t="s">
        <v>22</v>
      </c>
      <c r="C38" s="59"/>
      <c r="D38" s="59"/>
      <c r="G38" s="49" t="s">
        <v>19</v>
      </c>
    </row>
    <row r="39" spans="2:10" ht="20.25" x14ac:dyDescent="0.3">
      <c r="G39" s="33"/>
      <c r="H39" s="33"/>
      <c r="I39" s="33"/>
    </row>
    <row r="40" spans="2:10" ht="18.75" x14ac:dyDescent="0.3">
      <c r="H40" s="89" t="s">
        <v>71</v>
      </c>
      <c r="I40" s="89"/>
    </row>
  </sheetData>
  <mergeCells count="5">
    <mergeCell ref="B6:B7"/>
    <mergeCell ref="C6:C7"/>
    <mergeCell ref="D6:D7"/>
    <mergeCell ref="G6:G7"/>
    <mergeCell ref="D4:H4"/>
  </mergeCells>
  <hyperlinks>
    <hyperlink ref="H40" location="MENU!A1" display="BACK TO MENU &gt;&gt;&gt;" xr:uid="{00000000-0004-0000-0600-000000000000}"/>
  </hyperlinks>
  <printOptions horizontalCentered="1" verticalCentered="1"/>
  <pageMargins left="0.27" right="0.17" top="0.17" bottom="0.2" header="0.18" footer="0.17"/>
  <pageSetup scale="2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48"/>
    <pageSetUpPr fitToPage="1"/>
  </sheetPr>
  <dimension ref="B3:O37"/>
  <sheetViews>
    <sheetView view="pageBreakPreview" zoomScale="60" zoomScaleNormal="60" workbookViewId="0">
      <pane ySplit="7" topLeftCell="A8" activePane="bottomLeft" state="frozen"/>
      <selection pane="bottomLeft" activeCell="F15" sqref="F15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8" width="24.7109375" style="6" customWidth="1"/>
    <col min="9" max="9" width="48" style="6" customWidth="1"/>
    <col min="10" max="10" width="43.5703125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3"/>
      <c r="J3" s="2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276" t="s">
        <v>78</v>
      </c>
      <c r="E4" s="276"/>
      <c r="F4" s="276"/>
      <c r="G4" s="276"/>
      <c r="H4" s="276"/>
      <c r="I4" s="276"/>
      <c r="J4" s="93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1"/>
      <c r="F5" s="11"/>
      <c r="G5" s="11"/>
      <c r="H5" s="11"/>
      <c r="I5" s="3"/>
      <c r="J5" s="11"/>
      <c r="K5" s="3"/>
      <c r="L5" s="3"/>
      <c r="M5" s="3"/>
      <c r="N5" s="5"/>
      <c r="O5" s="5"/>
    </row>
    <row r="6" spans="2:15" s="15" customFormat="1" ht="20.25" customHeight="1" x14ac:dyDescent="0.25">
      <c r="B6" s="272" t="s">
        <v>1</v>
      </c>
      <c r="C6" s="264" t="s">
        <v>2</v>
      </c>
      <c r="D6" s="264" t="s">
        <v>79</v>
      </c>
      <c r="E6" s="13" t="s">
        <v>3</v>
      </c>
      <c r="F6" s="94" t="s">
        <v>4</v>
      </c>
      <c r="G6" s="274" t="s">
        <v>5</v>
      </c>
      <c r="H6" s="94" t="s">
        <v>6</v>
      </c>
      <c r="I6" s="95" t="s">
        <v>7</v>
      </c>
      <c r="J6" s="94" t="s">
        <v>278</v>
      </c>
    </row>
    <row r="7" spans="2:15" s="15" customFormat="1" ht="20.25" customHeight="1" x14ac:dyDescent="0.25">
      <c r="B7" s="266"/>
      <c r="C7" s="273"/>
      <c r="D7" s="273"/>
      <c r="E7" s="98" t="s">
        <v>8</v>
      </c>
      <c r="F7" s="99" t="s">
        <v>9</v>
      </c>
      <c r="G7" s="275"/>
      <c r="H7" s="68" t="s">
        <v>10</v>
      </c>
      <c r="I7" s="68" t="s">
        <v>277</v>
      </c>
      <c r="J7" s="68" t="s">
        <v>276</v>
      </c>
    </row>
    <row r="8" spans="2:15" ht="27.75" customHeight="1" x14ac:dyDescent="0.3">
      <c r="B8" s="64" t="s">
        <v>112</v>
      </c>
      <c r="C8" s="64" t="s">
        <v>111</v>
      </c>
      <c r="D8" s="64" t="s">
        <v>456</v>
      </c>
      <c r="E8" s="18">
        <v>44226</v>
      </c>
      <c r="F8" s="18" t="s">
        <v>80</v>
      </c>
      <c r="G8" s="18" t="s">
        <v>72</v>
      </c>
      <c r="H8" s="18" t="s">
        <v>11</v>
      </c>
      <c r="I8" s="18">
        <f>E8+2</f>
        <v>44228</v>
      </c>
      <c r="J8" s="18">
        <f>E8+3</f>
        <v>44229</v>
      </c>
    </row>
    <row r="9" spans="2:15" ht="27.75" customHeight="1" x14ac:dyDescent="0.3">
      <c r="B9" s="64" t="s">
        <v>157</v>
      </c>
      <c r="C9" s="64" t="s">
        <v>156</v>
      </c>
      <c r="D9" s="64" t="s">
        <v>457</v>
      </c>
      <c r="E9" s="18">
        <f t="shared" ref="E9:E23" si="0">E8+7</f>
        <v>44233</v>
      </c>
      <c r="F9" s="18" t="s">
        <v>80</v>
      </c>
      <c r="G9" s="18" t="s">
        <v>72</v>
      </c>
      <c r="H9" s="18" t="s">
        <v>11</v>
      </c>
      <c r="I9" s="18">
        <f t="shared" ref="I9:I23" si="1">I8+7</f>
        <v>44235</v>
      </c>
      <c r="J9" s="18">
        <f t="shared" ref="J9:J23" si="2">J8+7</f>
        <v>44236</v>
      </c>
    </row>
    <row r="10" spans="2:15" ht="27.75" customHeight="1" x14ac:dyDescent="0.3">
      <c r="B10" s="64" t="s">
        <v>446</v>
      </c>
      <c r="C10" s="64" t="s">
        <v>447</v>
      </c>
      <c r="D10" s="64" t="s">
        <v>414</v>
      </c>
      <c r="E10" s="18">
        <f t="shared" si="0"/>
        <v>44240</v>
      </c>
      <c r="F10" s="18" t="s">
        <v>80</v>
      </c>
      <c r="G10" s="18" t="s">
        <v>72</v>
      </c>
      <c r="H10" s="18" t="s">
        <v>11</v>
      </c>
      <c r="I10" s="18">
        <f t="shared" si="1"/>
        <v>44242</v>
      </c>
      <c r="J10" s="18">
        <f t="shared" si="2"/>
        <v>44243</v>
      </c>
    </row>
    <row r="11" spans="2:15" ht="27.75" customHeight="1" x14ac:dyDescent="0.3">
      <c r="B11" s="64" t="s">
        <v>112</v>
      </c>
      <c r="C11" s="64" t="s">
        <v>111</v>
      </c>
      <c r="D11" s="64" t="s">
        <v>457</v>
      </c>
      <c r="E11" s="18">
        <f t="shared" si="0"/>
        <v>44247</v>
      </c>
      <c r="F11" s="18" t="s">
        <v>80</v>
      </c>
      <c r="G11" s="18" t="s">
        <v>72</v>
      </c>
      <c r="H11" s="18" t="s">
        <v>11</v>
      </c>
      <c r="I11" s="18">
        <f t="shared" si="1"/>
        <v>44249</v>
      </c>
      <c r="J11" s="18">
        <f t="shared" si="2"/>
        <v>44250</v>
      </c>
      <c r="L11" s="6" t="s">
        <v>13</v>
      </c>
    </row>
    <row r="12" spans="2:15" ht="27.75" customHeight="1" x14ac:dyDescent="0.3">
      <c r="B12" s="64" t="s">
        <v>157</v>
      </c>
      <c r="C12" s="64" t="s">
        <v>156</v>
      </c>
      <c r="D12" s="64" t="s">
        <v>458</v>
      </c>
      <c r="E12" s="18">
        <f t="shared" si="0"/>
        <v>44254</v>
      </c>
      <c r="F12" s="18" t="s">
        <v>80</v>
      </c>
      <c r="G12" s="18" t="s">
        <v>72</v>
      </c>
      <c r="H12" s="18" t="s">
        <v>11</v>
      </c>
      <c r="I12" s="18">
        <f t="shared" si="1"/>
        <v>44256</v>
      </c>
      <c r="J12" s="18">
        <f t="shared" si="2"/>
        <v>44257</v>
      </c>
    </row>
    <row r="13" spans="2:15" ht="27.75" customHeight="1" x14ac:dyDescent="0.3">
      <c r="B13" s="64" t="s">
        <v>446</v>
      </c>
      <c r="C13" s="64" t="s">
        <v>447</v>
      </c>
      <c r="D13" s="64" t="s">
        <v>453</v>
      </c>
      <c r="E13" s="18">
        <f t="shared" si="0"/>
        <v>44261</v>
      </c>
      <c r="F13" s="18" t="s">
        <v>80</v>
      </c>
      <c r="G13" s="18" t="s">
        <v>72</v>
      </c>
      <c r="H13" s="18" t="s">
        <v>11</v>
      </c>
      <c r="I13" s="18">
        <f t="shared" si="1"/>
        <v>44263</v>
      </c>
      <c r="J13" s="18">
        <f t="shared" si="2"/>
        <v>44264</v>
      </c>
    </row>
    <row r="14" spans="2:15" ht="27.75" customHeight="1" x14ac:dyDescent="0.3">
      <c r="B14" s="64" t="s">
        <v>112</v>
      </c>
      <c r="C14" s="64" t="s">
        <v>111</v>
      </c>
      <c r="D14" s="64" t="s">
        <v>458</v>
      </c>
      <c r="E14" s="18">
        <f t="shared" si="0"/>
        <v>44268</v>
      </c>
      <c r="F14" s="18" t="s">
        <v>80</v>
      </c>
      <c r="G14" s="18" t="s">
        <v>72</v>
      </c>
      <c r="H14" s="18" t="s">
        <v>11</v>
      </c>
      <c r="I14" s="18">
        <f t="shared" si="1"/>
        <v>44270</v>
      </c>
      <c r="J14" s="18">
        <f t="shared" si="2"/>
        <v>44271</v>
      </c>
    </row>
    <row r="15" spans="2:15" ht="27.75" customHeight="1" x14ac:dyDescent="0.3">
      <c r="B15" s="64" t="s">
        <v>157</v>
      </c>
      <c r="C15" s="64" t="s">
        <v>156</v>
      </c>
      <c r="D15" s="64" t="s">
        <v>459</v>
      </c>
      <c r="E15" s="18">
        <f t="shared" si="0"/>
        <v>44275</v>
      </c>
      <c r="F15" s="18" t="s">
        <v>80</v>
      </c>
      <c r="G15" s="18" t="s">
        <v>72</v>
      </c>
      <c r="H15" s="18" t="s">
        <v>11</v>
      </c>
      <c r="I15" s="18">
        <f t="shared" si="1"/>
        <v>44277</v>
      </c>
      <c r="J15" s="18">
        <f t="shared" si="2"/>
        <v>44278</v>
      </c>
    </row>
    <row r="16" spans="2:15" ht="27.75" customHeight="1" x14ac:dyDescent="0.3">
      <c r="B16" s="64" t="s">
        <v>446</v>
      </c>
      <c r="C16" s="64" t="s">
        <v>447</v>
      </c>
      <c r="D16" s="64" t="s">
        <v>454</v>
      </c>
      <c r="E16" s="18">
        <f t="shared" si="0"/>
        <v>44282</v>
      </c>
      <c r="F16" s="18" t="s">
        <v>80</v>
      </c>
      <c r="G16" s="18" t="s">
        <v>72</v>
      </c>
      <c r="H16" s="18" t="s">
        <v>11</v>
      </c>
      <c r="I16" s="18">
        <f t="shared" si="1"/>
        <v>44284</v>
      </c>
      <c r="J16" s="18">
        <f t="shared" si="2"/>
        <v>44285</v>
      </c>
    </row>
    <row r="17" spans="2:15" ht="27.75" customHeight="1" x14ac:dyDescent="0.3">
      <c r="B17" s="64" t="s">
        <v>112</v>
      </c>
      <c r="C17" s="64" t="s">
        <v>111</v>
      </c>
      <c r="D17" s="64" t="s">
        <v>459</v>
      </c>
      <c r="E17" s="18">
        <f t="shared" si="0"/>
        <v>44289</v>
      </c>
      <c r="F17" s="18" t="s">
        <v>80</v>
      </c>
      <c r="G17" s="18" t="s">
        <v>72</v>
      </c>
      <c r="H17" s="18" t="s">
        <v>11</v>
      </c>
      <c r="I17" s="18">
        <f t="shared" si="1"/>
        <v>44291</v>
      </c>
      <c r="J17" s="18">
        <f t="shared" si="2"/>
        <v>44292</v>
      </c>
    </row>
    <row r="18" spans="2:15" ht="27.75" customHeight="1" x14ac:dyDescent="0.3">
      <c r="B18" s="64" t="s">
        <v>157</v>
      </c>
      <c r="C18" s="64" t="s">
        <v>156</v>
      </c>
      <c r="D18" s="64" t="s">
        <v>460</v>
      </c>
      <c r="E18" s="18">
        <f t="shared" si="0"/>
        <v>44296</v>
      </c>
      <c r="F18" s="18" t="s">
        <v>80</v>
      </c>
      <c r="G18" s="18" t="s">
        <v>72</v>
      </c>
      <c r="H18" s="18" t="s">
        <v>11</v>
      </c>
      <c r="I18" s="18">
        <f t="shared" si="1"/>
        <v>44298</v>
      </c>
      <c r="J18" s="18">
        <f t="shared" si="2"/>
        <v>44299</v>
      </c>
    </row>
    <row r="19" spans="2:15" ht="27.75" customHeight="1" x14ac:dyDescent="0.3">
      <c r="B19" s="64" t="s">
        <v>446</v>
      </c>
      <c r="C19" s="64" t="s">
        <v>447</v>
      </c>
      <c r="D19" s="64" t="s">
        <v>417</v>
      </c>
      <c r="E19" s="18">
        <f t="shared" si="0"/>
        <v>44303</v>
      </c>
      <c r="F19" s="18" t="s">
        <v>80</v>
      </c>
      <c r="G19" s="18" t="s">
        <v>72</v>
      </c>
      <c r="H19" s="18" t="s">
        <v>11</v>
      </c>
      <c r="I19" s="18">
        <f t="shared" si="1"/>
        <v>44305</v>
      </c>
      <c r="J19" s="18">
        <f t="shared" si="2"/>
        <v>44306</v>
      </c>
    </row>
    <row r="20" spans="2:15" s="111" customFormat="1" ht="27.75" customHeight="1" x14ac:dyDescent="0.3">
      <c r="B20" s="64" t="s">
        <v>112</v>
      </c>
      <c r="C20" s="64" t="s">
        <v>111</v>
      </c>
      <c r="D20" s="64" t="s">
        <v>460</v>
      </c>
      <c r="E20" s="18">
        <f t="shared" si="0"/>
        <v>44310</v>
      </c>
      <c r="F20" s="18" t="s">
        <v>80</v>
      </c>
      <c r="G20" s="18" t="s">
        <v>72</v>
      </c>
      <c r="H20" s="18" t="s">
        <v>11</v>
      </c>
      <c r="I20" s="18">
        <f t="shared" si="1"/>
        <v>44312</v>
      </c>
      <c r="J20" s="18">
        <f t="shared" si="2"/>
        <v>44313</v>
      </c>
    </row>
    <row r="21" spans="2:15" s="111" customFormat="1" ht="26.25" customHeight="1" x14ac:dyDescent="0.3">
      <c r="B21" s="64" t="s">
        <v>157</v>
      </c>
      <c r="C21" s="64" t="s">
        <v>156</v>
      </c>
      <c r="D21" s="64" t="s">
        <v>461</v>
      </c>
      <c r="E21" s="18">
        <f t="shared" si="0"/>
        <v>44317</v>
      </c>
      <c r="F21" s="18" t="s">
        <v>80</v>
      </c>
      <c r="G21" s="18" t="s">
        <v>72</v>
      </c>
      <c r="H21" s="18" t="s">
        <v>11</v>
      </c>
      <c r="I21" s="18">
        <f t="shared" si="1"/>
        <v>44319</v>
      </c>
      <c r="J21" s="18">
        <f t="shared" si="2"/>
        <v>44320</v>
      </c>
      <c r="K21" s="112"/>
      <c r="L21" s="112"/>
      <c r="M21" s="112"/>
      <c r="N21" s="112"/>
      <c r="O21" s="112"/>
    </row>
    <row r="22" spans="2:15" ht="27.75" customHeight="1" x14ac:dyDescent="0.3">
      <c r="B22" s="64" t="s">
        <v>446</v>
      </c>
      <c r="C22" s="64" t="s">
        <v>447</v>
      </c>
      <c r="D22" s="64" t="s">
        <v>455</v>
      </c>
      <c r="E22" s="18">
        <f t="shared" si="0"/>
        <v>44324</v>
      </c>
      <c r="F22" s="18" t="s">
        <v>80</v>
      </c>
      <c r="G22" s="18" t="s">
        <v>72</v>
      </c>
      <c r="H22" s="18" t="s">
        <v>11</v>
      </c>
      <c r="I22" s="18">
        <f t="shared" si="1"/>
        <v>44326</v>
      </c>
      <c r="J22" s="18">
        <f t="shared" si="2"/>
        <v>44327</v>
      </c>
      <c r="K22" s="19"/>
      <c r="L22" s="19"/>
      <c r="M22" s="19"/>
      <c r="N22" s="19"/>
      <c r="O22" s="19"/>
    </row>
    <row r="23" spans="2:15" ht="29.25" customHeight="1" x14ac:dyDescent="0.3">
      <c r="B23" s="64" t="s">
        <v>112</v>
      </c>
      <c r="C23" s="64" t="s">
        <v>111</v>
      </c>
      <c r="D23" s="64" t="s">
        <v>461</v>
      </c>
      <c r="E23" s="18">
        <f t="shared" si="0"/>
        <v>44331</v>
      </c>
      <c r="F23" s="18" t="s">
        <v>80</v>
      </c>
      <c r="G23" s="18" t="s">
        <v>72</v>
      </c>
      <c r="H23" s="18" t="s">
        <v>11</v>
      </c>
      <c r="I23" s="18">
        <f t="shared" si="1"/>
        <v>44333</v>
      </c>
      <c r="J23" s="18">
        <f t="shared" si="2"/>
        <v>44334</v>
      </c>
      <c r="K23" s="26"/>
      <c r="L23" s="26"/>
      <c r="M23" s="26"/>
      <c r="N23" s="27"/>
      <c r="O23" s="27"/>
    </row>
    <row r="24" spans="2:15" ht="24" customHeight="1" x14ac:dyDescent="0.3">
      <c r="L24" s="31"/>
      <c r="M24" s="31"/>
      <c r="N24" s="32"/>
    </row>
    <row r="25" spans="2:15" ht="20.25" x14ac:dyDescent="0.3">
      <c r="E25" s="133" t="s">
        <v>135</v>
      </c>
      <c r="L25" s="36"/>
      <c r="M25" s="36"/>
      <c r="N25" s="37"/>
      <c r="O25" s="38"/>
    </row>
    <row r="26" spans="2:15" ht="20.25" x14ac:dyDescent="0.3">
      <c r="B26" s="23" t="s">
        <v>12</v>
      </c>
      <c r="C26" s="23"/>
      <c r="D26" s="23"/>
      <c r="E26" s="24"/>
      <c r="F26" s="24" t="s">
        <v>13</v>
      </c>
      <c r="G26" s="24" t="s">
        <v>13</v>
      </c>
      <c r="H26" s="25" t="s">
        <v>14</v>
      </c>
      <c r="J26" s="25"/>
      <c r="L26" s="36"/>
      <c r="M26" s="36"/>
      <c r="N26" s="40"/>
      <c r="O26" s="41"/>
    </row>
    <row r="27" spans="2:15" ht="20.25" x14ac:dyDescent="0.3">
      <c r="B27" s="28" t="s">
        <v>15</v>
      </c>
      <c r="C27" s="28"/>
      <c r="D27" s="28"/>
      <c r="E27" s="29"/>
      <c r="F27" s="29" t="s">
        <v>13</v>
      </c>
      <c r="G27" s="29"/>
      <c r="H27" s="30" t="s">
        <v>16</v>
      </c>
      <c r="J27" s="30"/>
      <c r="L27" s="36"/>
      <c r="M27" s="36"/>
      <c r="N27" s="40"/>
      <c r="O27" s="44"/>
    </row>
    <row r="28" spans="2:15" ht="20.25" x14ac:dyDescent="0.3">
      <c r="B28" s="33"/>
      <c r="C28" s="33"/>
      <c r="D28" s="33"/>
      <c r="E28" s="34" t="s">
        <v>13</v>
      </c>
      <c r="F28" s="34" t="s">
        <v>13</v>
      </c>
      <c r="G28" s="34"/>
      <c r="H28" s="35" t="s">
        <v>17</v>
      </c>
      <c r="J28" s="35"/>
      <c r="K28" s="28"/>
      <c r="L28" s="28"/>
      <c r="M28" s="28"/>
      <c r="N28" s="40"/>
      <c r="O28" s="47"/>
    </row>
    <row r="29" spans="2:15" ht="20.25" x14ac:dyDescent="0.3">
      <c r="B29" s="33" t="s">
        <v>81</v>
      </c>
      <c r="C29" s="33"/>
      <c r="D29" s="33"/>
      <c r="E29" s="39" t="s">
        <v>13</v>
      </c>
      <c r="F29" s="39"/>
      <c r="G29" s="39"/>
      <c r="H29" s="90" t="s">
        <v>74</v>
      </c>
      <c r="J29" s="90"/>
      <c r="K29" s="40"/>
      <c r="L29" s="40"/>
      <c r="M29" s="40"/>
      <c r="N29" s="40"/>
      <c r="O29" s="50"/>
    </row>
    <row r="30" spans="2:15" ht="20.25" x14ac:dyDescent="0.3">
      <c r="B30" s="33"/>
      <c r="C30" s="33"/>
      <c r="D30" s="33" t="s">
        <v>13</v>
      </c>
      <c r="E30" s="42"/>
      <c r="F30" s="42"/>
      <c r="G30" s="42"/>
      <c r="H30" s="43" t="s">
        <v>18</v>
      </c>
      <c r="J30" s="43"/>
      <c r="K30" s="42"/>
      <c r="L30" s="42"/>
      <c r="M30" s="42"/>
      <c r="N30" s="42"/>
      <c r="O30" s="51"/>
    </row>
    <row r="31" spans="2:15" ht="20.25" x14ac:dyDescent="0.3">
      <c r="B31" s="42" t="s">
        <v>88</v>
      </c>
      <c r="C31" s="42"/>
      <c r="D31" s="42"/>
      <c r="E31" s="45"/>
      <c r="F31" s="45" t="s">
        <v>13</v>
      </c>
      <c r="G31" s="45"/>
      <c r="H31" s="46"/>
      <c r="J31" s="46"/>
      <c r="K31" s="42"/>
      <c r="L31" s="42"/>
      <c r="M31" s="42"/>
      <c r="N31" s="42"/>
      <c r="O31" s="42"/>
    </row>
    <row r="32" spans="2:15" ht="20.25" x14ac:dyDescent="0.3">
      <c r="B32" s="42" t="s">
        <v>89</v>
      </c>
      <c r="C32" s="42"/>
      <c r="D32" s="42"/>
      <c r="E32" s="48"/>
      <c r="F32" s="48"/>
      <c r="G32" s="48"/>
      <c r="H32" s="49" t="s">
        <v>19</v>
      </c>
      <c r="J32" s="49"/>
      <c r="K32" s="55"/>
      <c r="L32" s="55"/>
      <c r="M32" s="55"/>
      <c r="N32" s="55"/>
      <c r="O32" s="55"/>
    </row>
    <row r="33" spans="2:10" ht="20.25" x14ac:dyDescent="0.3">
      <c r="E33" s="33"/>
      <c r="F33" s="33"/>
      <c r="G33" s="33"/>
      <c r="H33" s="33"/>
      <c r="J33" s="33"/>
    </row>
    <row r="34" spans="2:10" ht="20.25" x14ac:dyDescent="0.3">
      <c r="B34" s="52" t="s">
        <v>20</v>
      </c>
      <c r="C34" s="52"/>
      <c r="D34" s="52"/>
      <c r="I34" s="89" t="s">
        <v>71</v>
      </c>
    </row>
    <row r="35" spans="2:10" x14ac:dyDescent="0.2">
      <c r="I35" s="54"/>
    </row>
    <row r="36" spans="2:10" ht="22.5" x14ac:dyDescent="0.3">
      <c r="B36" s="56" t="s">
        <v>21</v>
      </c>
      <c r="C36" s="56"/>
      <c r="D36" s="56"/>
      <c r="E36" s="57"/>
      <c r="F36" s="57"/>
      <c r="G36" s="57"/>
      <c r="H36" s="57"/>
      <c r="I36" s="58"/>
      <c r="J36" s="57"/>
    </row>
    <row r="37" spans="2:10" ht="23.25" x14ac:dyDescent="0.35">
      <c r="B37" s="59" t="s">
        <v>22</v>
      </c>
      <c r="C37" s="59"/>
      <c r="D37" s="59"/>
    </row>
  </sheetData>
  <mergeCells count="5">
    <mergeCell ref="D4:I4"/>
    <mergeCell ref="B6:B7"/>
    <mergeCell ref="C6:C7"/>
    <mergeCell ref="D6:D7"/>
    <mergeCell ref="G6:G7"/>
  </mergeCells>
  <hyperlinks>
    <hyperlink ref="I34" location="MENU!A1" display="BACK TO MENU &gt;&gt;&gt;" xr:uid="{00000000-0004-0000-0700-000000000000}"/>
  </hyperlinks>
  <printOptions horizontalCentered="1" verticalCentered="1"/>
  <pageMargins left="0.27" right="0.17" top="0.17" bottom="0.2" header="0.18" footer="0.17"/>
  <pageSetup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B3:P53"/>
  <sheetViews>
    <sheetView view="pageBreakPreview" zoomScale="60" zoomScaleNormal="60" workbookViewId="0">
      <pane ySplit="7" topLeftCell="A8" activePane="bottomLeft" state="frozen"/>
      <selection pane="bottomLeft" activeCell="F43" sqref="F43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9" width="24.7109375" style="6" customWidth="1"/>
    <col min="10" max="10" width="49.42578125" style="6" customWidth="1"/>
    <col min="11" max="11" width="51.140625" style="6" customWidth="1"/>
    <col min="12" max="16384" width="32.85546875" style="6"/>
  </cols>
  <sheetData>
    <row r="3" spans="2:16" ht="46.5" customHeight="1" x14ac:dyDescent="0.25">
      <c r="B3" s="1"/>
      <c r="C3" s="1"/>
      <c r="D3" s="1"/>
      <c r="E3" s="2"/>
      <c r="F3" s="2"/>
      <c r="G3" s="2"/>
      <c r="H3" s="2"/>
      <c r="I3" s="2"/>
      <c r="J3" s="2"/>
      <c r="K3" s="3"/>
      <c r="L3" s="3"/>
      <c r="M3" s="3"/>
      <c r="N3" s="3"/>
      <c r="O3" s="4"/>
      <c r="P3" s="5"/>
    </row>
    <row r="4" spans="2:16" ht="46.5" customHeight="1" x14ac:dyDescent="0.25">
      <c r="B4" s="1"/>
      <c r="C4" s="278" t="s">
        <v>300</v>
      </c>
      <c r="D4" s="278"/>
      <c r="E4" s="279"/>
      <c r="F4" s="279"/>
      <c r="G4" s="279"/>
      <c r="H4" s="279"/>
      <c r="I4" s="279"/>
      <c r="J4" s="279"/>
      <c r="K4" s="7"/>
      <c r="L4" s="8"/>
      <c r="M4" s="8"/>
      <c r="N4" s="8"/>
      <c r="O4" s="9"/>
      <c r="P4" s="10"/>
    </row>
    <row r="5" spans="2:16" ht="46.5" customHeight="1" thickBot="1" x14ac:dyDescent="0.3">
      <c r="B5" s="1"/>
      <c r="C5" s="1"/>
      <c r="D5" s="1"/>
      <c r="E5" s="11"/>
      <c r="F5" s="11"/>
      <c r="G5" s="11"/>
      <c r="H5" s="11"/>
      <c r="I5" s="11"/>
      <c r="J5" s="11"/>
      <c r="K5" s="3"/>
      <c r="L5" s="3"/>
      <c r="M5" s="3"/>
      <c r="N5" s="3"/>
      <c r="O5" s="5"/>
      <c r="P5" s="5"/>
    </row>
    <row r="6" spans="2:16" s="15" customFormat="1" ht="20.25" customHeight="1" thickBot="1" x14ac:dyDescent="0.3">
      <c r="B6" s="272" t="s">
        <v>1</v>
      </c>
      <c r="C6" s="264" t="s">
        <v>2</v>
      </c>
      <c r="D6" s="264" t="s">
        <v>79</v>
      </c>
      <c r="E6" s="13" t="s">
        <v>3</v>
      </c>
      <c r="F6" s="217" t="s">
        <v>4</v>
      </c>
      <c r="G6" s="223" t="s">
        <v>4</v>
      </c>
      <c r="H6" s="274" t="s">
        <v>5</v>
      </c>
      <c r="I6" s="217" t="s">
        <v>6</v>
      </c>
      <c r="J6" s="219" t="s">
        <v>7</v>
      </c>
      <c r="K6" s="220" t="s">
        <v>260</v>
      </c>
    </row>
    <row r="7" spans="2:16" s="15" customFormat="1" ht="20.25" customHeight="1" thickBot="1" x14ac:dyDescent="0.3">
      <c r="B7" s="272"/>
      <c r="C7" s="265"/>
      <c r="D7" s="265"/>
      <c r="E7" s="16" t="s">
        <v>27</v>
      </c>
      <c r="F7" s="17" t="s">
        <v>301</v>
      </c>
      <c r="G7" s="17" t="s">
        <v>9</v>
      </c>
      <c r="H7" s="277"/>
      <c r="I7" s="218" t="s">
        <v>10</v>
      </c>
      <c r="J7" s="221" t="s">
        <v>287</v>
      </c>
      <c r="K7" s="222" t="s">
        <v>261</v>
      </c>
      <c r="M7" s="15" t="s">
        <v>13</v>
      </c>
    </row>
    <row r="8" spans="2:16" ht="27.75" customHeight="1" x14ac:dyDescent="0.3">
      <c r="B8" s="64" t="s">
        <v>308</v>
      </c>
      <c r="C8" s="64" t="s">
        <v>281</v>
      </c>
      <c r="D8" s="64" t="s">
        <v>459</v>
      </c>
      <c r="E8" s="18">
        <v>44231</v>
      </c>
      <c r="F8" s="130" t="s">
        <v>302</v>
      </c>
      <c r="G8" s="130" t="s">
        <v>304</v>
      </c>
      <c r="H8" s="130" t="s">
        <v>113</v>
      </c>
      <c r="I8" s="130" t="s">
        <v>233</v>
      </c>
      <c r="J8" s="130">
        <f>E8+1</f>
        <v>44232</v>
      </c>
      <c r="K8" s="18">
        <f>E8+5</f>
        <v>44236</v>
      </c>
    </row>
    <row r="9" spans="2:16" ht="27.75" customHeight="1" x14ac:dyDescent="0.3">
      <c r="B9" s="64" t="s">
        <v>280</v>
      </c>
      <c r="C9" s="64" t="s">
        <v>282</v>
      </c>
      <c r="D9" s="64" t="s">
        <v>459</v>
      </c>
      <c r="E9" s="18">
        <f t="shared" ref="E9:E24" si="0">E8+7</f>
        <v>44238</v>
      </c>
      <c r="F9" s="130" t="s">
        <v>302</v>
      </c>
      <c r="G9" s="130" t="s">
        <v>304</v>
      </c>
      <c r="H9" s="130" t="s">
        <v>113</v>
      </c>
      <c r="I9" s="130" t="s">
        <v>233</v>
      </c>
      <c r="J9" s="130">
        <f t="shared" ref="J9:J24" si="1">J8+7</f>
        <v>44239</v>
      </c>
      <c r="K9" s="18">
        <f t="shared" ref="K9:K24" si="2">K8+7</f>
        <v>44243</v>
      </c>
    </row>
    <row r="10" spans="2:16" ht="27.75" customHeight="1" x14ac:dyDescent="0.3">
      <c r="B10" s="64" t="s">
        <v>284</v>
      </c>
      <c r="C10" s="64" t="s">
        <v>283</v>
      </c>
      <c r="D10" s="64" t="s">
        <v>459</v>
      </c>
      <c r="E10" s="18">
        <f t="shared" si="0"/>
        <v>44245</v>
      </c>
      <c r="F10" s="130" t="s">
        <v>302</v>
      </c>
      <c r="G10" s="130" t="s">
        <v>304</v>
      </c>
      <c r="H10" s="130" t="s">
        <v>113</v>
      </c>
      <c r="I10" s="130" t="s">
        <v>233</v>
      </c>
      <c r="J10" s="130">
        <f t="shared" si="1"/>
        <v>44246</v>
      </c>
      <c r="K10" s="18">
        <f t="shared" si="2"/>
        <v>44250</v>
      </c>
    </row>
    <row r="11" spans="2:16" ht="27.75" customHeight="1" x14ac:dyDescent="0.3">
      <c r="B11" s="64" t="s">
        <v>279</v>
      </c>
      <c r="C11" s="64" t="s">
        <v>281</v>
      </c>
      <c r="D11" s="64" t="s">
        <v>461</v>
      </c>
      <c r="E11" s="18">
        <f t="shared" si="0"/>
        <v>44252</v>
      </c>
      <c r="F11" s="130" t="s">
        <v>302</v>
      </c>
      <c r="G11" s="130" t="s">
        <v>304</v>
      </c>
      <c r="H11" s="130" t="s">
        <v>113</v>
      </c>
      <c r="I11" s="130" t="s">
        <v>233</v>
      </c>
      <c r="J11" s="130">
        <f t="shared" si="1"/>
        <v>44253</v>
      </c>
      <c r="K11" s="18">
        <f t="shared" si="2"/>
        <v>44257</v>
      </c>
    </row>
    <row r="12" spans="2:16" ht="27.75" customHeight="1" x14ac:dyDescent="0.3">
      <c r="B12" s="64" t="s">
        <v>285</v>
      </c>
      <c r="C12" s="64" t="s">
        <v>282</v>
      </c>
      <c r="D12" s="64" t="s">
        <v>306</v>
      </c>
      <c r="E12" s="18">
        <f t="shared" si="0"/>
        <v>44259</v>
      </c>
      <c r="F12" s="130" t="s">
        <v>302</v>
      </c>
      <c r="G12" s="130" t="s">
        <v>304</v>
      </c>
      <c r="H12" s="130" t="s">
        <v>113</v>
      </c>
      <c r="I12" s="130" t="s">
        <v>233</v>
      </c>
      <c r="J12" s="130">
        <f t="shared" si="1"/>
        <v>44260</v>
      </c>
      <c r="K12" s="18">
        <f t="shared" si="2"/>
        <v>44264</v>
      </c>
    </row>
    <row r="13" spans="2:16" ht="27.75" customHeight="1" x14ac:dyDescent="0.3">
      <c r="B13" s="64" t="s">
        <v>307</v>
      </c>
      <c r="C13" s="64" t="s">
        <v>283</v>
      </c>
      <c r="D13" s="64" t="s">
        <v>461</v>
      </c>
      <c r="E13" s="18">
        <f t="shared" si="0"/>
        <v>44266</v>
      </c>
      <c r="F13" s="130" t="s">
        <v>302</v>
      </c>
      <c r="G13" s="130" t="s">
        <v>304</v>
      </c>
      <c r="H13" s="130" t="s">
        <v>113</v>
      </c>
      <c r="I13" s="130" t="s">
        <v>233</v>
      </c>
      <c r="J13" s="130">
        <f t="shared" si="1"/>
        <v>44267</v>
      </c>
      <c r="K13" s="18">
        <f t="shared" si="2"/>
        <v>44271</v>
      </c>
    </row>
    <row r="14" spans="2:16" ht="27.75" customHeight="1" x14ac:dyDescent="0.3">
      <c r="B14" s="64" t="s">
        <v>279</v>
      </c>
      <c r="C14" s="64" t="s">
        <v>281</v>
      </c>
      <c r="D14" s="64" t="s">
        <v>465</v>
      </c>
      <c r="E14" s="18">
        <f t="shared" si="0"/>
        <v>44273</v>
      </c>
      <c r="F14" s="130" t="s">
        <v>302</v>
      </c>
      <c r="G14" s="130" t="s">
        <v>304</v>
      </c>
      <c r="H14" s="130" t="s">
        <v>113</v>
      </c>
      <c r="I14" s="130" t="s">
        <v>233</v>
      </c>
      <c r="J14" s="130">
        <f t="shared" si="1"/>
        <v>44274</v>
      </c>
      <c r="K14" s="18">
        <f t="shared" si="2"/>
        <v>44278</v>
      </c>
    </row>
    <row r="15" spans="2:16" ht="27.75" customHeight="1" x14ac:dyDescent="0.3">
      <c r="B15" s="64" t="s">
        <v>285</v>
      </c>
      <c r="C15" s="64" t="s">
        <v>282</v>
      </c>
      <c r="D15" s="64" t="s">
        <v>465</v>
      </c>
      <c r="E15" s="18">
        <f t="shared" si="0"/>
        <v>44280</v>
      </c>
      <c r="F15" s="130" t="s">
        <v>302</v>
      </c>
      <c r="G15" s="130" t="s">
        <v>304</v>
      </c>
      <c r="H15" s="130" t="s">
        <v>113</v>
      </c>
      <c r="I15" s="130" t="s">
        <v>233</v>
      </c>
      <c r="J15" s="130">
        <f t="shared" si="1"/>
        <v>44281</v>
      </c>
      <c r="K15" s="18">
        <f t="shared" si="2"/>
        <v>44285</v>
      </c>
    </row>
    <row r="16" spans="2:16" ht="27.75" customHeight="1" x14ac:dyDescent="0.3">
      <c r="B16" s="64" t="s">
        <v>307</v>
      </c>
      <c r="C16" s="64" t="s">
        <v>283</v>
      </c>
      <c r="D16" s="64" t="s">
        <v>465</v>
      </c>
      <c r="E16" s="18">
        <f t="shared" si="0"/>
        <v>44287</v>
      </c>
      <c r="F16" s="130" t="s">
        <v>302</v>
      </c>
      <c r="G16" s="130" t="s">
        <v>304</v>
      </c>
      <c r="H16" s="130" t="s">
        <v>113</v>
      </c>
      <c r="I16" s="130" t="s">
        <v>233</v>
      </c>
      <c r="J16" s="130">
        <f t="shared" si="1"/>
        <v>44288</v>
      </c>
      <c r="K16" s="18">
        <f t="shared" si="2"/>
        <v>44292</v>
      </c>
    </row>
    <row r="17" spans="2:16" ht="27.75" customHeight="1" x14ac:dyDescent="0.3">
      <c r="B17" s="64" t="s">
        <v>279</v>
      </c>
      <c r="C17" s="64" t="s">
        <v>281</v>
      </c>
      <c r="D17" s="64" t="s">
        <v>466</v>
      </c>
      <c r="E17" s="18">
        <f t="shared" si="0"/>
        <v>44294</v>
      </c>
      <c r="F17" s="130" t="s">
        <v>302</v>
      </c>
      <c r="G17" s="130" t="s">
        <v>304</v>
      </c>
      <c r="H17" s="130" t="s">
        <v>113</v>
      </c>
      <c r="I17" s="130" t="s">
        <v>233</v>
      </c>
      <c r="J17" s="130">
        <f t="shared" si="1"/>
        <v>44295</v>
      </c>
      <c r="K17" s="18">
        <f t="shared" si="2"/>
        <v>44299</v>
      </c>
    </row>
    <row r="18" spans="2:16" ht="27.75" customHeight="1" x14ac:dyDescent="0.3">
      <c r="B18" s="64" t="s">
        <v>285</v>
      </c>
      <c r="C18" s="64" t="s">
        <v>282</v>
      </c>
      <c r="D18" s="64" t="s">
        <v>466</v>
      </c>
      <c r="E18" s="18">
        <f t="shared" si="0"/>
        <v>44301</v>
      </c>
      <c r="F18" s="130" t="s">
        <v>302</v>
      </c>
      <c r="G18" s="130" t="s">
        <v>304</v>
      </c>
      <c r="H18" s="130" t="s">
        <v>113</v>
      </c>
      <c r="I18" s="130" t="s">
        <v>233</v>
      </c>
      <c r="J18" s="130">
        <f t="shared" si="1"/>
        <v>44302</v>
      </c>
      <c r="K18" s="18">
        <f t="shared" si="2"/>
        <v>44306</v>
      </c>
    </row>
    <row r="19" spans="2:16" ht="27.75" customHeight="1" x14ac:dyDescent="0.3">
      <c r="B19" s="64" t="s">
        <v>307</v>
      </c>
      <c r="C19" s="64" t="s">
        <v>283</v>
      </c>
      <c r="D19" s="64" t="s">
        <v>466</v>
      </c>
      <c r="E19" s="18">
        <f t="shared" si="0"/>
        <v>44308</v>
      </c>
      <c r="F19" s="130" t="s">
        <v>302</v>
      </c>
      <c r="G19" s="130" t="s">
        <v>304</v>
      </c>
      <c r="H19" s="130" t="s">
        <v>113</v>
      </c>
      <c r="I19" s="130" t="s">
        <v>233</v>
      </c>
      <c r="J19" s="130">
        <f t="shared" si="1"/>
        <v>44309</v>
      </c>
      <c r="K19" s="18">
        <f t="shared" si="2"/>
        <v>44313</v>
      </c>
    </row>
    <row r="20" spans="2:16" ht="31.5" customHeight="1" x14ac:dyDescent="0.3">
      <c r="B20" s="64" t="s">
        <v>279</v>
      </c>
      <c r="C20" s="64" t="s">
        <v>281</v>
      </c>
      <c r="D20" s="64" t="s">
        <v>467</v>
      </c>
      <c r="E20" s="18">
        <f t="shared" si="0"/>
        <v>44315</v>
      </c>
      <c r="F20" s="130" t="s">
        <v>302</v>
      </c>
      <c r="G20" s="130" t="s">
        <v>304</v>
      </c>
      <c r="H20" s="130" t="s">
        <v>113</v>
      </c>
      <c r="I20" s="130" t="s">
        <v>233</v>
      </c>
      <c r="J20" s="130">
        <f t="shared" si="1"/>
        <v>44316</v>
      </c>
      <c r="K20" s="18">
        <f t="shared" si="2"/>
        <v>44320</v>
      </c>
    </row>
    <row r="21" spans="2:16" ht="28.5" customHeight="1" x14ac:dyDescent="0.3">
      <c r="B21" s="64" t="s">
        <v>285</v>
      </c>
      <c r="C21" s="64" t="s">
        <v>282</v>
      </c>
      <c r="D21" s="64" t="s">
        <v>467</v>
      </c>
      <c r="E21" s="18">
        <f t="shared" si="0"/>
        <v>44322</v>
      </c>
      <c r="F21" s="130" t="s">
        <v>302</v>
      </c>
      <c r="G21" s="130" t="s">
        <v>304</v>
      </c>
      <c r="H21" s="130" t="s">
        <v>113</v>
      </c>
      <c r="I21" s="130" t="s">
        <v>233</v>
      </c>
      <c r="J21" s="130">
        <f t="shared" si="1"/>
        <v>44323</v>
      </c>
      <c r="K21" s="18">
        <f t="shared" si="2"/>
        <v>44327</v>
      </c>
      <c r="L21" s="19"/>
      <c r="M21" s="19"/>
      <c r="N21" s="19"/>
      <c r="O21" s="19"/>
      <c r="P21" s="19"/>
    </row>
    <row r="22" spans="2:16" ht="28.5" customHeight="1" x14ac:dyDescent="0.3">
      <c r="B22" s="64" t="s">
        <v>307</v>
      </c>
      <c r="C22" s="64" t="s">
        <v>283</v>
      </c>
      <c r="D22" s="64" t="s">
        <v>467</v>
      </c>
      <c r="E22" s="18">
        <f t="shared" si="0"/>
        <v>44329</v>
      </c>
      <c r="F22" s="130" t="s">
        <v>302</v>
      </c>
      <c r="G22" s="130" t="s">
        <v>304</v>
      </c>
      <c r="H22" s="130" t="s">
        <v>113</v>
      </c>
      <c r="I22" s="130" t="s">
        <v>233</v>
      </c>
      <c r="J22" s="130">
        <f t="shared" si="1"/>
        <v>44330</v>
      </c>
      <c r="K22" s="18">
        <f t="shared" si="2"/>
        <v>44334</v>
      </c>
      <c r="L22" s="19"/>
      <c r="M22" s="19"/>
      <c r="N22" s="19"/>
      <c r="O22" s="19"/>
      <c r="P22" s="19"/>
    </row>
    <row r="23" spans="2:16" ht="30" customHeight="1" x14ac:dyDescent="0.3">
      <c r="B23" s="64" t="s">
        <v>279</v>
      </c>
      <c r="C23" s="64" t="s">
        <v>281</v>
      </c>
      <c r="D23" s="64" t="s">
        <v>468</v>
      </c>
      <c r="E23" s="18">
        <f t="shared" si="0"/>
        <v>44336</v>
      </c>
      <c r="F23" s="130" t="s">
        <v>302</v>
      </c>
      <c r="G23" s="130" t="s">
        <v>304</v>
      </c>
      <c r="H23" s="130" t="s">
        <v>113</v>
      </c>
      <c r="I23" s="130" t="s">
        <v>233</v>
      </c>
      <c r="J23" s="130">
        <f t="shared" si="1"/>
        <v>44337</v>
      </c>
      <c r="K23" s="18">
        <f t="shared" si="2"/>
        <v>44341</v>
      </c>
    </row>
    <row r="24" spans="2:16" ht="30" customHeight="1" x14ac:dyDescent="0.3">
      <c r="B24" s="64" t="s">
        <v>285</v>
      </c>
      <c r="C24" s="64" t="s">
        <v>282</v>
      </c>
      <c r="D24" s="64" t="s">
        <v>468</v>
      </c>
      <c r="E24" s="18">
        <f t="shared" si="0"/>
        <v>44343</v>
      </c>
      <c r="F24" s="130" t="s">
        <v>302</v>
      </c>
      <c r="G24" s="130" t="s">
        <v>304</v>
      </c>
      <c r="H24" s="130" t="s">
        <v>113</v>
      </c>
      <c r="I24" s="130" t="s">
        <v>233</v>
      </c>
      <c r="J24" s="130">
        <f t="shared" si="1"/>
        <v>44344</v>
      </c>
      <c r="K24" s="18">
        <f t="shared" si="2"/>
        <v>44348</v>
      </c>
    </row>
    <row r="25" spans="2:16" ht="31.5" customHeight="1" x14ac:dyDescent="0.25">
      <c r="E25" s="133" t="s">
        <v>286</v>
      </c>
      <c r="I25" s="133"/>
      <c r="J25" s="133"/>
    </row>
    <row r="26" spans="2:16" ht="26.25" hidden="1" customHeight="1" x14ac:dyDescent="0.2"/>
    <row r="27" spans="2:16" ht="27" hidden="1" customHeight="1" x14ac:dyDescent="0.2"/>
    <row r="28" spans="2:16" ht="27" hidden="1" customHeight="1" x14ac:dyDescent="0.2"/>
    <row r="29" spans="2:16" ht="27.75" hidden="1" customHeight="1" x14ac:dyDescent="0.2"/>
    <row r="30" spans="2:16" ht="27.75" hidden="1" customHeight="1" x14ac:dyDescent="0.2"/>
    <row r="31" spans="2:16" ht="27.75" hidden="1" customHeight="1" x14ac:dyDescent="0.2"/>
    <row r="32" spans="2:16" ht="26.25" hidden="1" customHeight="1" x14ac:dyDescent="0.2"/>
    <row r="33" spans="2:16" ht="27.75" hidden="1" customHeight="1" x14ac:dyDescent="0.2"/>
    <row r="34" spans="2:16" ht="24.75" hidden="1" customHeight="1" x14ac:dyDescent="0.2"/>
    <row r="35" spans="2:16" hidden="1" x14ac:dyDescent="0.2"/>
    <row r="36" spans="2:16" hidden="1" x14ac:dyDescent="0.2"/>
    <row r="37" spans="2:16" hidden="1" x14ac:dyDescent="0.2"/>
    <row r="39" spans="2:16" ht="20.25" x14ac:dyDescent="0.3">
      <c r="B39" s="23" t="s">
        <v>12</v>
      </c>
      <c r="C39" s="23"/>
      <c r="D39" s="23"/>
      <c r="E39" s="24"/>
      <c r="F39" s="24" t="s">
        <v>13</v>
      </c>
      <c r="G39" s="24" t="s">
        <v>13</v>
      </c>
      <c r="H39" s="25" t="s">
        <v>14</v>
      </c>
    </row>
    <row r="40" spans="2:16" ht="20.25" x14ac:dyDescent="0.3">
      <c r="B40" s="28" t="s">
        <v>15</v>
      </c>
      <c r="C40" s="28"/>
      <c r="D40" s="28"/>
      <c r="E40" s="29"/>
      <c r="F40" s="29"/>
      <c r="G40" s="29"/>
      <c r="H40" s="30" t="s">
        <v>16</v>
      </c>
    </row>
    <row r="41" spans="2:16" ht="20.25" x14ac:dyDescent="0.3">
      <c r="B41" s="33"/>
      <c r="C41" s="33"/>
      <c r="D41" s="33"/>
      <c r="E41" s="34" t="s">
        <v>13</v>
      </c>
      <c r="F41" s="34" t="s">
        <v>13</v>
      </c>
      <c r="G41" s="34"/>
      <c r="H41" s="35" t="s">
        <v>17</v>
      </c>
    </row>
    <row r="42" spans="2:16" ht="26.25" customHeight="1" x14ac:dyDescent="0.3">
      <c r="B42" s="224" t="s">
        <v>305</v>
      </c>
      <c r="C42" s="33"/>
      <c r="D42" s="33"/>
      <c r="E42" s="39" t="s">
        <v>13</v>
      </c>
      <c r="F42" s="39"/>
      <c r="G42" s="39"/>
      <c r="H42" s="90" t="s">
        <v>74</v>
      </c>
    </row>
    <row r="43" spans="2:16" ht="20.25" x14ac:dyDescent="0.3">
      <c r="B43" s="224" t="s">
        <v>303</v>
      </c>
      <c r="C43" s="33"/>
      <c r="D43" s="33"/>
      <c r="E43" s="42"/>
      <c r="F43" s="42"/>
      <c r="G43" s="42"/>
      <c r="H43" s="43" t="s">
        <v>18</v>
      </c>
    </row>
    <row r="44" spans="2:16" ht="21" customHeight="1" x14ac:dyDescent="0.3">
      <c r="B44" s="42" t="s">
        <v>114</v>
      </c>
      <c r="C44" s="42"/>
      <c r="D44" s="42"/>
      <c r="E44" s="45"/>
      <c r="F44" s="45"/>
      <c r="G44" s="45"/>
      <c r="H44" s="46"/>
      <c r="L44" s="26"/>
      <c r="M44" s="26"/>
      <c r="N44" s="26"/>
      <c r="O44" s="27"/>
      <c r="P44" s="27"/>
    </row>
    <row r="45" spans="2:16" ht="24" customHeight="1" x14ac:dyDescent="0.3">
      <c r="B45" s="42" t="s">
        <v>234</v>
      </c>
      <c r="C45" s="42"/>
      <c r="D45" s="42"/>
      <c r="E45" s="48"/>
      <c r="F45" s="48"/>
      <c r="G45" s="48"/>
      <c r="H45" s="49" t="s">
        <v>19</v>
      </c>
      <c r="M45" s="31"/>
      <c r="N45" s="31"/>
      <c r="O45" s="32"/>
    </row>
    <row r="46" spans="2:16" ht="20.25" x14ac:dyDescent="0.3">
      <c r="E46" s="33"/>
      <c r="F46" s="33" t="s">
        <v>13</v>
      </c>
      <c r="G46" s="33"/>
      <c r="H46" s="33"/>
      <c r="I46" s="33"/>
      <c r="J46" s="33"/>
      <c r="M46" s="36"/>
      <c r="N46" s="36"/>
      <c r="O46" s="37"/>
      <c r="P46" s="38"/>
    </row>
    <row r="47" spans="2:16" ht="20.25" x14ac:dyDescent="0.3">
      <c r="B47" s="52" t="s">
        <v>20</v>
      </c>
      <c r="C47" s="52"/>
      <c r="D47" s="52"/>
      <c r="K47" s="53"/>
      <c r="M47" s="36"/>
      <c r="N47" s="36"/>
      <c r="O47" s="40"/>
      <c r="P47" s="41"/>
    </row>
    <row r="48" spans="2:16" ht="20.25" x14ac:dyDescent="0.3">
      <c r="K48" s="54"/>
      <c r="M48" s="36"/>
      <c r="N48" s="36"/>
      <c r="O48" s="40"/>
      <c r="P48" s="44"/>
    </row>
    <row r="49" spans="2:16" ht="22.5" x14ac:dyDescent="0.3">
      <c r="B49" s="56" t="s">
        <v>21</v>
      </c>
      <c r="C49" s="56"/>
      <c r="D49" s="56"/>
      <c r="E49" s="57"/>
      <c r="F49" s="57"/>
      <c r="G49" s="57"/>
      <c r="H49" s="57"/>
      <c r="I49" s="57"/>
      <c r="J49" s="57"/>
      <c r="K49" s="89" t="s">
        <v>71</v>
      </c>
      <c r="L49" s="28"/>
      <c r="M49" s="28"/>
      <c r="N49" s="28"/>
      <c r="O49" s="40"/>
      <c r="P49" s="47"/>
    </row>
    <row r="50" spans="2:16" ht="23.25" x14ac:dyDescent="0.35">
      <c r="B50" s="59" t="s">
        <v>22</v>
      </c>
      <c r="C50" s="59"/>
      <c r="D50" s="59"/>
      <c r="L50" s="40"/>
      <c r="M50" s="40"/>
      <c r="N50" s="40"/>
      <c r="O50" s="40"/>
      <c r="P50" s="50"/>
    </row>
    <row r="51" spans="2:16" ht="20.25" x14ac:dyDescent="0.3">
      <c r="L51" s="42"/>
      <c r="M51" s="42"/>
      <c r="N51" s="42"/>
      <c r="O51" s="42"/>
      <c r="P51" s="51"/>
    </row>
    <row r="52" spans="2:16" ht="20.25" x14ac:dyDescent="0.3">
      <c r="L52" s="42"/>
      <c r="M52" s="42"/>
      <c r="N52" s="42"/>
      <c r="O52" s="42"/>
      <c r="P52" s="42"/>
    </row>
    <row r="53" spans="2:16" x14ac:dyDescent="0.2">
      <c r="L53" s="55"/>
      <c r="M53" s="55"/>
      <c r="N53" s="55"/>
      <c r="O53" s="55"/>
      <c r="P53" s="55"/>
    </row>
  </sheetData>
  <mergeCells count="5">
    <mergeCell ref="B6:B7"/>
    <mergeCell ref="C6:C7"/>
    <mergeCell ref="H6:H7"/>
    <mergeCell ref="C4:J4"/>
    <mergeCell ref="D6:D7"/>
  </mergeCells>
  <hyperlinks>
    <hyperlink ref="K49" location="MENU!A1" display="BACK TO MENU &gt;&gt;&gt;" xr:uid="{00000000-0004-0000-0800-000000000000}"/>
  </hyperlinks>
  <pageMargins left="0.27" right="0.17" top="0.17" bottom="0.2" header="0.18" footer="0.17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MENU</vt:lpstr>
      <vt:lpstr>CMP -SGSIN (MON + SAT)</vt:lpstr>
      <vt:lpstr>CMP - JAKARTA</vt:lpstr>
      <vt:lpstr>CMP - BELAWAN</vt:lpstr>
      <vt:lpstr>CMP - SURABAYA</vt:lpstr>
      <vt:lpstr>CMP - SEMARANG</vt:lpstr>
      <vt:lpstr>CAT LAI - PUSAN</vt:lpstr>
      <vt:lpstr>(KVT) CAT LAI - THLCH - THBKK</vt:lpstr>
      <vt:lpstr>(TP2) CAT LAI - THLCH - THBKK</vt:lpstr>
      <vt:lpstr>CLI - THLCH (JUL)</vt:lpstr>
      <vt:lpstr>TCTT - MANILA</vt:lpstr>
      <vt:lpstr>CMP - SHK - HKG </vt:lpstr>
      <vt:lpstr>CMP - HKG - YTN</vt:lpstr>
      <vt:lpstr>(EC5) CAI MEP - YANGON</vt:lpstr>
      <vt:lpstr>(EC4) CAI MEP -YANGON (MIT+MIP)</vt:lpstr>
      <vt:lpstr>(EC4) CAI MEP - PENANG</vt:lpstr>
      <vt:lpstr>CLI - SHA - PUS</vt:lpstr>
      <vt:lpstr>'(EC4) CAI MEP - PENANG'!Print_Area</vt:lpstr>
      <vt:lpstr>'(EC4) CAI MEP -YANGON (MIT+MIP)'!Print_Area</vt:lpstr>
      <vt:lpstr>'(EC5) CAI MEP - YANGON'!Print_Area</vt:lpstr>
      <vt:lpstr>'(KVT) CAT LAI - THLCH - THBKK'!Print_Area</vt:lpstr>
      <vt:lpstr>'(TP2) CAT LAI - THLCH - THBKK'!Print_Area</vt:lpstr>
      <vt:lpstr>'CLI - SHA - PUS'!Print_Area</vt:lpstr>
      <vt:lpstr>'CLI - THLCH (JUL)'!Print_Area</vt:lpstr>
      <vt:lpstr>'CMP - BELAWAN'!Print_Area</vt:lpstr>
      <vt:lpstr>'CMP - HKG - YTN'!Print_Area</vt:lpstr>
      <vt:lpstr>'CMP - JAKARTA'!Print_Area</vt:lpstr>
      <vt:lpstr>'CMP - SEMARANG'!Print_Area</vt:lpstr>
      <vt:lpstr>'CMP - SHK - HKG '!Print_Area</vt:lpstr>
      <vt:lpstr>'CMP - SURABAYA'!Print_Area</vt:lpstr>
      <vt:lpstr>'CMP -SGSIN (MON + SAT)'!Print_Area</vt:lpstr>
      <vt:lpstr>'TCTT - MANILA'!Print_Area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 Nguyen</dc:creator>
  <cp:lastModifiedBy>Cuong Nguyen</cp:lastModifiedBy>
  <dcterms:created xsi:type="dcterms:W3CDTF">2018-04-11T08:37:11Z</dcterms:created>
  <dcterms:modified xsi:type="dcterms:W3CDTF">2021-03-24T07:18:35Z</dcterms:modified>
</cp:coreProperties>
</file>