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13_ncr:1_{037BE68E-3D48-4B79-8873-A1F48AB2B17A}" xr6:coauthVersionLast="45" xr6:coauthVersionMax="45" xr10:uidLastSave="{00000000-0000-0000-0000-000000000000}"/>
  <bookViews>
    <workbookView xWindow="-108" yWindow="-108" windowWidth="23256" windowHeight="12576" tabRatio="880" activeTab="1" xr2:uid="{00000000-000D-0000-FFFF-FFFF00000000}"/>
  </bookViews>
  <sheets>
    <sheet name="HOME" sheetId="1" r:id="rId1"/>
    <sheet name="JVH" sheetId="2" r:id="rId2"/>
    <sheet name="MANILA &amp; JAPAN OUTPORT" sheetId="4" r:id="rId3"/>
    <sheet name="TVH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E12" i="4" s="1"/>
  <c r="E13" i="4" s="1"/>
  <c r="E14" i="4" s="1"/>
  <c r="E15" i="4" s="1"/>
  <c r="E16" i="4" s="1"/>
  <c r="E17" i="4" s="1"/>
  <c r="E18" i="4" s="1"/>
  <c r="E19" i="4" s="1"/>
  <c r="E20" i="4" s="1"/>
  <c r="G7" i="2" l="1"/>
  <c r="H7" i="2" s="1"/>
  <c r="I7" i="2"/>
  <c r="J7" i="2"/>
  <c r="K7" i="2"/>
  <c r="L7" i="2"/>
  <c r="M7" i="2"/>
  <c r="N7" i="2"/>
  <c r="G9" i="2"/>
  <c r="H9" i="2" s="1"/>
  <c r="I9" i="2"/>
  <c r="J9" i="2"/>
  <c r="K9" i="2"/>
  <c r="L9" i="2"/>
  <c r="M9" i="2"/>
  <c r="N9" i="2"/>
  <c r="G10" i="2"/>
  <c r="H10" i="2" s="1"/>
  <c r="I10" i="2"/>
  <c r="J10" i="2"/>
  <c r="K10" i="2"/>
  <c r="L10" i="2"/>
  <c r="M10" i="2"/>
  <c r="N10" i="2"/>
  <c r="C7" i="5" l="1"/>
  <c r="C7" i="4"/>
  <c r="C6" i="4"/>
  <c r="F8" i="4" l="1"/>
  <c r="G8" i="4"/>
  <c r="H8" i="4"/>
  <c r="I8" i="4"/>
  <c r="C8" i="4"/>
  <c r="I9" i="4" l="1"/>
  <c r="G9" i="4"/>
  <c r="H9" i="4"/>
  <c r="F9" i="4"/>
  <c r="C9" i="4"/>
  <c r="J6" i="2"/>
  <c r="I6" i="2"/>
  <c r="H10" i="4" l="1"/>
  <c r="I10" i="4"/>
  <c r="F10" i="4"/>
  <c r="G10" i="4"/>
  <c r="C10" i="4"/>
  <c r="C7" i="2"/>
  <c r="N6" i="2"/>
  <c r="M6" i="2"/>
  <c r="L6" i="2"/>
  <c r="K6" i="2"/>
  <c r="G6" i="2"/>
  <c r="C6" i="2"/>
  <c r="G11" i="4" l="1"/>
  <c r="H11" i="4"/>
  <c r="I11" i="4"/>
  <c r="F11" i="4"/>
  <c r="C11" i="4"/>
  <c r="H6" i="2"/>
  <c r="F12" i="4" l="1"/>
  <c r="H12" i="4"/>
  <c r="G12" i="4"/>
  <c r="I12" i="4"/>
  <c r="G8" i="2"/>
  <c r="H8" i="2" s="1"/>
  <c r="I8" i="2"/>
  <c r="M8" i="2"/>
  <c r="J8" i="2"/>
  <c r="K8" i="2"/>
  <c r="L8" i="2"/>
  <c r="C12" i="4"/>
  <c r="C8" i="2"/>
  <c r="I13" i="4" l="1"/>
  <c r="F13" i="4"/>
  <c r="G13" i="4"/>
  <c r="H13" i="4"/>
  <c r="C13" i="4"/>
  <c r="C10" i="2"/>
  <c r="F11" i="2"/>
  <c r="C9" i="2"/>
  <c r="H14" i="4" l="1"/>
  <c r="F14" i="4"/>
  <c r="I14" i="4"/>
  <c r="G14" i="4"/>
  <c r="I11" i="2"/>
  <c r="M11" i="2"/>
  <c r="G11" i="2"/>
  <c r="H11" i="2" s="1"/>
  <c r="J11" i="2"/>
  <c r="N11" i="2"/>
  <c r="K11" i="2"/>
  <c r="L11" i="2"/>
  <c r="C14" i="4"/>
  <c r="F12" i="2"/>
  <c r="G15" i="4" l="1"/>
  <c r="I15" i="4"/>
  <c r="H15" i="4"/>
  <c r="F15" i="4"/>
  <c r="F13" i="2"/>
  <c r="J12" i="2"/>
  <c r="N12" i="2"/>
  <c r="G12" i="2"/>
  <c r="H12" i="2" s="1"/>
  <c r="I12" i="2"/>
  <c r="K12" i="2"/>
  <c r="L12" i="2"/>
  <c r="M12" i="2"/>
  <c r="C15" i="4"/>
  <c r="C11" i="2"/>
  <c r="F16" i="4" l="1"/>
  <c r="H16" i="4"/>
  <c r="G16" i="4"/>
  <c r="I16" i="4"/>
  <c r="F14" i="2"/>
  <c r="K13" i="2"/>
  <c r="I13" i="2"/>
  <c r="J13" i="2"/>
  <c r="G13" i="2"/>
  <c r="H13" i="2" s="1"/>
  <c r="L13" i="2"/>
  <c r="M13" i="2"/>
  <c r="N13" i="2"/>
  <c r="C16" i="4"/>
  <c r="C12" i="2"/>
  <c r="I17" i="4" l="1"/>
  <c r="F17" i="4"/>
  <c r="G17" i="4"/>
  <c r="H17" i="4"/>
  <c r="F15" i="2"/>
  <c r="G14" i="2"/>
  <c r="H14" i="2" s="1"/>
  <c r="L14" i="2"/>
  <c r="J14" i="2"/>
  <c r="N14" i="2"/>
  <c r="K14" i="2"/>
  <c r="I14" i="2"/>
  <c r="M14" i="2"/>
  <c r="C14" i="2"/>
  <c r="C17" i="4"/>
  <c r="C13" i="2"/>
  <c r="H18" i="4" l="1"/>
  <c r="I18" i="4"/>
  <c r="F18" i="4"/>
  <c r="G18" i="4"/>
  <c r="F16" i="2"/>
  <c r="I15" i="2"/>
  <c r="M15" i="2"/>
  <c r="G15" i="2"/>
  <c r="H15" i="2" s="1"/>
  <c r="J15" i="2"/>
  <c r="N15" i="2"/>
  <c r="K15" i="2"/>
  <c r="L15" i="2"/>
  <c r="C18" i="4"/>
  <c r="G19" i="4" l="1"/>
  <c r="H19" i="4"/>
  <c r="I19" i="4"/>
  <c r="F19" i="4"/>
  <c r="F17" i="2"/>
  <c r="J16" i="2"/>
  <c r="N16" i="2"/>
  <c r="G16" i="2"/>
  <c r="H16" i="2" s="1"/>
  <c r="I16" i="2"/>
  <c r="K16" i="2"/>
  <c r="L16" i="2"/>
  <c r="M16" i="2"/>
  <c r="C19" i="4"/>
  <c r="C15" i="2"/>
  <c r="C20" i="4" l="1"/>
  <c r="F20" i="4"/>
  <c r="G20" i="4"/>
  <c r="H20" i="4"/>
  <c r="I20" i="4"/>
  <c r="F18" i="2"/>
  <c r="K17" i="2"/>
  <c r="I17" i="2"/>
  <c r="J17" i="2"/>
  <c r="G17" i="2"/>
  <c r="H17" i="2" s="1"/>
  <c r="L17" i="2"/>
  <c r="M17" i="2"/>
  <c r="N17" i="2"/>
  <c r="C16" i="2"/>
  <c r="F19" i="2" l="1"/>
  <c r="G18" i="2"/>
  <c r="H18" i="2" s="1"/>
  <c r="L18" i="2"/>
  <c r="J18" i="2"/>
  <c r="K18" i="2"/>
  <c r="I18" i="2"/>
  <c r="M18" i="2"/>
  <c r="N18" i="2"/>
  <c r="C17" i="2"/>
  <c r="F20" i="2" l="1"/>
  <c r="I19" i="2"/>
  <c r="M19" i="2"/>
  <c r="K19" i="2"/>
  <c r="L19" i="2"/>
  <c r="J19" i="2"/>
  <c r="N19" i="2"/>
  <c r="G19" i="2"/>
  <c r="H19" i="2" s="1"/>
  <c r="C19" i="2"/>
  <c r="C18" i="2"/>
  <c r="J20" i="2" l="1"/>
  <c r="N20" i="2"/>
  <c r="L20" i="2"/>
  <c r="M20" i="2"/>
  <c r="K20" i="2"/>
  <c r="G20" i="2"/>
  <c r="H20" i="2" s="1"/>
  <c r="I20" i="2"/>
  <c r="C20" i="2"/>
  <c r="G7" i="5"/>
  <c r="J7" i="5"/>
  <c r="F8" i="5"/>
  <c r="F9" i="5" s="1"/>
  <c r="F10" i="5" l="1"/>
  <c r="K9" i="5"/>
  <c r="I9" i="5"/>
  <c r="G9" i="5"/>
  <c r="J9" i="5"/>
  <c r="H9" i="5"/>
  <c r="C9" i="5"/>
  <c r="J8" i="5"/>
  <c r="C8" i="5"/>
  <c r="G8" i="5"/>
  <c r="K10" i="5" l="1"/>
  <c r="I10" i="5"/>
  <c r="G10" i="5"/>
  <c r="J10" i="5"/>
  <c r="H10" i="5"/>
  <c r="C10" i="5"/>
  <c r="F11" i="5" l="1"/>
  <c r="J11" i="5" s="1"/>
  <c r="F12" i="5" l="1"/>
  <c r="J12" i="5" s="1"/>
  <c r="G11" i="5"/>
  <c r="K11" i="5"/>
  <c r="I11" i="5"/>
  <c r="H11" i="5"/>
  <c r="C11" i="5"/>
  <c r="G12" i="5" l="1"/>
  <c r="K12" i="5"/>
  <c r="C12" i="5"/>
  <c r="F13" i="5"/>
  <c r="J13" i="5" s="1"/>
  <c r="I12" i="5"/>
  <c r="H12" i="5"/>
  <c r="I6" i="4"/>
  <c r="H6" i="4"/>
  <c r="G6" i="4"/>
  <c r="F6" i="4"/>
  <c r="K13" i="5" l="1"/>
  <c r="G13" i="5"/>
  <c r="I13" i="5"/>
  <c r="H13" i="5"/>
  <c r="C13" i="5"/>
  <c r="F14" i="5"/>
  <c r="J14" i="5" s="1"/>
  <c r="K14" i="5" l="1"/>
  <c r="G14" i="5"/>
  <c r="I14" i="5"/>
  <c r="H14" i="5"/>
  <c r="C14" i="5"/>
  <c r="F15" i="5"/>
  <c r="J15" i="5" s="1"/>
  <c r="G15" i="5" l="1"/>
  <c r="K15" i="5"/>
  <c r="I15" i="5"/>
  <c r="H15" i="5"/>
  <c r="C15" i="5"/>
  <c r="F16" i="5"/>
  <c r="J16" i="5" s="1"/>
  <c r="G16" i="5" l="1"/>
  <c r="K16" i="5"/>
  <c r="H16" i="5"/>
  <c r="C16" i="5"/>
  <c r="F17" i="5"/>
  <c r="J17" i="5" s="1"/>
  <c r="I16" i="5"/>
  <c r="G17" i="5" l="1"/>
  <c r="K17" i="5"/>
  <c r="H17" i="5"/>
  <c r="C17" i="5"/>
  <c r="F18" i="5"/>
  <c r="I17" i="5"/>
  <c r="G6" i="5"/>
  <c r="H6" i="5"/>
  <c r="I6" i="5"/>
  <c r="K6" i="5"/>
  <c r="C6" i="5"/>
  <c r="J18" i="5" l="1"/>
  <c r="F19" i="5"/>
  <c r="K18" i="5"/>
  <c r="G18" i="5"/>
  <c r="I18" i="5"/>
  <c r="H18" i="5"/>
  <c r="C18" i="5"/>
  <c r="K7" i="5"/>
  <c r="H7" i="5"/>
  <c r="I7" i="5"/>
  <c r="K19" i="5" l="1"/>
  <c r="G19" i="5"/>
  <c r="J19" i="5"/>
  <c r="H19" i="5"/>
  <c r="I19" i="5"/>
  <c r="C19" i="5"/>
  <c r="I8" i="5"/>
  <c r="K8" i="5"/>
  <c r="H8" i="5"/>
</calcChain>
</file>

<file path=xl/sharedStrings.xml><?xml version="1.0" encoding="utf-8"?>
<sst xmlns="http://schemas.openxmlformats.org/spreadsheetml/2006/main" count="204" uniqueCount="104">
  <si>
    <t>JVH - DIRECT SERVICE - HAIPHONG TO JAPAN</t>
  </si>
  <si>
    <t>Schedule is subject to changes with/without prior notice.</t>
  </si>
  <si>
    <t>CONTACT US</t>
  </si>
  <si>
    <t>VESSEL NAME</t>
  </si>
  <si>
    <t>VOY</t>
  </si>
  <si>
    <t>CY CUT 
OFF</t>
  </si>
  <si>
    <t>ETD</t>
  </si>
  <si>
    <t>KAOHSIUNG</t>
  </si>
  <si>
    <t>Direct service HPH-JPM (JVH)</t>
  </si>
  <si>
    <t>Ocean Network Express (Vietnam) Co., Ltd - Hanoi Branch</t>
  </si>
  <si>
    <t>Ocean Network Express (Vietnam) Co., Ltd -Haiphong Branch Office</t>
  </si>
  <si>
    <t>KOBE</t>
  </si>
  <si>
    <t xml:space="preserve">KEELUNG </t>
  </si>
  <si>
    <t>NAGOYA</t>
  </si>
  <si>
    <t>YOKOHAMA</t>
  </si>
  <si>
    <t>TOKYO</t>
  </si>
  <si>
    <t>SHIMIZU</t>
  </si>
  <si>
    <t>6Fl, Sun Red River Building</t>
  </si>
  <si>
    <t>Room 720, 7th Floor, TD Business Center</t>
  </si>
  <si>
    <t>HAKATA</t>
  </si>
  <si>
    <t>23 Phan Chu Trinh Str, Hoan Kiem Dist, Hanoi</t>
  </si>
  <si>
    <t>20A Le Hong Phong Str, Ngo Quyen Dist, Hai Phong City</t>
  </si>
  <si>
    <t>Service HPH MNL</t>
  </si>
  <si>
    <t>Tel #: 84 24 44582600/ Fax # : 84 24 32181928/ 84 24 32181918</t>
  </si>
  <si>
    <t>Tel #:  84 22 53266430 Fax # : 84 22 53556776</t>
  </si>
  <si>
    <t>Website: www.one-line.com</t>
  </si>
  <si>
    <t>Customer Service Team (booking &amp; related issue)</t>
  </si>
  <si>
    <t>VN.HAN.CSVC@one-line.com</t>
  </si>
  <si>
    <t>HAIPHONG</t>
  </si>
  <si>
    <t>Shipping Instruction:</t>
  </si>
  <si>
    <t>vn.han.ofs.si@one-line.com</t>
  </si>
  <si>
    <t>B/L Amendment &amp; related issue</t>
  </si>
  <si>
    <t>vn.han.doc@one-line.com</t>
  </si>
  <si>
    <t>Debit note and payment</t>
  </si>
  <si>
    <t>vn.han.corp.act@one-line.com</t>
  </si>
  <si>
    <t>Intra Asia Sales team</t>
  </si>
  <si>
    <t>Mr.Khanh. Email: khanh.chauquang@one-line.com</t>
  </si>
  <si>
    <t xml:space="preserve">                Mobile: 091 304 4243</t>
  </si>
  <si>
    <t>Ms.Thuy.   Email: thuy.vuthu@one-line.com</t>
  </si>
  <si>
    <t xml:space="preserve">                Mobile: 090 473 6655</t>
  </si>
  <si>
    <t>Ms.Dung.  Email: dung.dongoc@one-line.com</t>
  </si>
  <si>
    <t xml:space="preserve">                Mobile: 098 554 7070 </t>
  </si>
  <si>
    <t>SI CUT OFF TIME</t>
  </si>
  <si>
    <t>VGM CUT OFF TIME</t>
  </si>
  <si>
    <t>17:00 FRIDAY</t>
  </si>
  <si>
    <t>DOC CUT OFF</t>
  </si>
  <si>
    <t xml:space="preserve">ETA </t>
  </si>
  <si>
    <t>ETA</t>
  </si>
  <si>
    <t>MANILA</t>
  </si>
  <si>
    <t>NAHA</t>
  </si>
  <si>
    <t>SHIBUSHI</t>
  </si>
  <si>
    <t>SHEKOU</t>
  </si>
  <si>
    <t>LEAM CHABANG</t>
  </si>
  <si>
    <t>LAT KRABANG (truck via LCB )</t>
  </si>
  <si>
    <t>BANGKOK-PAT (barge via LCB)</t>
  </si>
  <si>
    <t>ALS SATSUKI</t>
  </si>
  <si>
    <t>09:00 MON</t>
  </si>
  <si>
    <t>04:00 MON</t>
  </si>
  <si>
    <t>16:00 MON</t>
  </si>
  <si>
    <t>10:00 MON</t>
  </si>
  <si>
    <t>TAN CANG 128</t>
  </si>
  <si>
    <t>HAIPHONG CY</t>
  </si>
  <si>
    <t>190N</t>
  </si>
  <si>
    <t>Direct service HPH-SHK-HKG-THAI (TVH)</t>
  </si>
  <si>
    <t>SCHEDULE</t>
  </si>
  <si>
    <t>NAM DINH VU</t>
  </si>
  <si>
    <t>008N</t>
  </si>
  <si>
    <t>BANGKOK - TST (Direct)</t>
  </si>
  <si>
    <t>HAIPHONG - MANILA &amp; JAPAN OUTPORTS  (VIA KAOHSIUNG)</t>
  </si>
  <si>
    <t>PENANG BRIDGE</t>
  </si>
  <si>
    <t>*Schedule is sbuject to changed with/without piror notice</t>
  </si>
  <si>
    <t>JARU BHUM</t>
  </si>
  <si>
    <t>GREEN WAVE</t>
  </si>
  <si>
    <t>009N</t>
  </si>
  <si>
    <t>043N</t>
  </si>
  <si>
    <t>012N</t>
  </si>
  <si>
    <t>NORDAMSTEL</t>
  </si>
  <si>
    <t>007N</t>
  </si>
  <si>
    <t>OMIT</t>
  </si>
  <si>
    <t>013N</t>
  </si>
  <si>
    <t>044N</t>
  </si>
  <si>
    <t>014N</t>
  </si>
  <si>
    <t>015N</t>
  </si>
  <si>
    <t>016N</t>
  </si>
  <si>
    <t>010N</t>
  </si>
  <si>
    <t>011N</t>
  </si>
  <si>
    <t>045N</t>
  </si>
  <si>
    <t>046N</t>
  </si>
  <si>
    <t>047N</t>
  </si>
  <si>
    <t>MAKHA BHUM</t>
  </si>
  <si>
    <t>2102S</t>
  </si>
  <si>
    <t>0061S</t>
  </si>
  <si>
    <t>2103S</t>
  </si>
  <si>
    <t>2104S</t>
  </si>
  <si>
    <t>2105S</t>
  </si>
  <si>
    <t>2106S</t>
  </si>
  <si>
    <t>2107S</t>
  </si>
  <si>
    <t>2108S</t>
  </si>
  <si>
    <t>0062S</t>
  </si>
  <si>
    <t>0063S</t>
  </si>
  <si>
    <t>0064S</t>
  </si>
  <si>
    <t>0065S</t>
  </si>
  <si>
    <t>0066S</t>
  </si>
  <si>
    <t>TAN 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</si>
</sst>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[$-409]d\-mmm"/>
  </numFmts>
  <fonts count="32" x14ac:knownFonts="1">
    <font>
      <sz val="10"/>
      <color rgb="FF000000"/>
      <name val="Arial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36"/>
      <color rgb="FF3F3F3F"/>
      <name val="Calibri"/>
      <family val="2"/>
    </font>
    <font>
      <sz val="10"/>
      <color rgb="FF000000"/>
      <name val="Calibri"/>
      <family val="2"/>
    </font>
    <font>
      <b/>
      <sz val="10"/>
      <color rgb="FFBD0F72"/>
      <name val="Arial"/>
      <family val="2"/>
    </font>
    <font>
      <sz val="12"/>
      <color rgb="FF3F3F3F"/>
      <name val="Calibri"/>
      <family val="2"/>
    </font>
    <font>
      <b/>
      <sz val="10"/>
      <color rgb="FFCCD3D1"/>
      <name val="Arial"/>
      <family val="2"/>
    </font>
    <font>
      <sz val="22"/>
      <color rgb="FF0000FF"/>
      <name val="Calibri"/>
      <family val="2"/>
    </font>
    <font>
      <b/>
      <sz val="12"/>
      <color rgb="FFBD0F72"/>
      <name val="Arial"/>
      <family val="2"/>
    </font>
    <font>
      <sz val="10"/>
      <color rgb="FFBD0F72"/>
      <name val="Arial"/>
      <family val="2"/>
    </font>
    <font>
      <b/>
      <sz val="16"/>
      <color rgb="FFFFFFFF"/>
      <name val="Calibri"/>
      <family val="2"/>
    </font>
    <font>
      <sz val="10"/>
      <name val="Arial"/>
      <family val="2"/>
    </font>
    <font>
      <b/>
      <sz val="10"/>
      <color rgb="FFFF33CC"/>
      <name val="Arial"/>
      <family val="2"/>
    </font>
    <font>
      <b/>
      <sz val="14"/>
      <name val="Calibri"/>
      <family val="2"/>
    </font>
    <font>
      <u/>
      <sz val="10"/>
      <color rgb="FF0563C1"/>
      <name val="Arial"/>
      <family val="2"/>
    </font>
    <font>
      <b/>
      <u/>
      <sz val="10"/>
      <color rgb="FFBD0F72"/>
      <name val="Arial"/>
      <family val="2"/>
    </font>
    <font>
      <sz val="16"/>
      <name val="Calibri"/>
      <family val="2"/>
    </font>
    <font>
      <sz val="16"/>
      <color rgb="FFFF0000"/>
      <name val="Calibri"/>
      <family val="2"/>
    </font>
    <font>
      <sz val="16"/>
      <color rgb="FF800080"/>
      <name val="Calibri"/>
      <family val="2"/>
    </font>
    <font>
      <sz val="16"/>
      <color rgb="FF003300"/>
      <name val="Calibri"/>
      <family val="2"/>
    </font>
    <font>
      <b/>
      <sz val="16"/>
      <color rgb="FF262626"/>
      <name val="Calibri"/>
      <family val="2"/>
    </font>
    <font>
      <sz val="16"/>
      <color rgb="FF262626"/>
      <name val="Calibri"/>
      <family val="2"/>
    </font>
    <font>
      <sz val="10"/>
      <color rgb="FF262626"/>
      <name val="Calibri"/>
      <family val="2"/>
    </font>
    <font>
      <b/>
      <sz val="28"/>
      <color rgb="FF3F3F3F"/>
      <name val="Calibri"/>
      <family val="2"/>
    </font>
    <font>
      <u/>
      <sz val="10"/>
      <color theme="4"/>
      <name val="Arial"/>
      <family val="2"/>
    </font>
    <font>
      <sz val="16"/>
      <color rgb="FF000000"/>
      <name val="Calibri"/>
      <family val="2"/>
      <scheme val="minor"/>
    </font>
    <font>
      <sz val="16"/>
      <color rgb="FF000000"/>
      <name val="Calibri"/>
      <family val="2"/>
    </font>
    <font>
      <i/>
      <sz val="16"/>
      <color rgb="FF262626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0F72"/>
        <bgColor rgb="FFBD0F72"/>
      </patternFill>
    </fill>
    <fill>
      <patternFill patternType="solid">
        <fgColor rgb="FFFFFF00"/>
        <bgColor rgb="FFFFFFFF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164" fontId="8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164" fontId="8" fillId="0" borderId="0" xfId="0" applyNumberFormat="1" applyFont="1" applyAlignment="1">
      <alignment horizontal="left" vertical="center"/>
    </xf>
    <xf numFmtId="0" fontId="7" fillId="0" borderId="0" xfId="0" applyFont="1"/>
    <xf numFmtId="165" fontId="13" fillId="3" borderId="6" xfId="0" applyNumberFormat="1" applyFont="1" applyFill="1" applyBorder="1" applyAlignment="1">
      <alignment horizontal="center"/>
    </xf>
    <xf numFmtId="0" fontId="15" fillId="0" borderId="0" xfId="0" applyFont="1"/>
    <xf numFmtId="0" fontId="12" fillId="0" borderId="0" xfId="0" applyFont="1" applyAlignment="1">
      <alignment horizontal="left"/>
    </xf>
    <xf numFmtId="0" fontId="16" fillId="2" borderId="1" xfId="0" applyFont="1" applyFill="1" applyBorder="1"/>
    <xf numFmtId="0" fontId="17" fillId="0" borderId="0" xfId="0" applyFont="1"/>
    <xf numFmtId="165" fontId="13" fillId="3" borderId="14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center"/>
    </xf>
    <xf numFmtId="166" fontId="19" fillId="2" borderId="19" xfId="0" applyNumberFormat="1" applyFont="1" applyFill="1" applyBorder="1" applyAlignment="1">
      <alignment horizontal="center" wrapText="1"/>
    </xf>
    <xf numFmtId="20" fontId="19" fillId="2" borderId="19" xfId="0" applyNumberFormat="1" applyFont="1" applyFill="1" applyBorder="1" applyAlignment="1">
      <alignment horizontal="center" wrapText="1"/>
    </xf>
    <xf numFmtId="166" fontId="19" fillId="2" borderId="19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 wrapText="1"/>
    </xf>
    <xf numFmtId="20" fontId="19" fillId="2" borderId="17" xfId="0" applyNumberFormat="1" applyFont="1" applyFill="1" applyBorder="1" applyAlignment="1">
      <alignment horizontal="center" wrapText="1"/>
    </xf>
    <xf numFmtId="166" fontId="19" fillId="2" borderId="17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 applyAlignment="1">
      <alignment horizontal="center"/>
    </xf>
    <xf numFmtId="20" fontId="19" fillId="2" borderId="21" xfId="0" applyNumberFormat="1" applyFont="1" applyFill="1" applyBorder="1" applyAlignment="1">
      <alignment horizontal="center" wrapText="1"/>
    </xf>
    <xf numFmtId="166" fontId="2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/>
    <xf numFmtId="0" fontId="24" fillId="2" borderId="1" xfId="0" applyFont="1" applyFill="1" applyBorder="1" applyAlignment="1">
      <alignment horizontal="left"/>
    </xf>
    <xf numFmtId="164" fontId="19" fillId="2" borderId="1" xfId="0" applyNumberFormat="1" applyFont="1" applyFill="1" applyBorder="1" applyAlignment="1">
      <alignment horizontal="left"/>
    </xf>
    <xf numFmtId="164" fontId="24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/>
    <xf numFmtId="164" fontId="24" fillId="2" borderId="1" xfId="0" applyNumberFormat="1" applyFont="1" applyFill="1" applyBorder="1"/>
    <xf numFmtId="0" fontId="19" fillId="2" borderId="1" xfId="0" applyFont="1" applyFill="1" applyBorder="1" applyAlignment="1">
      <alignment horizontal="left"/>
    </xf>
    <xf numFmtId="164" fontId="24" fillId="2" borderId="1" xfId="0" applyNumberFormat="1" applyFont="1" applyFill="1" applyBorder="1" applyAlignment="1">
      <alignment horizontal="center"/>
    </xf>
    <xf numFmtId="0" fontId="25" fillId="2" borderId="1" xfId="0" applyFont="1" applyFill="1" applyBorder="1"/>
    <xf numFmtId="0" fontId="4" fillId="2" borderId="1" xfId="0" applyFont="1" applyFill="1" applyBorder="1" applyAlignment="1">
      <alignment wrapText="1"/>
    </xf>
    <xf numFmtId="165" fontId="13" fillId="3" borderId="25" xfId="0" applyNumberFormat="1" applyFont="1" applyFill="1" applyBorder="1" applyAlignment="1">
      <alignment horizontal="center"/>
    </xf>
    <xf numFmtId="165" fontId="13" fillId="3" borderId="25" xfId="0" applyNumberFormat="1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vertical="center"/>
    </xf>
    <xf numFmtId="166" fontId="19" fillId="2" borderId="29" xfId="0" applyNumberFormat="1" applyFont="1" applyFill="1" applyBorder="1" applyAlignment="1">
      <alignment horizontal="center"/>
    </xf>
    <xf numFmtId="0" fontId="24" fillId="2" borderId="22" xfId="0" applyFont="1" applyFill="1" applyBorder="1" applyAlignment="1">
      <alignment horizontal="left" wrapText="1"/>
    </xf>
    <xf numFmtId="0" fontId="24" fillId="2" borderId="24" xfId="0" applyFont="1" applyFill="1" applyBorder="1" applyAlignment="1">
      <alignment horizontal="left" vertical="center"/>
    </xf>
    <xf numFmtId="0" fontId="27" fillId="0" borderId="0" xfId="0" applyFont="1"/>
    <xf numFmtId="0" fontId="24" fillId="2" borderId="24" xfId="0" applyFont="1" applyFill="1" applyBorder="1" applyAlignment="1">
      <alignment horizontal="left"/>
    </xf>
    <xf numFmtId="166" fontId="19" fillId="2" borderId="24" xfId="0" applyNumberFormat="1" applyFont="1" applyFill="1" applyBorder="1" applyAlignment="1">
      <alignment horizontal="center"/>
    </xf>
    <xf numFmtId="0" fontId="24" fillId="2" borderId="24" xfId="0" applyFont="1" applyFill="1" applyBorder="1"/>
    <xf numFmtId="0" fontId="4" fillId="2" borderId="24" xfId="0" applyFont="1" applyFill="1" applyBorder="1"/>
    <xf numFmtId="0" fontId="28" fillId="0" borderId="0" xfId="0" applyFont="1" applyAlignment="1">
      <alignment vertical="center"/>
    </xf>
    <xf numFmtId="166" fontId="19" fillId="0" borderId="17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3" fillId="2" borderId="24" xfId="0" applyFont="1" applyFill="1" applyBorder="1"/>
    <xf numFmtId="0" fontId="29" fillId="2" borderId="24" xfId="0" applyFont="1" applyFill="1" applyBorder="1"/>
    <xf numFmtId="0" fontId="19" fillId="2" borderId="24" xfId="0" applyFont="1" applyFill="1" applyBorder="1"/>
    <xf numFmtId="164" fontId="3" fillId="2" borderId="24" xfId="0" applyNumberFormat="1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left" vertical="center"/>
    </xf>
    <xf numFmtId="166" fontId="19" fillId="2" borderId="30" xfId="0" applyNumberFormat="1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164" fontId="23" fillId="2" borderId="24" xfId="0" applyNumberFormat="1" applyFont="1" applyFill="1" applyBorder="1" applyAlignment="1">
      <alignment horizontal="left"/>
    </xf>
    <xf numFmtId="164" fontId="19" fillId="2" borderId="24" xfId="0" applyNumberFormat="1" applyFont="1" applyFill="1" applyBorder="1" applyAlignment="1">
      <alignment horizontal="left"/>
    </xf>
    <xf numFmtId="164" fontId="24" fillId="2" borderId="24" xfId="0" applyNumberFormat="1" applyFont="1" applyFill="1" applyBorder="1" applyAlignment="1">
      <alignment horizontal="left" vertical="center"/>
    </xf>
    <xf numFmtId="0" fontId="25" fillId="2" borderId="24" xfId="0" applyFont="1" applyFill="1" applyBorder="1"/>
    <xf numFmtId="0" fontId="19" fillId="2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66" fontId="19" fillId="0" borderId="17" xfId="0" applyNumberFormat="1" applyFont="1" applyFill="1" applyBorder="1" applyAlignment="1">
      <alignment horizontal="center" wrapText="1"/>
    </xf>
    <xf numFmtId="20" fontId="19" fillId="0" borderId="17" xfId="0" applyNumberFormat="1" applyFont="1" applyFill="1" applyBorder="1" applyAlignment="1">
      <alignment horizontal="center" wrapText="1"/>
    </xf>
    <xf numFmtId="0" fontId="24" fillId="2" borderId="24" xfId="0" applyFont="1" applyFill="1" applyBorder="1" applyAlignment="1">
      <alignment horizontal="left"/>
    </xf>
    <xf numFmtId="0" fontId="19" fillId="2" borderId="32" xfId="0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 wrapText="1"/>
    </xf>
    <xf numFmtId="20" fontId="19" fillId="2" borderId="14" xfId="0" applyNumberFormat="1" applyFont="1" applyFill="1" applyBorder="1" applyAlignment="1">
      <alignment horizontal="center" wrapText="1"/>
    </xf>
    <xf numFmtId="0" fontId="19" fillId="2" borderId="14" xfId="0" applyFont="1" applyFill="1" applyBorder="1" applyAlignment="1">
      <alignment horizontal="center"/>
    </xf>
    <xf numFmtId="166" fontId="19" fillId="0" borderId="14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/>
    </xf>
    <xf numFmtId="166" fontId="19" fillId="2" borderId="16" xfId="0" applyNumberFormat="1" applyFont="1" applyFill="1" applyBorder="1" applyAlignment="1">
      <alignment horizontal="center"/>
    </xf>
    <xf numFmtId="0" fontId="30" fillId="2" borderId="24" xfId="0" applyFont="1" applyFill="1" applyBorder="1"/>
    <xf numFmtId="166" fontId="19" fillId="2" borderId="28" xfId="0" applyNumberFormat="1" applyFont="1" applyFill="1" applyBorder="1" applyAlignment="1">
      <alignment horizontal="center"/>
    </xf>
    <xf numFmtId="166" fontId="19" fillId="2" borderId="33" xfId="0" applyNumberFormat="1" applyFont="1" applyFill="1" applyBorder="1" applyAlignment="1">
      <alignment horizontal="center"/>
    </xf>
    <xf numFmtId="0" fontId="19" fillId="2" borderId="28" xfId="0" applyFont="1" applyFill="1" applyBorder="1" applyAlignment="1">
      <alignment horizontal="left"/>
    </xf>
    <xf numFmtId="166" fontId="19" fillId="2" borderId="34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 wrapText="1"/>
    </xf>
    <xf numFmtId="166" fontId="19" fillId="2" borderId="21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24" fillId="2" borderId="22" xfId="0" applyFont="1" applyFill="1" applyBorder="1" applyAlignment="1">
      <alignment horizontal="left" wrapText="1"/>
    </xf>
    <xf numFmtId="0" fontId="14" fillId="0" borderId="23" xfId="0" applyFont="1" applyBorder="1"/>
    <xf numFmtId="0" fontId="14" fillId="0" borderId="24" xfId="0" applyFont="1" applyBorder="1"/>
    <xf numFmtId="164" fontId="13" fillId="3" borderId="7" xfId="0" applyNumberFormat="1" applyFont="1" applyFill="1" applyBorder="1" applyAlignment="1">
      <alignment horizontal="center" vertical="center" wrapText="1"/>
    </xf>
    <xf numFmtId="0" fontId="14" fillId="0" borderId="16" xfId="0" applyFont="1" applyBorder="1"/>
    <xf numFmtId="164" fontId="13" fillId="3" borderId="3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10" xfId="0" applyFont="1" applyBorder="1"/>
    <xf numFmtId="0" fontId="14" fillId="0" borderId="12" xfId="0" applyFont="1" applyBorder="1"/>
    <xf numFmtId="165" fontId="13" fillId="3" borderId="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13" fillId="3" borderId="26" xfId="0" applyNumberFormat="1" applyFont="1" applyFill="1" applyBorder="1" applyAlignment="1">
      <alignment horizontal="center" vertical="center" wrapText="1"/>
    </xf>
    <xf numFmtId="0" fontId="14" fillId="0" borderId="27" xfId="0" applyFont="1" applyBorder="1"/>
    <xf numFmtId="0" fontId="14" fillId="0" borderId="9" xfId="0" applyFont="1" applyBorder="1"/>
    <xf numFmtId="0" fontId="14" fillId="0" borderId="11" xfId="0" applyFont="1" applyBorder="1"/>
    <xf numFmtId="0" fontId="14" fillId="0" borderId="13" xfId="0" applyFont="1" applyBorder="1"/>
    <xf numFmtId="0" fontId="14" fillId="0" borderId="15" xfId="0" applyFont="1" applyBorder="1"/>
    <xf numFmtId="164" fontId="13" fillId="3" borderId="6" xfId="0" applyNumberFormat="1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 wrapText="1"/>
    </xf>
    <xf numFmtId="165" fontId="13" fillId="3" borderId="6" xfId="0" applyNumberFormat="1" applyFont="1" applyFill="1" applyBorder="1" applyAlignment="1">
      <alignment horizontal="center" vertical="center"/>
    </xf>
    <xf numFmtId="165" fontId="13" fillId="3" borderId="9" xfId="0" applyNumberFormat="1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/>
    </xf>
    <xf numFmtId="0" fontId="19" fillId="2" borderId="21" xfId="0" applyFont="1" applyFill="1" applyBorder="1" applyAlignment="1">
      <alignment horizontal="left"/>
    </xf>
    <xf numFmtId="166" fontId="19" fillId="4" borderId="20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left" wrapText="1"/>
    </xf>
    <xf numFmtId="0" fontId="18" fillId="0" borderId="2" xfId="0" applyFont="1" applyBorder="1" applyAlignment="1">
      <alignment vertical="center"/>
    </xf>
    <xf numFmtId="0" fontId="0" fillId="0" borderId="3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0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133350</xdr:rowOff>
    </xdr:from>
    <xdr:ext cx="340995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533400</xdr:rowOff>
    </xdr:from>
    <xdr:to>
      <xdr:col>2</xdr:col>
      <xdr:colOff>815340</xdr:colOff>
      <xdr:row>2</xdr:row>
      <xdr:rowOff>76200</xdr:rowOff>
    </xdr:to>
    <xdr:pic>
      <xdr:nvPicPr>
        <xdr:cNvPr id="2049" name="image1.png">
          <a:extLst>
            <a:ext uri="{FF2B5EF4-FFF2-40B4-BE49-F238E27FC236}">
              <a16:creationId xmlns:a16="http://schemas.microsoft.com/office/drawing/2014/main" id="{3434EEB7-DD94-4C14-B2D7-41A77B6BE4B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533400</xdr:rowOff>
    </xdr:from>
    <xdr:to>
      <xdr:col>2</xdr:col>
      <xdr:colOff>815340</xdr:colOff>
      <xdr:row>2</xdr:row>
      <xdr:rowOff>76200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97833194-2386-49ED-8B92-418D233C7EC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533400</xdr:rowOff>
    </xdr:from>
    <xdr:to>
      <xdr:col>3</xdr:col>
      <xdr:colOff>149860</xdr:colOff>
      <xdr:row>2</xdr:row>
      <xdr:rowOff>76200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E7DF277A-9E70-4C5A-ABFD-5B75C706A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533400</xdr:rowOff>
    </xdr:from>
    <xdr:to>
      <xdr:col>3</xdr:col>
      <xdr:colOff>149860</xdr:colOff>
      <xdr:row>2</xdr:row>
      <xdr:rowOff>76200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9DC25EB8-DD72-4620-BCEB-1C28F2D458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an.corp.act@one-line.com" TargetMode="External"/><Relationship Id="rId2" Type="http://schemas.openxmlformats.org/officeDocument/2006/relationships/hyperlink" Target="mailto:vn.han.doc@one-line.com" TargetMode="External"/><Relationship Id="rId1" Type="http://schemas.openxmlformats.org/officeDocument/2006/relationships/hyperlink" Target="mailto:vn.han.ofs.si@one-lin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D0F72"/>
  </sheetPr>
  <dimension ref="A1:Z1000"/>
  <sheetViews>
    <sheetView showGridLines="0" zoomScale="80" zoomScaleNormal="80" workbookViewId="0">
      <selection activeCell="C31" sqref="C31"/>
    </sheetView>
  </sheetViews>
  <sheetFormatPr defaultColWidth="14.44140625" defaultRowHeight="15" customHeight="1" x14ac:dyDescent="0.25"/>
  <cols>
    <col min="1" max="1" width="38.77734375" customWidth="1"/>
    <col min="2" max="2" width="6.77734375" customWidth="1"/>
    <col min="3" max="8" width="9.109375" customWidth="1"/>
    <col min="9" max="9" width="3.77734375" customWidth="1"/>
    <col min="10" max="26" width="9.109375" customWidth="1"/>
  </cols>
  <sheetData>
    <row r="1" spans="1:26" ht="12.75" customHeight="1" x14ac:dyDescent="0.2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1"/>
      <c r="B6" s="4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 x14ac:dyDescent="0.3">
      <c r="A7" s="102" t="s">
        <v>64</v>
      </c>
      <c r="B7" s="4"/>
      <c r="C7" s="13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/>
      <c r="U7" s="4"/>
      <c r="V7" s="4"/>
      <c r="W7" s="4"/>
      <c r="X7" s="4"/>
      <c r="Y7" s="4"/>
      <c r="Z7" s="4"/>
    </row>
    <row r="8" spans="1:26" ht="17.25" customHeight="1" x14ac:dyDescent="0.25">
      <c r="A8" s="103"/>
      <c r="B8" s="4"/>
      <c r="C8" s="16" t="s">
        <v>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4"/>
      <c r="U8" s="4"/>
      <c r="V8" s="4"/>
      <c r="W8" s="4"/>
      <c r="X8" s="4"/>
      <c r="Y8" s="4"/>
      <c r="Z8" s="4"/>
    </row>
    <row r="9" spans="1:26" ht="20.25" customHeight="1" x14ac:dyDescent="0.25">
      <c r="A9" s="135" t="s">
        <v>8</v>
      </c>
      <c r="B9" s="18"/>
      <c r="C9" s="16" t="s">
        <v>9</v>
      </c>
      <c r="D9" s="14"/>
      <c r="E9" s="14"/>
      <c r="F9" s="14"/>
      <c r="G9" s="14"/>
      <c r="H9" s="14"/>
      <c r="I9" s="14"/>
      <c r="J9" s="10" t="s">
        <v>10</v>
      </c>
      <c r="K9" s="19"/>
      <c r="L9" s="19"/>
      <c r="M9" s="19"/>
      <c r="N9" s="19"/>
      <c r="O9" s="19"/>
      <c r="P9" s="19"/>
      <c r="Q9" s="19"/>
      <c r="R9" s="19"/>
      <c r="S9" s="19"/>
      <c r="T9" s="18"/>
      <c r="U9" s="18"/>
      <c r="V9" s="18"/>
      <c r="W9" s="18"/>
      <c r="X9" s="18"/>
      <c r="Y9" s="18"/>
      <c r="Z9" s="18"/>
    </row>
    <row r="10" spans="1:26" ht="20.25" customHeight="1" x14ac:dyDescent="0.25">
      <c r="A10" s="135" t="s">
        <v>63</v>
      </c>
      <c r="B10" s="18"/>
      <c r="C10" s="14" t="s">
        <v>17</v>
      </c>
      <c r="D10" s="14"/>
      <c r="E10" s="14"/>
      <c r="F10" s="14"/>
      <c r="G10" s="14"/>
      <c r="H10" s="14"/>
      <c r="I10" s="16"/>
      <c r="J10" s="19" t="s">
        <v>18</v>
      </c>
      <c r="K10" s="10"/>
      <c r="L10" s="10"/>
      <c r="M10" s="10"/>
      <c r="N10" s="10"/>
      <c r="O10" s="10"/>
      <c r="P10" s="10"/>
      <c r="Q10" s="10"/>
      <c r="R10" s="10"/>
      <c r="S10" s="10"/>
      <c r="T10" s="18"/>
      <c r="U10" s="18"/>
      <c r="V10" s="18"/>
      <c r="W10" s="18"/>
      <c r="X10" s="18"/>
      <c r="Y10" s="18"/>
      <c r="Z10" s="18"/>
    </row>
    <row r="11" spans="1:26" ht="20.25" customHeight="1" x14ac:dyDescent="0.25">
      <c r="A11" s="23" t="s">
        <v>22</v>
      </c>
      <c r="B11" s="18"/>
      <c r="C11" s="14" t="s">
        <v>20</v>
      </c>
      <c r="D11" s="14"/>
      <c r="E11" s="14"/>
      <c r="F11" s="14"/>
      <c r="G11" s="14"/>
      <c r="H11" s="14"/>
      <c r="I11" s="16"/>
      <c r="J11" s="19" t="s">
        <v>21</v>
      </c>
      <c r="K11" s="10"/>
      <c r="L11" s="10"/>
      <c r="M11" s="10"/>
      <c r="N11" s="10"/>
      <c r="O11" s="10"/>
      <c r="P11" s="10"/>
      <c r="Q11" s="10"/>
      <c r="R11" s="10"/>
      <c r="S11" s="10"/>
      <c r="T11" s="18"/>
      <c r="U11" s="18"/>
      <c r="V11" s="18"/>
      <c r="W11" s="18"/>
      <c r="X11" s="18"/>
      <c r="Y11" s="18"/>
      <c r="Z11" s="18"/>
    </row>
    <row r="12" spans="1:26" ht="20.25" customHeight="1" x14ac:dyDescent="0.25">
      <c r="A12" s="136"/>
      <c r="B12" s="18"/>
      <c r="C12" s="14" t="s">
        <v>23</v>
      </c>
      <c r="D12" s="14"/>
      <c r="E12" s="14"/>
      <c r="F12" s="14"/>
      <c r="G12" s="14"/>
      <c r="H12" s="14"/>
      <c r="I12" s="16"/>
      <c r="J12" s="19" t="s">
        <v>24</v>
      </c>
      <c r="K12" s="19"/>
      <c r="L12" s="10"/>
      <c r="M12" s="10"/>
      <c r="N12" s="10"/>
      <c r="O12" s="10"/>
      <c r="P12" s="10"/>
      <c r="Q12" s="10"/>
      <c r="R12" s="10"/>
      <c r="S12" s="10"/>
      <c r="T12" s="18"/>
      <c r="U12" s="18"/>
      <c r="V12" s="18"/>
      <c r="W12" s="18"/>
      <c r="X12" s="18"/>
      <c r="Y12" s="18"/>
      <c r="Z12" s="18"/>
    </row>
    <row r="13" spans="1:26" ht="20.25" customHeight="1" x14ac:dyDescent="0.25">
      <c r="A13" s="23"/>
      <c r="B13" s="18"/>
      <c r="C13" s="14" t="s">
        <v>25</v>
      </c>
      <c r="D13" s="14"/>
      <c r="E13" s="14"/>
      <c r="F13" s="14"/>
      <c r="G13" s="14"/>
      <c r="H13" s="14"/>
      <c r="I13" s="16"/>
      <c r="J13" s="19" t="s">
        <v>25</v>
      </c>
      <c r="K13" s="19"/>
      <c r="L13" s="10"/>
      <c r="M13" s="10"/>
      <c r="N13" s="10"/>
      <c r="O13" s="10"/>
      <c r="P13" s="10"/>
      <c r="Q13" s="10"/>
      <c r="R13" s="10"/>
      <c r="S13" s="10"/>
      <c r="T13" s="18"/>
      <c r="U13" s="18"/>
      <c r="V13" s="18"/>
      <c r="W13" s="18"/>
      <c r="X13" s="18"/>
      <c r="Y13" s="18"/>
      <c r="Z13" s="18"/>
    </row>
    <row r="14" spans="1:26" ht="20.25" customHeight="1" x14ac:dyDescent="0.25">
      <c r="A14" s="23"/>
      <c r="B14" s="18"/>
      <c r="C14" s="16" t="s">
        <v>26</v>
      </c>
      <c r="D14" s="14"/>
      <c r="E14" s="14"/>
      <c r="F14" s="14"/>
      <c r="G14" s="14"/>
      <c r="H14" s="14"/>
      <c r="I14" s="16"/>
      <c r="J14" s="16"/>
      <c r="K14" s="10"/>
      <c r="L14" s="19"/>
      <c r="M14" s="19"/>
      <c r="N14" s="19"/>
      <c r="O14" s="19"/>
      <c r="P14" s="19"/>
      <c r="Q14" s="19"/>
      <c r="R14" s="19"/>
      <c r="S14" s="19"/>
      <c r="T14" s="18"/>
      <c r="U14" s="18"/>
      <c r="V14" s="18"/>
      <c r="W14" s="18"/>
      <c r="X14" s="18"/>
      <c r="Y14" s="18"/>
      <c r="Z14" s="18"/>
    </row>
    <row r="15" spans="1:26" ht="20.25" customHeight="1" x14ac:dyDescent="0.25">
      <c r="A15" s="135"/>
      <c r="B15" s="18"/>
      <c r="C15" s="63" t="s">
        <v>27</v>
      </c>
      <c r="D15" s="14"/>
      <c r="E15" s="14"/>
      <c r="F15" s="14"/>
      <c r="G15" s="14"/>
      <c r="H15" s="14"/>
      <c r="I15" s="16"/>
      <c r="J15" s="14"/>
      <c r="K15" s="10"/>
      <c r="L15" s="19"/>
      <c r="M15" s="19"/>
      <c r="N15" s="19"/>
      <c r="O15" s="19"/>
      <c r="P15" s="19"/>
      <c r="Q15" s="19"/>
      <c r="R15" s="19"/>
      <c r="S15" s="19"/>
      <c r="T15" s="18"/>
      <c r="U15" s="18"/>
      <c r="V15" s="18"/>
      <c r="W15" s="18"/>
      <c r="X15" s="18"/>
      <c r="Y15" s="18"/>
      <c r="Z15" s="18"/>
    </row>
    <row r="16" spans="1:26" ht="20.25" customHeight="1" x14ac:dyDescent="0.25">
      <c r="A16" s="23"/>
      <c r="B16" s="18"/>
      <c r="C16" s="16" t="s">
        <v>29</v>
      </c>
      <c r="D16" s="14"/>
      <c r="E16" s="14"/>
      <c r="F16" s="14"/>
      <c r="G16" s="14"/>
      <c r="H16" s="14"/>
      <c r="I16" s="14"/>
      <c r="J16" s="10"/>
      <c r="K16" s="14"/>
      <c r="L16" s="10"/>
      <c r="M16" s="10"/>
      <c r="N16" s="10"/>
      <c r="O16" s="10"/>
      <c r="P16" s="10"/>
      <c r="Q16" s="10"/>
      <c r="R16" s="10"/>
      <c r="S16" s="10"/>
      <c r="T16" s="18"/>
      <c r="U16" s="18"/>
      <c r="V16" s="18"/>
      <c r="W16" s="18"/>
      <c r="X16" s="18"/>
      <c r="Y16" s="18"/>
      <c r="Z16" s="18"/>
    </row>
    <row r="17" spans="1:26" ht="17.25" customHeight="1" x14ac:dyDescent="0.25">
      <c r="A17" s="10"/>
      <c r="B17" s="4"/>
      <c r="C17" s="63" t="s">
        <v>30</v>
      </c>
      <c r="D17" s="14"/>
      <c r="E17" s="14"/>
      <c r="F17" s="14"/>
      <c r="G17" s="14"/>
      <c r="H17" s="14"/>
      <c r="I17" s="14"/>
      <c r="J17" s="19"/>
      <c r="K17" s="14"/>
      <c r="L17" s="10"/>
      <c r="M17" s="10"/>
      <c r="N17" s="10"/>
      <c r="O17" s="10"/>
      <c r="P17" s="10"/>
      <c r="Q17" s="10"/>
      <c r="R17" s="10"/>
      <c r="S17" s="10"/>
      <c r="T17" s="4"/>
      <c r="U17" s="4"/>
      <c r="V17" s="4"/>
      <c r="W17" s="4"/>
      <c r="X17" s="4"/>
      <c r="Y17" s="4"/>
      <c r="Z17" s="4"/>
    </row>
    <row r="18" spans="1:26" ht="17.25" customHeight="1" x14ac:dyDescent="0.25">
      <c r="A18" s="10"/>
      <c r="B18" s="4"/>
      <c r="C18" s="16" t="s">
        <v>31</v>
      </c>
      <c r="D18" s="14"/>
      <c r="E18" s="14"/>
      <c r="F18" s="14"/>
      <c r="G18" s="14"/>
      <c r="H18" s="14"/>
      <c r="I18" s="14"/>
      <c r="J18" s="19"/>
      <c r="K18" s="14"/>
      <c r="L18" s="10"/>
      <c r="M18" s="10"/>
      <c r="N18" s="10"/>
      <c r="O18" s="10"/>
      <c r="P18" s="10"/>
      <c r="Q18" s="10"/>
      <c r="R18" s="10"/>
      <c r="S18" s="10"/>
      <c r="T18" s="4"/>
      <c r="U18" s="4"/>
      <c r="V18" s="4"/>
      <c r="W18" s="4"/>
      <c r="X18" s="4"/>
      <c r="Y18" s="4"/>
      <c r="Z18" s="4"/>
    </row>
    <row r="19" spans="1:26" ht="17.25" customHeight="1" x14ac:dyDescent="0.25">
      <c r="A19" s="10"/>
      <c r="B19" s="4"/>
      <c r="C19" s="21" t="s">
        <v>32</v>
      </c>
      <c r="D19" s="14"/>
      <c r="E19" s="14"/>
      <c r="F19" s="14"/>
      <c r="G19" s="14"/>
      <c r="H19" s="14"/>
      <c r="I19" s="14"/>
      <c r="J19" s="19"/>
      <c r="K19" s="14"/>
      <c r="L19" s="10"/>
      <c r="M19" s="10"/>
      <c r="N19" s="10"/>
      <c r="O19" s="10"/>
      <c r="P19" s="10"/>
      <c r="Q19" s="10"/>
      <c r="R19" s="10"/>
      <c r="S19" s="10"/>
      <c r="T19" s="4"/>
      <c r="U19" s="4"/>
      <c r="V19" s="4"/>
      <c r="W19" s="4"/>
      <c r="X19" s="4"/>
      <c r="Y19" s="4"/>
      <c r="Z19" s="4"/>
    </row>
    <row r="20" spans="1:26" ht="17.25" customHeight="1" x14ac:dyDescent="0.25">
      <c r="A20" s="1"/>
      <c r="B20" s="4"/>
      <c r="C20" s="16" t="s">
        <v>33</v>
      </c>
      <c r="D20" s="14"/>
      <c r="E20" s="14"/>
      <c r="F20" s="14"/>
      <c r="G20" s="14"/>
      <c r="H20" s="14"/>
      <c r="I20" s="14"/>
      <c r="J20" s="10"/>
      <c r="K20" s="14"/>
      <c r="L20" s="14"/>
      <c r="M20" s="14"/>
      <c r="N20" s="14"/>
      <c r="O20" s="14"/>
      <c r="P20" s="14"/>
      <c r="Q20" s="14"/>
      <c r="R20" s="14"/>
      <c r="S20" s="1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1"/>
      <c r="B21" s="4"/>
      <c r="C21" s="21" t="s">
        <v>34</v>
      </c>
      <c r="D21" s="14"/>
      <c r="E21" s="14"/>
      <c r="F21" s="14"/>
      <c r="G21" s="14"/>
      <c r="H21" s="14"/>
      <c r="I21" s="14"/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1"/>
      <c r="B22" s="4"/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1"/>
      <c r="B23" s="4"/>
      <c r="C23" s="16" t="s">
        <v>35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1"/>
      <c r="B24" s="4"/>
      <c r="C24" s="14" t="s">
        <v>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1"/>
      <c r="B25" s="4"/>
      <c r="C25" s="14" t="s">
        <v>37</v>
      </c>
      <c r="D25" s="2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1"/>
      <c r="B26" s="4"/>
      <c r="C26" s="14" t="s">
        <v>38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1"/>
      <c r="B27" s="4"/>
      <c r="C27" s="14" t="s">
        <v>39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1"/>
      <c r="B28" s="4"/>
      <c r="C28" s="14" t="s">
        <v>40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1"/>
      <c r="B29" s="4"/>
      <c r="C29" s="14" t="s">
        <v>41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7:A8"/>
  </mergeCells>
  <hyperlinks>
    <hyperlink ref="A9" location="JVH!A1" display="Direct service HPH-JPM (JVH)" xr:uid="{00000000-0004-0000-0000-000000000000}"/>
    <hyperlink ref="A10" location="TVH!A1" display="Direct service HPH-SHK-THAI (TVH)" xr:uid="{00000000-0004-0000-0000-000001000000}"/>
    <hyperlink ref="A11" location="null!A1" display="Service HPH MNL" xr:uid="{00000000-0004-0000-0000-000003000000}"/>
    <hyperlink ref="C17" r:id="rId1" xr:uid="{00000000-0004-0000-0000-000007000000}"/>
    <hyperlink ref="C19" r:id="rId2" xr:uid="{00000000-0004-0000-0000-000008000000}"/>
    <hyperlink ref="C21" r:id="rId3" xr:uid="{00000000-0004-0000-0000-000009000000}"/>
  </hyperlinks>
  <pageMargins left="0.7" right="0.7" top="0.75" bottom="0.75" header="0" footer="0"/>
  <pageSetup paperSize="9"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</sheetPr>
  <dimension ref="A1:AD999"/>
  <sheetViews>
    <sheetView tabSelected="1" zoomScale="60" zoomScaleNormal="60" workbookViewId="0">
      <selection activeCell="E13" sqref="E13"/>
    </sheetView>
  </sheetViews>
  <sheetFormatPr defaultColWidth="14.44140625" defaultRowHeight="15" customHeight="1" x14ac:dyDescent="0.25"/>
  <cols>
    <col min="1" max="1" width="27.77734375" customWidth="1"/>
    <col min="2" max="2" width="11" customWidth="1"/>
    <col min="3" max="3" width="14.109375" customWidth="1"/>
    <col min="4" max="4" width="9.109375" customWidth="1"/>
    <col min="5" max="5" width="22.77734375" customWidth="1"/>
    <col min="6" max="6" width="21.77734375" customWidth="1"/>
    <col min="7" max="12" width="18.5546875" customWidth="1"/>
    <col min="13" max="13" width="20.5546875" customWidth="1"/>
    <col min="14" max="14" width="18.5546875" customWidth="1"/>
    <col min="15" max="24" width="9.109375" customWidth="1"/>
    <col min="25" max="30" width="8.77734375" customWidth="1"/>
  </cols>
  <sheetData>
    <row r="1" spans="1:30" ht="46.5" customHeight="1" x14ac:dyDescent="0.3">
      <c r="A1" s="2"/>
      <c r="B1" s="3"/>
      <c r="C1" s="3"/>
      <c r="D1" s="3"/>
      <c r="E1" s="3"/>
      <c r="F1" s="3"/>
      <c r="G1" s="3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6.5" customHeight="1" x14ac:dyDescent="0.3">
      <c r="A2" s="5"/>
      <c r="B2" s="7"/>
      <c r="C2" s="8"/>
      <c r="D2" s="9"/>
      <c r="E2" s="8" t="s">
        <v>0</v>
      </c>
      <c r="F2" s="8" t="s">
        <v>0</v>
      </c>
      <c r="G2" s="8"/>
      <c r="H2" s="11"/>
      <c r="I2" s="11"/>
      <c r="J2" s="11"/>
      <c r="K2" s="11"/>
      <c r="L2" s="11"/>
      <c r="M2" s="11"/>
      <c r="N2" s="1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6.5" customHeight="1" thickBot="1" x14ac:dyDescent="0.35">
      <c r="A3" s="5"/>
      <c r="B3" s="3"/>
      <c r="C3" s="3"/>
      <c r="D3" s="3"/>
      <c r="E3" s="3"/>
      <c r="F3" s="3"/>
      <c r="G3" s="3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4.75" customHeight="1" x14ac:dyDescent="0.4">
      <c r="A4" s="104" t="s">
        <v>3</v>
      </c>
      <c r="B4" s="104" t="s">
        <v>4</v>
      </c>
      <c r="C4" s="112" t="s">
        <v>5</v>
      </c>
      <c r="D4" s="113"/>
      <c r="E4" s="17" t="s">
        <v>61</v>
      </c>
      <c r="F4" s="17" t="s">
        <v>6</v>
      </c>
      <c r="G4" s="116" t="s">
        <v>7</v>
      </c>
      <c r="H4" s="111" t="s">
        <v>12</v>
      </c>
      <c r="I4" s="111" t="s">
        <v>15</v>
      </c>
      <c r="J4" s="111" t="s">
        <v>14</v>
      </c>
      <c r="K4" s="111" t="s">
        <v>16</v>
      </c>
      <c r="L4" s="111" t="s">
        <v>13</v>
      </c>
      <c r="M4" s="111" t="s">
        <v>11</v>
      </c>
      <c r="N4" s="109" t="s">
        <v>19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ht="24.75" customHeight="1" thickBot="1" x14ac:dyDescent="0.45">
      <c r="A5" s="105"/>
      <c r="B5" s="105"/>
      <c r="C5" s="114"/>
      <c r="D5" s="115"/>
      <c r="E5" s="22"/>
      <c r="F5" s="22" t="s">
        <v>28</v>
      </c>
      <c r="G5" s="105"/>
      <c r="H5" s="105"/>
      <c r="I5" s="105"/>
      <c r="J5" s="105"/>
      <c r="K5" s="105"/>
      <c r="L5" s="105"/>
      <c r="M5" s="105"/>
      <c r="N5" s="11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28.5" customHeight="1" x14ac:dyDescent="0.4">
      <c r="A6" s="82" t="s">
        <v>72</v>
      </c>
      <c r="B6" s="83" t="s">
        <v>75</v>
      </c>
      <c r="C6" s="27">
        <f t="shared" ref="C6:C19" si="0">F6-1</f>
        <v>44407</v>
      </c>
      <c r="D6" s="28">
        <v>0.625</v>
      </c>
      <c r="E6" s="29" t="s">
        <v>103</v>
      </c>
      <c r="F6" s="29">
        <v>44408</v>
      </c>
      <c r="G6" s="29">
        <f t="shared" ref="G6:H6" si="1">F6+2</f>
        <v>44410</v>
      </c>
      <c r="H6" s="29">
        <f t="shared" si="1"/>
        <v>44412</v>
      </c>
      <c r="I6" s="29">
        <f>F6+7</f>
        <v>44415</v>
      </c>
      <c r="J6" s="29">
        <f>F6+6</f>
        <v>44414</v>
      </c>
      <c r="K6" s="29">
        <f>F6+8</f>
        <v>44416</v>
      </c>
      <c r="L6" s="29">
        <f>F6+9</f>
        <v>44417</v>
      </c>
      <c r="M6" s="29">
        <f>F6+10</f>
        <v>44418</v>
      </c>
      <c r="N6" s="99">
        <f>F6+11</f>
        <v>44419</v>
      </c>
      <c r="O6" s="7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8.5" customHeight="1" x14ac:dyDescent="0.4">
      <c r="A7" s="25" t="s">
        <v>76</v>
      </c>
      <c r="B7" s="26" t="s">
        <v>77</v>
      </c>
      <c r="C7" s="30">
        <f t="shared" si="0"/>
        <v>44411</v>
      </c>
      <c r="D7" s="31">
        <v>0.625</v>
      </c>
      <c r="E7" s="32" t="s">
        <v>103</v>
      </c>
      <c r="F7" s="32">
        <v>44412</v>
      </c>
      <c r="G7" s="32">
        <f t="shared" ref="G7:G20" si="2">F7+2</f>
        <v>44414</v>
      </c>
      <c r="H7" s="32">
        <f t="shared" ref="H7:H20" si="3">G7+2</f>
        <v>44416</v>
      </c>
      <c r="I7" s="32">
        <f t="shared" ref="I7:I20" si="4">F7+7</f>
        <v>44419</v>
      </c>
      <c r="J7" s="32">
        <f t="shared" ref="J7:J20" si="5">F7+6</f>
        <v>44418</v>
      </c>
      <c r="K7" s="32">
        <f t="shared" ref="K7:K20" si="6">F7+8</f>
        <v>44420</v>
      </c>
      <c r="L7" s="32">
        <f t="shared" ref="L7:L20" si="7">F7+9</f>
        <v>44421</v>
      </c>
      <c r="M7" s="32">
        <f t="shared" ref="M7:M20" si="8">F7+10</f>
        <v>44422</v>
      </c>
      <c r="N7" s="33">
        <f t="shared" ref="N7:N20" si="9">F7+11</f>
        <v>44423</v>
      </c>
      <c r="O7" s="7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8.5" customHeight="1" x14ac:dyDescent="0.4">
      <c r="A8" s="25" t="s">
        <v>69</v>
      </c>
      <c r="B8" s="70" t="s">
        <v>74</v>
      </c>
      <c r="C8" s="30">
        <f t="shared" si="0"/>
        <v>44418</v>
      </c>
      <c r="D8" s="31">
        <v>0.625</v>
      </c>
      <c r="E8" s="32" t="s">
        <v>103</v>
      </c>
      <c r="F8" s="32">
        <v>44419</v>
      </c>
      <c r="G8" s="32">
        <f t="shared" si="2"/>
        <v>44421</v>
      </c>
      <c r="H8" s="32">
        <f t="shared" si="3"/>
        <v>44423</v>
      </c>
      <c r="I8" s="32">
        <f t="shared" si="4"/>
        <v>44426</v>
      </c>
      <c r="J8" s="32">
        <f t="shared" si="5"/>
        <v>44425</v>
      </c>
      <c r="K8" s="32">
        <f t="shared" si="6"/>
        <v>44427</v>
      </c>
      <c r="L8" s="32">
        <f t="shared" si="7"/>
        <v>44428</v>
      </c>
      <c r="M8" s="32">
        <f t="shared" si="8"/>
        <v>44429</v>
      </c>
      <c r="N8" s="131" t="s">
        <v>78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8.5" customHeight="1" x14ac:dyDescent="0.4">
      <c r="A9" s="25" t="s">
        <v>72</v>
      </c>
      <c r="B9" s="70" t="s">
        <v>79</v>
      </c>
      <c r="C9" s="30">
        <f t="shared" si="0"/>
        <v>44425</v>
      </c>
      <c r="D9" s="31">
        <v>0.625</v>
      </c>
      <c r="E9" s="32" t="s">
        <v>103</v>
      </c>
      <c r="F9" s="32">
        <v>44426</v>
      </c>
      <c r="G9" s="32">
        <f t="shared" si="2"/>
        <v>44428</v>
      </c>
      <c r="H9" s="32">
        <f t="shared" si="3"/>
        <v>44430</v>
      </c>
      <c r="I9" s="32">
        <f t="shared" si="4"/>
        <v>44433</v>
      </c>
      <c r="J9" s="32">
        <f t="shared" si="5"/>
        <v>44432</v>
      </c>
      <c r="K9" s="32">
        <f t="shared" si="6"/>
        <v>44434</v>
      </c>
      <c r="L9" s="32">
        <f t="shared" si="7"/>
        <v>44435</v>
      </c>
      <c r="M9" s="32">
        <f t="shared" si="8"/>
        <v>44436</v>
      </c>
      <c r="N9" s="33">
        <f t="shared" si="9"/>
        <v>44437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8.5" customHeight="1" x14ac:dyDescent="0.4">
      <c r="A10" s="25" t="s">
        <v>76</v>
      </c>
      <c r="B10" s="84" t="s">
        <v>66</v>
      </c>
      <c r="C10" s="85">
        <f t="shared" si="0"/>
        <v>44432</v>
      </c>
      <c r="D10" s="86">
        <v>0.625</v>
      </c>
      <c r="E10" s="32" t="s">
        <v>103</v>
      </c>
      <c r="F10" s="32">
        <v>44433</v>
      </c>
      <c r="G10" s="32">
        <f t="shared" si="2"/>
        <v>44435</v>
      </c>
      <c r="H10" s="32">
        <f t="shared" si="3"/>
        <v>44437</v>
      </c>
      <c r="I10" s="32">
        <f t="shared" si="4"/>
        <v>44440</v>
      </c>
      <c r="J10" s="32">
        <f t="shared" si="5"/>
        <v>44439</v>
      </c>
      <c r="K10" s="32">
        <f t="shared" si="6"/>
        <v>44441</v>
      </c>
      <c r="L10" s="32">
        <f t="shared" si="7"/>
        <v>44442</v>
      </c>
      <c r="M10" s="32">
        <f t="shared" si="8"/>
        <v>44443</v>
      </c>
      <c r="N10" s="33">
        <f t="shared" si="9"/>
        <v>44444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8.5" customHeight="1" x14ac:dyDescent="0.4">
      <c r="A11" s="25" t="s">
        <v>69</v>
      </c>
      <c r="B11" s="70" t="s">
        <v>80</v>
      </c>
      <c r="C11" s="30">
        <f t="shared" si="0"/>
        <v>44439</v>
      </c>
      <c r="D11" s="31">
        <v>0.625</v>
      </c>
      <c r="E11" s="32" t="s">
        <v>103</v>
      </c>
      <c r="F11" s="32">
        <f t="shared" ref="E11:F11" si="10">F10+7</f>
        <v>44440</v>
      </c>
      <c r="G11" s="32">
        <f t="shared" si="2"/>
        <v>44442</v>
      </c>
      <c r="H11" s="32">
        <f t="shared" si="3"/>
        <v>44444</v>
      </c>
      <c r="I11" s="32">
        <f t="shared" si="4"/>
        <v>44447</v>
      </c>
      <c r="J11" s="32">
        <f t="shared" si="5"/>
        <v>44446</v>
      </c>
      <c r="K11" s="32">
        <f t="shared" si="6"/>
        <v>44448</v>
      </c>
      <c r="L11" s="32">
        <f t="shared" si="7"/>
        <v>44449</v>
      </c>
      <c r="M11" s="32">
        <f t="shared" si="8"/>
        <v>44450</v>
      </c>
      <c r="N11" s="33">
        <f t="shared" si="9"/>
        <v>44451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8.5" customHeight="1" x14ac:dyDescent="0.4">
      <c r="A12" s="25" t="s">
        <v>72</v>
      </c>
      <c r="B12" s="70" t="s">
        <v>81</v>
      </c>
      <c r="C12" s="30">
        <f t="shared" si="0"/>
        <v>44446</v>
      </c>
      <c r="D12" s="31">
        <v>0.625</v>
      </c>
      <c r="E12" s="32" t="s">
        <v>103</v>
      </c>
      <c r="F12" s="32">
        <f t="shared" ref="E12:F12" si="11">F11+7</f>
        <v>44447</v>
      </c>
      <c r="G12" s="32">
        <f t="shared" si="2"/>
        <v>44449</v>
      </c>
      <c r="H12" s="32">
        <f t="shared" si="3"/>
        <v>44451</v>
      </c>
      <c r="I12" s="32">
        <f t="shared" si="4"/>
        <v>44454</v>
      </c>
      <c r="J12" s="32">
        <f t="shared" si="5"/>
        <v>44453</v>
      </c>
      <c r="K12" s="32">
        <f t="shared" si="6"/>
        <v>44455</v>
      </c>
      <c r="L12" s="32">
        <f t="shared" si="7"/>
        <v>44456</v>
      </c>
      <c r="M12" s="32">
        <f t="shared" si="8"/>
        <v>44457</v>
      </c>
      <c r="N12" s="33">
        <f t="shared" si="9"/>
        <v>44458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8.5" customHeight="1" x14ac:dyDescent="0.4">
      <c r="A13" s="25" t="s">
        <v>76</v>
      </c>
      <c r="B13" s="26" t="s">
        <v>73</v>
      </c>
      <c r="C13" s="30">
        <f t="shared" si="0"/>
        <v>44453</v>
      </c>
      <c r="D13" s="31">
        <v>0.625</v>
      </c>
      <c r="E13" s="32" t="s">
        <v>103</v>
      </c>
      <c r="F13" s="32">
        <f t="shared" ref="E13:F13" si="12">F12+7</f>
        <v>44454</v>
      </c>
      <c r="G13" s="32">
        <f t="shared" si="2"/>
        <v>44456</v>
      </c>
      <c r="H13" s="32">
        <f t="shared" si="3"/>
        <v>44458</v>
      </c>
      <c r="I13" s="32">
        <f t="shared" si="4"/>
        <v>44461</v>
      </c>
      <c r="J13" s="32">
        <f t="shared" si="5"/>
        <v>44460</v>
      </c>
      <c r="K13" s="32">
        <f t="shared" si="6"/>
        <v>44462</v>
      </c>
      <c r="L13" s="32">
        <f t="shared" si="7"/>
        <v>44463</v>
      </c>
      <c r="M13" s="32">
        <f t="shared" si="8"/>
        <v>44464</v>
      </c>
      <c r="N13" s="33">
        <f t="shared" si="9"/>
        <v>44465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8.5" customHeight="1" x14ac:dyDescent="0.4">
      <c r="A14" s="25" t="s">
        <v>69</v>
      </c>
      <c r="B14" s="70" t="s">
        <v>86</v>
      </c>
      <c r="C14" s="30">
        <f t="shared" si="0"/>
        <v>44460</v>
      </c>
      <c r="D14" s="31">
        <v>0.625</v>
      </c>
      <c r="E14" s="32" t="s">
        <v>103</v>
      </c>
      <c r="F14" s="32">
        <f t="shared" ref="E14:F14" si="13">F13+7</f>
        <v>44461</v>
      </c>
      <c r="G14" s="32">
        <f t="shared" si="2"/>
        <v>44463</v>
      </c>
      <c r="H14" s="32">
        <f t="shared" si="3"/>
        <v>44465</v>
      </c>
      <c r="I14" s="32">
        <f t="shared" si="4"/>
        <v>44468</v>
      </c>
      <c r="J14" s="32">
        <f t="shared" si="5"/>
        <v>44467</v>
      </c>
      <c r="K14" s="32">
        <f t="shared" si="6"/>
        <v>44469</v>
      </c>
      <c r="L14" s="32">
        <f t="shared" si="7"/>
        <v>44470</v>
      </c>
      <c r="M14" s="32">
        <f t="shared" si="8"/>
        <v>44471</v>
      </c>
      <c r="N14" s="33">
        <f t="shared" si="9"/>
        <v>44472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8.5" customHeight="1" x14ac:dyDescent="0.4">
      <c r="A15" s="25" t="s">
        <v>72</v>
      </c>
      <c r="B15" s="70" t="s">
        <v>82</v>
      </c>
      <c r="C15" s="30">
        <f t="shared" si="0"/>
        <v>44467</v>
      </c>
      <c r="D15" s="31">
        <v>0.625</v>
      </c>
      <c r="E15" s="32" t="s">
        <v>103</v>
      </c>
      <c r="F15" s="32">
        <f t="shared" ref="E15:F15" si="14">F14+7</f>
        <v>44468</v>
      </c>
      <c r="G15" s="32">
        <f t="shared" si="2"/>
        <v>44470</v>
      </c>
      <c r="H15" s="32">
        <f t="shared" si="3"/>
        <v>44472</v>
      </c>
      <c r="I15" s="32">
        <f t="shared" si="4"/>
        <v>44475</v>
      </c>
      <c r="J15" s="32">
        <f t="shared" si="5"/>
        <v>44474</v>
      </c>
      <c r="K15" s="32">
        <f t="shared" si="6"/>
        <v>44476</v>
      </c>
      <c r="L15" s="32">
        <f t="shared" si="7"/>
        <v>44477</v>
      </c>
      <c r="M15" s="32">
        <f t="shared" si="8"/>
        <v>44478</v>
      </c>
      <c r="N15" s="33">
        <f t="shared" si="9"/>
        <v>44479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8.5" customHeight="1" x14ac:dyDescent="0.4">
      <c r="A16" s="25" t="s">
        <v>76</v>
      </c>
      <c r="B16" s="26" t="s">
        <v>84</v>
      </c>
      <c r="C16" s="30">
        <f t="shared" si="0"/>
        <v>44474</v>
      </c>
      <c r="D16" s="31">
        <v>0.625</v>
      </c>
      <c r="E16" s="32" t="s">
        <v>103</v>
      </c>
      <c r="F16" s="32">
        <f t="shared" ref="E16:F16" si="15">F15+7</f>
        <v>44475</v>
      </c>
      <c r="G16" s="32">
        <f t="shared" si="2"/>
        <v>44477</v>
      </c>
      <c r="H16" s="32">
        <f t="shared" si="3"/>
        <v>44479</v>
      </c>
      <c r="I16" s="32">
        <f t="shared" si="4"/>
        <v>44482</v>
      </c>
      <c r="J16" s="32">
        <f t="shared" si="5"/>
        <v>44481</v>
      </c>
      <c r="K16" s="32">
        <f t="shared" si="6"/>
        <v>44483</v>
      </c>
      <c r="L16" s="32">
        <f t="shared" si="7"/>
        <v>44484</v>
      </c>
      <c r="M16" s="32">
        <f t="shared" si="8"/>
        <v>44485</v>
      </c>
      <c r="N16" s="33">
        <f t="shared" si="9"/>
        <v>44486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8.5" customHeight="1" x14ac:dyDescent="0.4">
      <c r="A17" s="25" t="s">
        <v>69</v>
      </c>
      <c r="B17" s="70" t="s">
        <v>87</v>
      </c>
      <c r="C17" s="30">
        <f t="shared" si="0"/>
        <v>44481</v>
      </c>
      <c r="D17" s="31">
        <v>0.625</v>
      </c>
      <c r="E17" s="32" t="s">
        <v>103</v>
      </c>
      <c r="F17" s="32">
        <f t="shared" ref="E17:F17" si="16">F16+7</f>
        <v>44482</v>
      </c>
      <c r="G17" s="32">
        <f t="shared" si="2"/>
        <v>44484</v>
      </c>
      <c r="H17" s="32">
        <f t="shared" si="3"/>
        <v>44486</v>
      </c>
      <c r="I17" s="32">
        <f t="shared" si="4"/>
        <v>44489</v>
      </c>
      <c r="J17" s="32">
        <f t="shared" si="5"/>
        <v>44488</v>
      </c>
      <c r="K17" s="32">
        <f t="shared" si="6"/>
        <v>44490</v>
      </c>
      <c r="L17" s="32">
        <f t="shared" si="7"/>
        <v>44491</v>
      </c>
      <c r="M17" s="32">
        <f t="shared" si="8"/>
        <v>44492</v>
      </c>
      <c r="N17" s="33">
        <f t="shared" si="9"/>
        <v>44493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8.5" customHeight="1" x14ac:dyDescent="0.4">
      <c r="A18" s="25" t="s">
        <v>72</v>
      </c>
      <c r="B18" s="70" t="s">
        <v>83</v>
      </c>
      <c r="C18" s="30">
        <f t="shared" si="0"/>
        <v>44488</v>
      </c>
      <c r="D18" s="31">
        <v>0.625</v>
      </c>
      <c r="E18" s="32" t="s">
        <v>103</v>
      </c>
      <c r="F18" s="32">
        <f t="shared" ref="E18:F18" si="17">F17+7</f>
        <v>44489</v>
      </c>
      <c r="G18" s="32">
        <f t="shared" si="2"/>
        <v>44491</v>
      </c>
      <c r="H18" s="32">
        <f t="shared" si="3"/>
        <v>44493</v>
      </c>
      <c r="I18" s="32">
        <f t="shared" si="4"/>
        <v>44496</v>
      </c>
      <c r="J18" s="32">
        <f t="shared" si="5"/>
        <v>44495</v>
      </c>
      <c r="K18" s="32">
        <f t="shared" si="6"/>
        <v>44497</v>
      </c>
      <c r="L18" s="32">
        <f t="shared" si="7"/>
        <v>44498</v>
      </c>
      <c r="M18" s="32">
        <f t="shared" si="8"/>
        <v>44499</v>
      </c>
      <c r="N18" s="33">
        <f t="shared" si="9"/>
        <v>44500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8.5" customHeight="1" x14ac:dyDescent="0.4">
      <c r="A19" s="25" t="s">
        <v>76</v>
      </c>
      <c r="B19" s="26" t="s">
        <v>85</v>
      </c>
      <c r="C19" s="30">
        <f t="shared" si="0"/>
        <v>44495</v>
      </c>
      <c r="D19" s="31">
        <v>0.625</v>
      </c>
      <c r="E19" s="32" t="s">
        <v>103</v>
      </c>
      <c r="F19" s="32">
        <f t="shared" ref="E19:F19" si="18">F18+7</f>
        <v>44496</v>
      </c>
      <c r="G19" s="32">
        <f t="shared" si="2"/>
        <v>44498</v>
      </c>
      <c r="H19" s="32">
        <f t="shared" si="3"/>
        <v>44500</v>
      </c>
      <c r="I19" s="32">
        <f t="shared" si="4"/>
        <v>44503</v>
      </c>
      <c r="J19" s="32">
        <f t="shared" si="5"/>
        <v>44502</v>
      </c>
      <c r="K19" s="32">
        <f t="shared" si="6"/>
        <v>44504</v>
      </c>
      <c r="L19" s="32">
        <f t="shared" si="7"/>
        <v>44505</v>
      </c>
      <c r="M19" s="32">
        <f t="shared" si="8"/>
        <v>44506</v>
      </c>
      <c r="N19" s="33">
        <f t="shared" si="9"/>
        <v>44507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8.5" customHeight="1" thickBot="1" x14ac:dyDescent="0.45">
      <c r="A20" s="130" t="s">
        <v>69</v>
      </c>
      <c r="B20" s="91" t="s">
        <v>88</v>
      </c>
      <c r="C20" s="89">
        <f t="shared" ref="C20" si="19">F20-1</f>
        <v>44502</v>
      </c>
      <c r="D20" s="90">
        <v>0.625</v>
      </c>
      <c r="E20" s="101" t="s">
        <v>103</v>
      </c>
      <c r="F20" s="96">
        <f t="shared" ref="E20:F20" si="20">F19+7</f>
        <v>44503</v>
      </c>
      <c r="G20" s="96">
        <f t="shared" si="2"/>
        <v>44505</v>
      </c>
      <c r="H20" s="96">
        <f t="shared" si="3"/>
        <v>44507</v>
      </c>
      <c r="I20" s="96">
        <f t="shared" si="4"/>
        <v>44510</v>
      </c>
      <c r="J20" s="96">
        <f t="shared" si="5"/>
        <v>44509</v>
      </c>
      <c r="K20" s="96">
        <f t="shared" si="6"/>
        <v>44511</v>
      </c>
      <c r="L20" s="96">
        <f t="shared" si="7"/>
        <v>44512</v>
      </c>
      <c r="M20" s="96">
        <f t="shared" si="8"/>
        <v>44513</v>
      </c>
      <c r="N20" s="97">
        <f t="shared" si="9"/>
        <v>44514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20.25" customHeight="1" x14ac:dyDescent="0.4">
      <c r="A21" s="95" t="s">
        <v>70</v>
      </c>
      <c r="B21" s="35"/>
      <c r="C21" s="36"/>
      <c r="D21" s="36"/>
      <c r="E21" s="38"/>
      <c r="F21" s="38"/>
      <c r="G21" s="38"/>
      <c r="H21" s="39"/>
      <c r="I21" s="39"/>
      <c r="J21" s="39"/>
      <c r="K21" s="39"/>
      <c r="L21" s="39"/>
      <c r="M21" s="39"/>
      <c r="N21" s="3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7" customHeight="1" x14ac:dyDescent="0.4">
      <c r="A22" s="42" t="s">
        <v>42</v>
      </c>
      <c r="B22" s="41"/>
      <c r="C22" s="42"/>
      <c r="D22" s="9"/>
      <c r="E22" s="42"/>
      <c r="F22" s="42"/>
      <c r="G22" s="42"/>
      <c r="H22" s="40"/>
      <c r="I22" s="40"/>
      <c r="J22" s="40"/>
      <c r="K22" s="40"/>
      <c r="L22" s="40"/>
      <c r="M22" s="40"/>
      <c r="N22" s="4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27" customHeight="1" x14ac:dyDescent="0.4">
      <c r="A23" s="44" t="s">
        <v>44</v>
      </c>
      <c r="B23" s="41"/>
      <c r="C23" s="41"/>
      <c r="D23" s="43"/>
      <c r="E23" s="43"/>
      <c r="F23" s="43"/>
      <c r="G23" s="43"/>
      <c r="H23" s="45"/>
      <c r="I23" s="45"/>
      <c r="J23" s="45"/>
      <c r="K23" s="45"/>
      <c r="L23" s="45"/>
      <c r="M23" s="45"/>
      <c r="N23" s="4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30" customHeight="1" x14ac:dyDescent="0.4">
      <c r="A24" s="42" t="s">
        <v>45</v>
      </c>
      <c r="B24" s="41"/>
      <c r="C24" s="41"/>
      <c r="D24" s="106"/>
      <c r="E24" s="134"/>
      <c r="F24" s="107"/>
      <c r="G24" s="108"/>
      <c r="H24" s="45"/>
      <c r="I24" s="45"/>
      <c r="J24" s="45"/>
      <c r="K24" s="45"/>
      <c r="L24" s="45"/>
      <c r="M24" s="45"/>
      <c r="N24" s="4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7" customHeight="1" x14ac:dyDescent="0.4">
      <c r="A25" s="62" t="s">
        <v>59</v>
      </c>
      <c r="B25" s="41"/>
      <c r="C25" s="41"/>
      <c r="D25" s="106"/>
      <c r="E25" s="134"/>
      <c r="F25" s="107"/>
      <c r="G25" s="108"/>
      <c r="H25" s="46"/>
      <c r="I25" s="46"/>
      <c r="J25" s="46"/>
      <c r="K25" s="46"/>
      <c r="L25" s="46"/>
      <c r="M25" s="45"/>
      <c r="N25" s="4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7" customHeight="1" x14ac:dyDescent="0.4">
      <c r="B26" s="72"/>
      <c r="C26" s="44"/>
      <c r="D26" s="44"/>
      <c r="E26" s="44"/>
      <c r="F26" s="44"/>
      <c r="G26" s="44"/>
      <c r="H26" s="7"/>
      <c r="I26" s="7"/>
      <c r="J26" s="7"/>
      <c r="K26" s="7"/>
      <c r="L26" s="7"/>
      <c r="M26" s="46"/>
      <c r="N26" s="4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7" customHeight="1" x14ac:dyDescent="0.4">
      <c r="A27" s="71"/>
      <c r="B27" s="72"/>
      <c r="C27" s="44"/>
      <c r="D27" s="44"/>
      <c r="E27" s="44"/>
      <c r="F27" s="44"/>
      <c r="G27" s="44"/>
      <c r="H27" s="47"/>
      <c r="I27" s="47"/>
      <c r="J27" s="47"/>
      <c r="K27" s="47"/>
      <c r="L27" s="47"/>
      <c r="M27" s="46"/>
      <c r="N27" s="4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7" customHeight="1" x14ac:dyDescent="0.4">
      <c r="A28" s="47"/>
      <c r="B28" s="41"/>
      <c r="C28" s="42"/>
      <c r="D28" s="42"/>
      <c r="E28" s="42"/>
      <c r="F28" s="42"/>
      <c r="G28" s="42"/>
      <c r="H28" s="47"/>
      <c r="I28" s="47"/>
      <c r="J28" s="47"/>
      <c r="K28" s="47"/>
      <c r="L28" s="47"/>
      <c r="M28" s="46"/>
      <c r="N28" s="4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7" customHeight="1" x14ac:dyDescent="0.4">
      <c r="A29" s="47"/>
      <c r="B29" s="41"/>
      <c r="C29" s="49"/>
      <c r="D29" s="49"/>
      <c r="E29" s="49"/>
      <c r="F29" s="49"/>
      <c r="G29" s="49"/>
      <c r="H29" s="47"/>
      <c r="I29" s="47"/>
      <c r="J29" s="47"/>
      <c r="K29" s="47"/>
      <c r="L29" s="47"/>
      <c r="M29" s="46"/>
      <c r="N29" s="4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7" customHeight="1" x14ac:dyDescent="0.4">
      <c r="A30" s="44"/>
      <c r="B30" s="41"/>
      <c r="C30" s="42"/>
      <c r="D30" s="42"/>
      <c r="E30" s="42"/>
      <c r="F30" s="42"/>
      <c r="G30" s="42"/>
      <c r="H30" s="47"/>
      <c r="I30" s="47"/>
      <c r="J30" s="47"/>
      <c r="K30" s="47"/>
      <c r="L30" s="47"/>
      <c r="M30" s="46"/>
      <c r="N30" s="50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27" customHeight="1" x14ac:dyDescent="0.4">
      <c r="A31" s="47"/>
      <c r="B31" s="41"/>
      <c r="C31" s="49"/>
      <c r="D31" s="49"/>
      <c r="E31" s="49"/>
      <c r="F31" s="49"/>
      <c r="G31" s="49"/>
      <c r="H31" s="47"/>
      <c r="I31" s="47"/>
      <c r="J31" s="47"/>
      <c r="K31" s="47"/>
      <c r="L31" s="47"/>
      <c r="M31" s="46"/>
      <c r="N31" s="4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 customHeight="1" x14ac:dyDescent="0.3">
      <c r="A32" s="51"/>
      <c r="B32" s="41"/>
      <c r="C32" s="51"/>
      <c r="D32" s="51"/>
      <c r="E32" s="7"/>
      <c r="F32" s="7"/>
      <c r="G32" s="51"/>
      <c r="H32" s="51"/>
      <c r="I32" s="51"/>
      <c r="J32" s="51"/>
      <c r="K32" s="51"/>
      <c r="L32" s="51"/>
      <c r="M32" s="51"/>
      <c r="N32" s="5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1" customHeight="1" x14ac:dyDescent="0.3">
      <c r="A46" s="5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2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2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2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5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15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15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15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15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15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15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15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15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15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15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15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15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15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15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15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15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15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15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15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15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15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15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15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15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15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15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15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15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15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15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15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15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15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15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15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15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15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15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15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15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15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15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15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15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15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15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15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15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15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15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15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15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15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15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15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15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15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15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15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15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15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15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15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15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15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15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15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15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15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15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15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15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15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15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15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15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15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15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15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15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15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15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15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15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15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15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15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15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15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15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15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15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15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15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15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15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15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15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15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15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15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15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15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15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15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15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15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15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15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15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15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15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15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15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15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15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15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15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15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15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15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15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15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15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15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15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15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15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15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15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15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15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15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15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15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15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15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15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15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15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15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15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15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15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15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15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15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15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15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15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15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15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15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15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15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15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15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15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15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15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15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15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15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15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15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15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15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15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15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15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15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15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15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15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15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15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15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15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15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15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15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15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15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15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15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15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15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15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15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15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15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15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15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15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15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15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15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15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15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15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15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15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15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15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15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15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15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15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15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15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15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15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15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15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15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15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15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15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15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15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15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15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15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15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15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15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15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15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15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15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15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15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15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15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15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15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15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15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15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15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15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15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15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15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15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15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15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15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15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15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15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15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15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15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15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15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15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15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15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15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15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15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15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15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15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15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15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15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15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15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15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15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15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15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15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15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15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15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15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15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15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15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15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15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15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15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15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15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15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15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15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15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15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15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15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15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15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15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15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15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15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15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15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15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15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15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15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15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15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15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15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15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15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15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15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15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15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15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15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15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15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15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15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15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15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15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15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15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15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15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15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15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15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15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15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15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15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15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15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15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15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15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15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15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15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15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15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15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15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15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15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15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15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15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15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15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15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15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15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15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15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15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15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15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15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15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15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15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15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15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15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15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15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15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15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15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15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15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15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15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15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15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15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15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15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15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15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15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15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15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15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15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15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15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15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15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15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15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15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15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15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15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15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15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15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15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15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15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15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15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15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15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15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15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15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15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15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15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15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15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15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15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15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15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15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15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15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15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15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15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15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15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15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15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15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15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15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15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15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15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15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15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15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15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15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15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15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15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15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15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15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15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15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15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15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15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15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15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15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15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15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15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15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15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15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15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15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15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15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15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15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15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15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15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15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15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15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15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15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15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15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15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15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15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15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15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15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15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15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15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15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15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15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15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15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15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15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15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15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15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15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15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15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15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15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15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15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15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15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15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15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15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15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15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15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15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15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15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15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15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15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15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15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15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15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15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15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15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15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15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15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15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15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15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15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15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15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15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15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15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15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15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15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15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15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15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15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15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15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15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15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15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15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15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15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15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15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15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15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15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15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15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15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15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15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15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15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15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15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15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15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15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15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15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15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15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15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15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15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15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15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15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15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15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15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15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15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15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15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15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15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15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15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15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15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15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15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15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15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15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15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15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15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15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15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15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15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15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15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15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15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15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15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15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15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15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15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15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15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15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15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15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15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15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15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15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15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15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15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15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15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15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15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15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15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15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15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15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15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15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15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15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15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15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15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15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15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15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15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15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15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15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15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15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15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15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15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15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15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15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15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15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15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15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15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15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15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15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15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15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15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15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15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15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15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15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15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15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15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15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15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15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15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15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15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15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15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15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15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15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15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15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15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15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15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15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15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15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15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15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15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15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15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15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15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15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15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15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15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15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15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15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15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15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15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15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15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15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15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15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15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15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15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15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15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15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15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15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15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15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15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15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15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15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15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15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15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15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15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15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15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15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15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15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15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15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15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15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15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15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15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15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15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15.7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15.7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15.7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15.7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15.7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15.7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15.7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15.7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15.7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15.7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15.7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15.7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15.7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15.7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15.7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15.7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15.7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15.7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</sheetData>
  <mergeCells count="13">
    <mergeCell ref="D25:G25"/>
    <mergeCell ref="C4:D5"/>
    <mergeCell ref="K4:K5"/>
    <mergeCell ref="J4:J5"/>
    <mergeCell ref="G4:G5"/>
    <mergeCell ref="I4:I5"/>
    <mergeCell ref="H4:H5"/>
    <mergeCell ref="A4:A5"/>
    <mergeCell ref="B4:B5"/>
    <mergeCell ref="D24:G24"/>
    <mergeCell ref="N4:N5"/>
    <mergeCell ref="M4:M5"/>
    <mergeCell ref="L4:L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Y998"/>
  <sheetViews>
    <sheetView zoomScale="60" zoomScaleNormal="60" workbookViewId="0">
      <selection activeCell="L7" sqref="L7"/>
    </sheetView>
  </sheetViews>
  <sheetFormatPr defaultColWidth="14.44140625" defaultRowHeight="15" customHeight="1" x14ac:dyDescent="0.25"/>
  <cols>
    <col min="1" max="1" width="27.77734375" customWidth="1"/>
    <col min="2" max="2" width="11" customWidth="1"/>
    <col min="3" max="3" width="14.109375" customWidth="1"/>
    <col min="4" max="4" width="9.109375" customWidth="1"/>
    <col min="5" max="6" width="25.77734375" customWidth="1"/>
    <col min="7" max="9" width="30.77734375" customWidth="1"/>
    <col min="10" max="19" width="9.109375" customWidth="1"/>
    <col min="20" max="25" width="8.77734375" customWidth="1"/>
  </cols>
  <sheetData>
    <row r="1" spans="1:25" ht="46.5" customHeight="1" x14ac:dyDescent="0.3">
      <c r="A1" s="2"/>
      <c r="B1" s="3"/>
      <c r="C1" s="3"/>
      <c r="D1" s="3"/>
      <c r="E1" s="3"/>
      <c r="F1" s="3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46.5" customHeight="1" x14ac:dyDescent="0.3">
      <c r="A2" s="5"/>
      <c r="B2" s="7"/>
      <c r="E2" s="59" t="s">
        <v>68</v>
      </c>
      <c r="F2" s="8"/>
      <c r="G2" s="11"/>
      <c r="H2" s="11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6.5" customHeight="1" thickBot="1" x14ac:dyDescent="0.35">
      <c r="A3" s="5"/>
      <c r="B3" s="3"/>
      <c r="C3" s="3"/>
      <c r="D3" s="3"/>
      <c r="E3" s="3"/>
      <c r="F3" s="3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24.75" customHeight="1" x14ac:dyDescent="0.4">
      <c r="A4" s="104" t="s">
        <v>3</v>
      </c>
      <c r="B4" s="104" t="s">
        <v>4</v>
      </c>
      <c r="C4" s="112" t="s">
        <v>5</v>
      </c>
      <c r="D4" s="113"/>
      <c r="E4" s="53" t="s">
        <v>6</v>
      </c>
      <c r="F4" s="54" t="s">
        <v>46</v>
      </c>
      <c r="G4" s="119" t="s">
        <v>47</v>
      </c>
      <c r="H4" s="120"/>
      <c r="I4" s="1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24.75" customHeight="1" thickBot="1" x14ac:dyDescent="0.45">
      <c r="A5" s="121"/>
      <c r="B5" s="121"/>
      <c r="C5" s="122"/>
      <c r="D5" s="123"/>
      <c r="E5" s="55" t="s">
        <v>28</v>
      </c>
      <c r="F5" s="56" t="s">
        <v>7</v>
      </c>
      <c r="G5" s="57" t="s">
        <v>48</v>
      </c>
      <c r="H5" s="57" t="s">
        <v>49</v>
      </c>
      <c r="I5" s="57" t="s">
        <v>50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28.5" customHeight="1" x14ac:dyDescent="0.4">
      <c r="A6" s="82" t="s">
        <v>72</v>
      </c>
      <c r="B6" s="83" t="s">
        <v>75</v>
      </c>
      <c r="C6" s="27">
        <f t="shared" ref="C6:C19" si="0">E6-1</f>
        <v>44407</v>
      </c>
      <c r="D6" s="28">
        <v>0.625</v>
      </c>
      <c r="E6" s="29">
        <v>44408</v>
      </c>
      <c r="F6" s="60">
        <f>E6+2</f>
        <v>44410</v>
      </c>
      <c r="G6" s="60">
        <f>E6+8</f>
        <v>44416</v>
      </c>
      <c r="H6" s="60">
        <f>E6+10</f>
        <v>44418</v>
      </c>
      <c r="I6" s="60">
        <f>E6+11</f>
        <v>44419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8.5" customHeight="1" x14ac:dyDescent="0.4">
      <c r="A7" s="25" t="s">
        <v>76</v>
      </c>
      <c r="B7" s="26" t="s">
        <v>77</v>
      </c>
      <c r="C7" s="30">
        <f t="shared" si="0"/>
        <v>44411</v>
      </c>
      <c r="D7" s="31">
        <v>0.625</v>
      </c>
      <c r="E7" s="32">
        <v>44412</v>
      </c>
      <c r="F7" s="32">
        <v>44330</v>
      </c>
      <c r="G7" s="32">
        <v>44336</v>
      </c>
      <c r="H7" s="32">
        <v>44338</v>
      </c>
      <c r="I7" s="32">
        <v>44339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8.5" customHeight="1" x14ac:dyDescent="0.4">
      <c r="A8" s="25" t="s">
        <v>69</v>
      </c>
      <c r="B8" s="70" t="s">
        <v>74</v>
      </c>
      <c r="C8" s="30">
        <f t="shared" si="0"/>
        <v>44418</v>
      </c>
      <c r="D8" s="31">
        <v>0.625</v>
      </c>
      <c r="E8" s="32">
        <v>44419</v>
      </c>
      <c r="F8" s="32">
        <f t="shared" ref="F8:F20" si="1">E8+2</f>
        <v>44421</v>
      </c>
      <c r="G8" s="32">
        <f t="shared" ref="G8:G20" si="2">E8+8</f>
        <v>44427</v>
      </c>
      <c r="H8" s="32">
        <f t="shared" ref="H8:H20" si="3">E8+10</f>
        <v>44429</v>
      </c>
      <c r="I8" s="32">
        <f t="shared" ref="I8:I20" si="4">E8+11</f>
        <v>44430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8.5" customHeight="1" x14ac:dyDescent="0.4">
      <c r="A9" s="25" t="s">
        <v>72</v>
      </c>
      <c r="B9" s="70" t="s">
        <v>79</v>
      </c>
      <c r="C9" s="30">
        <f t="shared" si="0"/>
        <v>44425</v>
      </c>
      <c r="D9" s="31">
        <v>0.625</v>
      </c>
      <c r="E9" s="32">
        <v>44426</v>
      </c>
      <c r="F9" s="32">
        <f t="shared" si="1"/>
        <v>44428</v>
      </c>
      <c r="G9" s="32">
        <f t="shared" si="2"/>
        <v>44434</v>
      </c>
      <c r="H9" s="32">
        <f t="shared" si="3"/>
        <v>44436</v>
      </c>
      <c r="I9" s="32">
        <f t="shared" si="4"/>
        <v>44437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8.5" customHeight="1" x14ac:dyDescent="0.4">
      <c r="A10" s="25" t="s">
        <v>76</v>
      </c>
      <c r="B10" s="84" t="s">
        <v>66</v>
      </c>
      <c r="C10" s="85">
        <f t="shared" si="0"/>
        <v>44432</v>
      </c>
      <c r="D10" s="86">
        <v>0.625</v>
      </c>
      <c r="E10" s="32">
        <v>44433</v>
      </c>
      <c r="F10" s="32">
        <f t="shared" si="1"/>
        <v>44435</v>
      </c>
      <c r="G10" s="32">
        <f t="shared" si="2"/>
        <v>44441</v>
      </c>
      <c r="H10" s="32">
        <f t="shared" si="3"/>
        <v>44443</v>
      </c>
      <c r="I10" s="32">
        <f t="shared" si="4"/>
        <v>44444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8.5" customHeight="1" x14ac:dyDescent="0.4">
      <c r="A11" s="25" t="s">
        <v>69</v>
      </c>
      <c r="B11" s="70" t="s">
        <v>80</v>
      </c>
      <c r="C11" s="30">
        <f t="shared" si="0"/>
        <v>44439</v>
      </c>
      <c r="D11" s="31">
        <v>0.625</v>
      </c>
      <c r="E11" s="32">
        <f t="shared" ref="E11:E20" si="5">E10+7</f>
        <v>44440</v>
      </c>
      <c r="F11" s="32">
        <f t="shared" si="1"/>
        <v>44442</v>
      </c>
      <c r="G11" s="32">
        <f t="shared" si="2"/>
        <v>44448</v>
      </c>
      <c r="H11" s="32">
        <f t="shared" si="3"/>
        <v>44450</v>
      </c>
      <c r="I11" s="32">
        <f t="shared" si="4"/>
        <v>44451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8.5" customHeight="1" x14ac:dyDescent="0.4">
      <c r="A12" s="25" t="s">
        <v>72</v>
      </c>
      <c r="B12" s="70" t="s">
        <v>81</v>
      </c>
      <c r="C12" s="30">
        <f t="shared" si="0"/>
        <v>44446</v>
      </c>
      <c r="D12" s="31">
        <v>0.625</v>
      </c>
      <c r="E12" s="32">
        <f t="shared" si="5"/>
        <v>44447</v>
      </c>
      <c r="F12" s="32">
        <f t="shared" si="1"/>
        <v>44449</v>
      </c>
      <c r="G12" s="32">
        <f t="shared" si="2"/>
        <v>44455</v>
      </c>
      <c r="H12" s="32">
        <f t="shared" si="3"/>
        <v>44457</v>
      </c>
      <c r="I12" s="32">
        <f t="shared" si="4"/>
        <v>44458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8.5" customHeight="1" x14ac:dyDescent="0.4">
      <c r="A13" s="25" t="s">
        <v>76</v>
      </c>
      <c r="B13" s="26" t="s">
        <v>73</v>
      </c>
      <c r="C13" s="30">
        <f t="shared" si="0"/>
        <v>44453</v>
      </c>
      <c r="D13" s="31">
        <v>0.625</v>
      </c>
      <c r="E13" s="32">
        <f t="shared" si="5"/>
        <v>44454</v>
      </c>
      <c r="F13" s="32">
        <f t="shared" si="1"/>
        <v>44456</v>
      </c>
      <c r="G13" s="32">
        <f t="shared" si="2"/>
        <v>44462</v>
      </c>
      <c r="H13" s="32">
        <f t="shared" si="3"/>
        <v>44464</v>
      </c>
      <c r="I13" s="32">
        <f t="shared" si="4"/>
        <v>44465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8.5" customHeight="1" x14ac:dyDescent="0.4">
      <c r="A14" s="25" t="s">
        <v>69</v>
      </c>
      <c r="B14" s="70" t="s">
        <v>86</v>
      </c>
      <c r="C14" s="30">
        <f t="shared" si="0"/>
        <v>44460</v>
      </c>
      <c r="D14" s="31">
        <v>0.625</v>
      </c>
      <c r="E14" s="32">
        <f t="shared" si="5"/>
        <v>44461</v>
      </c>
      <c r="F14" s="32">
        <f t="shared" si="1"/>
        <v>44463</v>
      </c>
      <c r="G14" s="32">
        <f t="shared" si="2"/>
        <v>44469</v>
      </c>
      <c r="H14" s="32">
        <f t="shared" si="3"/>
        <v>44471</v>
      </c>
      <c r="I14" s="32">
        <f t="shared" si="4"/>
        <v>44472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8.5" customHeight="1" x14ac:dyDescent="0.4">
      <c r="A15" s="25" t="s">
        <v>72</v>
      </c>
      <c r="B15" s="70" t="s">
        <v>82</v>
      </c>
      <c r="C15" s="30">
        <f t="shared" si="0"/>
        <v>44467</v>
      </c>
      <c r="D15" s="31">
        <v>0.625</v>
      </c>
      <c r="E15" s="32">
        <f t="shared" si="5"/>
        <v>44468</v>
      </c>
      <c r="F15" s="32">
        <f t="shared" si="1"/>
        <v>44470</v>
      </c>
      <c r="G15" s="32">
        <f t="shared" si="2"/>
        <v>44476</v>
      </c>
      <c r="H15" s="32">
        <f t="shared" si="3"/>
        <v>44478</v>
      </c>
      <c r="I15" s="32">
        <f t="shared" si="4"/>
        <v>44479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8.5" customHeight="1" x14ac:dyDescent="0.4">
      <c r="A16" s="25" t="s">
        <v>76</v>
      </c>
      <c r="B16" s="26" t="s">
        <v>84</v>
      </c>
      <c r="C16" s="30">
        <f t="shared" si="0"/>
        <v>44474</v>
      </c>
      <c r="D16" s="31">
        <v>0.625</v>
      </c>
      <c r="E16" s="32">
        <f t="shared" si="5"/>
        <v>44475</v>
      </c>
      <c r="F16" s="32">
        <f t="shared" si="1"/>
        <v>44477</v>
      </c>
      <c r="G16" s="32">
        <f t="shared" si="2"/>
        <v>44483</v>
      </c>
      <c r="H16" s="32">
        <f t="shared" si="3"/>
        <v>44485</v>
      </c>
      <c r="I16" s="32">
        <f t="shared" si="4"/>
        <v>44486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8.5" customHeight="1" x14ac:dyDescent="0.4">
      <c r="A17" s="25" t="s">
        <v>69</v>
      </c>
      <c r="B17" s="70" t="s">
        <v>87</v>
      </c>
      <c r="C17" s="30">
        <f t="shared" si="0"/>
        <v>44481</v>
      </c>
      <c r="D17" s="31">
        <v>0.625</v>
      </c>
      <c r="E17" s="32">
        <f t="shared" si="5"/>
        <v>44482</v>
      </c>
      <c r="F17" s="32">
        <f t="shared" si="1"/>
        <v>44484</v>
      </c>
      <c r="G17" s="32">
        <f t="shared" si="2"/>
        <v>44490</v>
      </c>
      <c r="H17" s="32">
        <f t="shared" si="3"/>
        <v>44492</v>
      </c>
      <c r="I17" s="32">
        <f t="shared" si="4"/>
        <v>44493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8.5" customHeight="1" x14ac:dyDescent="0.4">
      <c r="A18" s="25" t="s">
        <v>72</v>
      </c>
      <c r="B18" s="70" t="s">
        <v>83</v>
      </c>
      <c r="C18" s="30">
        <f t="shared" si="0"/>
        <v>44488</v>
      </c>
      <c r="D18" s="31">
        <v>0.625</v>
      </c>
      <c r="E18" s="32">
        <f t="shared" si="5"/>
        <v>44489</v>
      </c>
      <c r="F18" s="32">
        <f t="shared" si="1"/>
        <v>44491</v>
      </c>
      <c r="G18" s="32">
        <f t="shared" si="2"/>
        <v>44497</v>
      </c>
      <c r="H18" s="32">
        <f t="shared" si="3"/>
        <v>44499</v>
      </c>
      <c r="I18" s="32">
        <f t="shared" si="4"/>
        <v>44500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8.5" customHeight="1" x14ac:dyDescent="0.4">
      <c r="A19" s="25" t="s">
        <v>76</v>
      </c>
      <c r="B19" s="26" t="s">
        <v>85</v>
      </c>
      <c r="C19" s="30">
        <f t="shared" si="0"/>
        <v>44495</v>
      </c>
      <c r="D19" s="31">
        <v>0.625</v>
      </c>
      <c r="E19" s="32">
        <f t="shared" si="5"/>
        <v>44496</v>
      </c>
      <c r="F19" s="32">
        <f t="shared" si="1"/>
        <v>44498</v>
      </c>
      <c r="G19" s="32">
        <f t="shared" si="2"/>
        <v>44504</v>
      </c>
      <c r="H19" s="32">
        <f t="shared" si="3"/>
        <v>44506</v>
      </c>
      <c r="I19" s="32">
        <f t="shared" si="4"/>
        <v>44507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7.6" customHeight="1" thickBot="1" x14ac:dyDescent="0.45">
      <c r="A20" s="130" t="s">
        <v>69</v>
      </c>
      <c r="B20" s="91" t="s">
        <v>88</v>
      </c>
      <c r="C20" s="100">
        <f t="shared" ref="C20" si="6">E20-1</f>
        <v>44502</v>
      </c>
      <c r="D20" s="34">
        <v>0.66666666666666696</v>
      </c>
      <c r="E20" s="96">
        <f t="shared" si="5"/>
        <v>44503</v>
      </c>
      <c r="F20" s="96">
        <f t="shared" si="1"/>
        <v>44505</v>
      </c>
      <c r="G20" s="96">
        <f t="shared" si="2"/>
        <v>44511</v>
      </c>
      <c r="H20" s="96">
        <f t="shared" si="3"/>
        <v>44513</v>
      </c>
      <c r="I20" s="96">
        <f t="shared" si="4"/>
        <v>44514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7" customHeight="1" x14ac:dyDescent="0.4">
      <c r="A21" s="42" t="s">
        <v>42</v>
      </c>
      <c r="B21" s="41"/>
      <c r="C21" s="42"/>
      <c r="D21" s="9"/>
      <c r="E21" s="42"/>
      <c r="F21" s="42"/>
      <c r="G21" s="118"/>
      <c r="H21" s="40"/>
      <c r="I21" s="4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7" customHeight="1" x14ac:dyDescent="0.4">
      <c r="A22" s="44" t="s">
        <v>44</v>
      </c>
      <c r="B22" s="41"/>
      <c r="C22" s="41"/>
      <c r="D22" s="43"/>
      <c r="E22" s="43"/>
      <c r="F22" s="43"/>
      <c r="G22" s="118"/>
      <c r="H22" s="45"/>
      <c r="I22" s="4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30" customHeight="1" x14ac:dyDescent="0.4">
      <c r="A23" s="42" t="s">
        <v>45</v>
      </c>
      <c r="B23" s="41"/>
      <c r="C23" s="41"/>
      <c r="D23" s="61"/>
      <c r="E23" s="117"/>
      <c r="F23" s="117"/>
      <c r="G23" s="117"/>
      <c r="H23" s="45"/>
      <c r="I23" s="4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7" customHeight="1" x14ac:dyDescent="0.4">
      <c r="A24" s="62" t="s">
        <v>59</v>
      </c>
      <c r="B24" s="62"/>
      <c r="C24" s="62"/>
      <c r="D24" s="61"/>
      <c r="E24" s="117"/>
      <c r="F24" s="117"/>
      <c r="G24" s="117"/>
      <c r="H24" s="46"/>
      <c r="I24" s="4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27" customHeight="1" x14ac:dyDescent="0.4">
      <c r="B25" s="41"/>
      <c r="C25" s="44"/>
      <c r="D25" s="44"/>
      <c r="E25" s="44"/>
      <c r="F25" s="4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7" customHeight="1" x14ac:dyDescent="0.4">
      <c r="A26" s="47"/>
      <c r="B26" s="41"/>
      <c r="C26" s="44"/>
      <c r="D26" s="44"/>
      <c r="E26" s="44"/>
      <c r="F26" s="44"/>
      <c r="G26" s="47"/>
      <c r="H26" s="47"/>
      <c r="I26" s="4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7" customHeight="1" x14ac:dyDescent="0.4">
      <c r="A27" s="47"/>
      <c r="B27" s="41"/>
      <c r="C27" s="42"/>
      <c r="D27" s="42"/>
      <c r="E27" s="42"/>
      <c r="F27" s="42"/>
      <c r="G27" s="47"/>
      <c r="H27" s="47"/>
      <c r="I27" s="4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7" customHeight="1" x14ac:dyDescent="0.4">
      <c r="A28" s="47"/>
      <c r="B28" s="41"/>
      <c r="C28" s="49"/>
      <c r="D28" s="49"/>
      <c r="E28" s="49"/>
      <c r="F28" s="49"/>
      <c r="G28" s="47"/>
      <c r="H28" s="47"/>
      <c r="I28" s="4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7" customHeight="1" x14ac:dyDescent="0.4">
      <c r="A29" s="44"/>
      <c r="B29" s="41"/>
      <c r="C29" s="42"/>
      <c r="D29" s="42"/>
      <c r="E29" s="42"/>
      <c r="F29" s="42"/>
      <c r="G29" s="47"/>
      <c r="H29" s="47"/>
      <c r="I29" s="4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27" customHeight="1" x14ac:dyDescent="0.4">
      <c r="A30" s="47"/>
      <c r="B30" s="41"/>
      <c r="C30" s="49"/>
      <c r="D30" s="49"/>
      <c r="E30" s="49"/>
      <c r="F30" s="49"/>
      <c r="G30" s="47"/>
      <c r="H30" s="47"/>
      <c r="I30" s="4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 customHeight="1" x14ac:dyDescent="0.3">
      <c r="A31" s="51"/>
      <c r="B31" s="41"/>
      <c r="C31" s="51"/>
      <c r="D31" s="51"/>
      <c r="E31" s="7"/>
      <c r="F31" s="51"/>
      <c r="G31" s="51"/>
      <c r="H31" s="51"/>
      <c r="I31" s="5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7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21" customHeight="1" x14ac:dyDescent="0.3">
      <c r="A45" s="5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.7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.7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5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5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5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5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5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5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5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5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5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5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5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5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5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5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5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5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5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5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5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5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5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5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5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5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5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5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5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5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5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5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5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5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5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5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5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5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5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5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5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5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5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5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5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5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5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5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5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5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5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5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5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5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5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5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5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5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5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5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5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5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5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5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5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5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5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5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5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5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5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5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5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5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5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5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5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5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5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5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5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5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5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5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5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5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5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5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5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5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5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5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5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5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5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5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5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5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5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5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5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5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5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5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5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5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5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5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5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5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5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5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5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5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5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5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5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5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5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5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5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5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5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5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5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5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5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5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5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5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5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5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5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5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5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5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5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5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5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5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5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5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5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5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5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5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5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5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5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5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5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5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5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5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5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5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5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5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5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5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5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5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5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5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5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5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5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5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5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5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5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5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5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5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5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5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5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5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5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5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5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5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5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5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5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5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5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5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5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5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5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5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5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5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5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5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5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5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5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5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5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5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5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5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5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5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5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5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5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5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5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5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5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5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5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5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5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5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5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5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5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5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5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5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5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5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5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5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5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5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5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5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5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5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5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5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5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5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5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5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5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5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5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5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5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5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5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5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5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5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5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5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5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5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5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5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5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5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5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5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5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5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5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5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5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5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5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5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5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5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5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5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5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5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5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5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5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5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5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5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5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5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5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5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5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5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5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5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5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5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5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5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5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5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5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5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5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5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5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5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5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5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5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5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5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5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5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5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5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5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5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5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5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5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5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5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5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5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5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5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5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5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5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5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5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5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5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5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5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5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5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5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5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5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5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5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5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5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5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5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5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5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5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5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5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5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5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5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5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5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5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5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5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5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5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5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5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5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5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5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5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5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5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5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5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5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5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5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5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5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5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5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5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5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5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5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5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5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5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5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5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5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5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5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5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5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5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5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5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5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5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5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5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5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5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5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5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5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5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5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5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5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5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5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5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5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5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5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5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5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5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5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5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5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5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5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5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5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5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5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5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5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5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5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5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5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5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5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5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5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5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5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5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5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5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5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5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5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5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5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5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5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5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5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5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5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5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5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5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5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5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5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5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5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5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5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5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5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5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5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5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5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5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5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5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5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5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5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5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5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5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5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5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5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5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5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5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5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5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5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5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5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5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5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5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5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5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5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5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5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5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5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5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5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5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5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5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5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5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5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5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5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5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5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5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5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5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5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5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5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5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5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5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5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5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5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5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5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5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5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5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5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5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5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5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5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5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5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5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5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5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5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5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5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5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5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5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5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5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5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5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5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5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5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5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5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5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5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5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5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5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5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5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5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5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5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5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5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5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5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5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5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5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5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5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5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5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5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5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5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5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5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5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5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5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5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5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5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5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5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5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5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5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5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5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5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5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5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5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5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5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5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5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5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5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5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5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5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5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5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5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5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5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5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5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5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5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5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5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5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5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5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5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5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5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5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5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5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5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5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5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5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5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5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5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5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5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5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5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5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5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5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5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5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5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5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5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5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5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5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5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5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5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5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5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5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5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5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5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5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5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5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5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5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5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5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5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5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5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5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5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5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5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5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5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5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5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5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5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5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5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5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5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5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5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5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5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5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5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5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5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5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5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5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5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5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5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5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5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5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5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5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5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5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5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5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5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5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5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5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5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5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5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5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5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5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5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5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5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5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5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5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5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5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5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5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5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5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5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5.7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5.7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5.7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5.7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5.7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5.7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5.7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5.7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5.7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5.7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5.7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5.7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5.7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15.7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15.7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15.7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15.7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</sheetData>
  <mergeCells count="6">
    <mergeCell ref="E23:G24"/>
    <mergeCell ref="G21:G22"/>
    <mergeCell ref="G4:I4"/>
    <mergeCell ref="A4:A5"/>
    <mergeCell ref="B4:B5"/>
    <mergeCell ref="C4:D5"/>
  </mergeCells>
  <phoneticPr fontId="31" type="noConversion"/>
  <printOptions horizontalCentered="1" verticalCentered="1"/>
  <pageMargins left="0" right="0" top="0" bottom="0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A999"/>
  <sheetViews>
    <sheetView zoomScale="60" zoomScaleNormal="60" workbookViewId="0">
      <selection activeCell="J7" sqref="J7"/>
    </sheetView>
  </sheetViews>
  <sheetFormatPr defaultColWidth="14.44140625" defaultRowHeight="15" customHeight="1" x14ac:dyDescent="0.25"/>
  <cols>
    <col min="1" max="1" width="24.44140625" customWidth="1"/>
    <col min="2" max="2" width="11" customWidth="1"/>
    <col min="3" max="3" width="12.88671875" customWidth="1"/>
    <col min="4" max="4" width="12.44140625" customWidth="1"/>
    <col min="5" max="5" width="27.77734375" customWidth="1"/>
    <col min="6" max="6" width="21.77734375" customWidth="1"/>
    <col min="7" max="11" width="25.77734375" customWidth="1"/>
    <col min="12" max="12" width="10.109375" bestFit="1" customWidth="1"/>
    <col min="13" max="21" width="9.109375" customWidth="1"/>
    <col min="22" max="27" width="8.77734375" customWidth="1"/>
  </cols>
  <sheetData>
    <row r="1" spans="1:27" ht="46.5" customHeight="1" x14ac:dyDescent="0.3">
      <c r="A1" s="2"/>
      <c r="B1" s="3"/>
      <c r="C1" s="3"/>
      <c r="D1" s="3"/>
      <c r="E1" s="5"/>
      <c r="F1" s="3"/>
      <c r="G1" s="3"/>
      <c r="H1" s="6"/>
      <c r="I1" s="6"/>
      <c r="J1" s="7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46.5" customHeight="1" x14ac:dyDescent="0.3">
      <c r="A2" s="5"/>
      <c r="B2" s="7"/>
      <c r="C2" s="8"/>
      <c r="E2" s="8"/>
      <c r="F2" s="8"/>
      <c r="G2" s="8"/>
      <c r="H2" s="11"/>
      <c r="I2" s="11"/>
      <c r="J2" s="75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46.5" customHeight="1" thickBot="1" x14ac:dyDescent="0.6">
      <c r="A3" s="5"/>
      <c r="B3" s="3"/>
      <c r="C3" s="3"/>
      <c r="D3" s="3"/>
      <c r="E3" s="12"/>
      <c r="F3" s="3"/>
      <c r="G3" s="3"/>
      <c r="H3" s="6"/>
      <c r="I3" s="6"/>
      <c r="J3" s="74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4.75" customHeight="1" x14ac:dyDescent="0.4">
      <c r="A4" s="104" t="s">
        <v>3</v>
      </c>
      <c r="B4" s="104" t="s">
        <v>4</v>
      </c>
      <c r="C4" s="112" t="s">
        <v>5</v>
      </c>
      <c r="D4" s="113"/>
      <c r="E4" s="132" t="s">
        <v>61</v>
      </c>
      <c r="F4" s="53" t="s">
        <v>6</v>
      </c>
      <c r="G4" s="127" t="s">
        <v>51</v>
      </c>
      <c r="H4" s="125" t="s">
        <v>52</v>
      </c>
      <c r="I4" s="111" t="s">
        <v>53</v>
      </c>
      <c r="J4" s="111" t="s">
        <v>67</v>
      </c>
      <c r="K4" s="109" t="s">
        <v>54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24.75" customHeight="1" x14ac:dyDescent="0.4">
      <c r="A5" s="121"/>
      <c r="B5" s="121"/>
      <c r="C5" s="122"/>
      <c r="D5" s="123"/>
      <c r="E5" s="133"/>
      <c r="F5" s="55" t="s">
        <v>28</v>
      </c>
      <c r="G5" s="128"/>
      <c r="H5" s="126"/>
      <c r="I5" s="121"/>
      <c r="J5" s="121"/>
      <c r="K5" s="124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28.5" hidden="1" customHeight="1" x14ac:dyDescent="0.4">
      <c r="A6" s="25" t="s">
        <v>55</v>
      </c>
      <c r="B6" s="26" t="s">
        <v>62</v>
      </c>
      <c r="C6" s="30">
        <f t="shared" ref="C6" si="0">F6</f>
        <v>43556</v>
      </c>
      <c r="D6" s="31">
        <v>0.375</v>
      </c>
      <c r="E6" s="26" t="s">
        <v>60</v>
      </c>
      <c r="F6" s="32">
        <v>43556</v>
      </c>
      <c r="G6" s="32">
        <f>F6+3</f>
        <v>43559</v>
      </c>
      <c r="H6" s="32">
        <f>F6+9</f>
        <v>43565</v>
      </c>
      <c r="I6" s="32">
        <f>F6+10</f>
        <v>43566</v>
      </c>
      <c r="J6" s="76"/>
      <c r="K6" s="33">
        <f>F6+11</f>
        <v>43567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8.5" customHeight="1" x14ac:dyDescent="0.4">
      <c r="A7" s="25" t="s">
        <v>89</v>
      </c>
      <c r="B7" s="26" t="s">
        <v>90</v>
      </c>
      <c r="C7" s="30">
        <f>F7-1</f>
        <v>44403</v>
      </c>
      <c r="D7" s="31">
        <v>0.375</v>
      </c>
      <c r="E7" s="26" t="s">
        <v>65</v>
      </c>
      <c r="F7" s="69">
        <v>44404</v>
      </c>
      <c r="G7" s="32">
        <f t="shared" ref="G7:G18" si="1">F7+2</f>
        <v>44406</v>
      </c>
      <c r="H7" s="32">
        <f t="shared" ref="H7:H18" si="2">F7+7</f>
        <v>44411</v>
      </c>
      <c r="I7" s="32">
        <f t="shared" ref="I7:I18" si="3">F7+8</f>
        <v>44412</v>
      </c>
      <c r="J7" s="32">
        <f t="shared" ref="J7:J19" si="4">F7+7</f>
        <v>44411</v>
      </c>
      <c r="K7" s="33">
        <f t="shared" ref="K7:K18" si="5">F7+9</f>
        <v>44413</v>
      </c>
      <c r="L7" s="6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8.5" customHeight="1" x14ac:dyDescent="0.4">
      <c r="A8" s="25" t="s">
        <v>71</v>
      </c>
      <c r="B8" s="26" t="s">
        <v>91</v>
      </c>
      <c r="C8" s="30">
        <f t="shared" ref="C8:C18" si="6">F8-1</f>
        <v>44410</v>
      </c>
      <c r="D8" s="31">
        <v>0.375</v>
      </c>
      <c r="E8" s="26" t="s">
        <v>65</v>
      </c>
      <c r="F8" s="69">
        <f t="shared" ref="F8:F19" si="7">F7+7</f>
        <v>44411</v>
      </c>
      <c r="G8" s="69">
        <f t="shared" si="1"/>
        <v>44413</v>
      </c>
      <c r="H8" s="32">
        <f t="shared" si="2"/>
        <v>44418</v>
      </c>
      <c r="I8" s="32">
        <f t="shared" si="3"/>
        <v>44419</v>
      </c>
      <c r="J8" s="32">
        <f t="shared" si="4"/>
        <v>44418</v>
      </c>
      <c r="K8" s="33">
        <f t="shared" si="5"/>
        <v>44420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8.5" customHeight="1" x14ac:dyDescent="0.4">
      <c r="A9" s="25" t="s">
        <v>89</v>
      </c>
      <c r="B9" s="84" t="s">
        <v>92</v>
      </c>
      <c r="C9" s="30">
        <f t="shared" si="6"/>
        <v>44417</v>
      </c>
      <c r="D9" s="31">
        <v>0.375</v>
      </c>
      <c r="E9" s="84" t="s">
        <v>65</v>
      </c>
      <c r="F9" s="69">
        <f t="shared" si="7"/>
        <v>44418</v>
      </c>
      <c r="G9" s="69">
        <f t="shared" si="1"/>
        <v>44420</v>
      </c>
      <c r="H9" s="32">
        <f t="shared" si="2"/>
        <v>44425</v>
      </c>
      <c r="I9" s="32">
        <f t="shared" si="3"/>
        <v>44426</v>
      </c>
      <c r="J9" s="32">
        <f t="shared" si="4"/>
        <v>44425</v>
      </c>
      <c r="K9" s="33">
        <f t="shared" si="5"/>
        <v>44427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8.5" customHeight="1" x14ac:dyDescent="0.4">
      <c r="A10" s="25" t="s">
        <v>71</v>
      </c>
      <c r="B10" s="26" t="s">
        <v>98</v>
      </c>
      <c r="C10" s="30">
        <f>F10-1</f>
        <v>44424</v>
      </c>
      <c r="D10" s="31">
        <v>0.375</v>
      </c>
      <c r="E10" s="26" t="s">
        <v>65</v>
      </c>
      <c r="F10" s="69">
        <f t="shared" si="7"/>
        <v>44425</v>
      </c>
      <c r="G10" s="69">
        <f t="shared" si="1"/>
        <v>44427</v>
      </c>
      <c r="H10" s="32">
        <f t="shared" si="2"/>
        <v>44432</v>
      </c>
      <c r="I10" s="32">
        <f t="shared" si="3"/>
        <v>44433</v>
      </c>
      <c r="J10" s="32">
        <f t="shared" si="4"/>
        <v>44432</v>
      </c>
      <c r="K10" s="33">
        <f t="shared" si="5"/>
        <v>44434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8.5" customHeight="1" x14ac:dyDescent="0.4">
      <c r="A11" s="25" t="s">
        <v>89</v>
      </c>
      <c r="B11" s="26" t="s">
        <v>93</v>
      </c>
      <c r="C11" s="30">
        <f t="shared" si="6"/>
        <v>44431</v>
      </c>
      <c r="D11" s="31">
        <v>0.375</v>
      </c>
      <c r="E11" s="26" t="s">
        <v>65</v>
      </c>
      <c r="F11" s="69">
        <f t="shared" si="7"/>
        <v>44432</v>
      </c>
      <c r="G11" s="32">
        <f t="shared" si="1"/>
        <v>44434</v>
      </c>
      <c r="H11" s="32">
        <f t="shared" si="2"/>
        <v>44439</v>
      </c>
      <c r="I11" s="32">
        <f t="shared" si="3"/>
        <v>44440</v>
      </c>
      <c r="J11" s="32">
        <f t="shared" si="4"/>
        <v>44439</v>
      </c>
      <c r="K11" s="33">
        <f t="shared" si="5"/>
        <v>44441</v>
      </c>
      <c r="L11" s="6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8.5" customHeight="1" x14ac:dyDescent="0.4">
      <c r="A12" s="25" t="s">
        <v>71</v>
      </c>
      <c r="B12" s="26" t="s">
        <v>99</v>
      </c>
      <c r="C12" s="30">
        <f t="shared" si="6"/>
        <v>44438</v>
      </c>
      <c r="D12" s="31">
        <v>0.375</v>
      </c>
      <c r="E12" s="26" t="s">
        <v>65</v>
      </c>
      <c r="F12" s="69">
        <f t="shared" si="7"/>
        <v>44439</v>
      </c>
      <c r="G12" s="32">
        <f t="shared" si="1"/>
        <v>44441</v>
      </c>
      <c r="H12" s="32">
        <f t="shared" si="2"/>
        <v>44446</v>
      </c>
      <c r="I12" s="32">
        <f t="shared" si="3"/>
        <v>44447</v>
      </c>
      <c r="J12" s="32">
        <f t="shared" si="4"/>
        <v>44446</v>
      </c>
      <c r="K12" s="33">
        <f t="shared" si="5"/>
        <v>44448</v>
      </c>
      <c r="L12" s="65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8.5" customHeight="1" x14ac:dyDescent="0.4">
      <c r="A13" s="25" t="s">
        <v>89</v>
      </c>
      <c r="B13" s="26" t="s">
        <v>94</v>
      </c>
      <c r="C13" s="30">
        <f t="shared" si="6"/>
        <v>44445</v>
      </c>
      <c r="D13" s="31">
        <v>0.375</v>
      </c>
      <c r="E13" s="26" t="s">
        <v>65</v>
      </c>
      <c r="F13" s="69">
        <f t="shared" si="7"/>
        <v>44446</v>
      </c>
      <c r="G13" s="32">
        <f t="shared" si="1"/>
        <v>44448</v>
      </c>
      <c r="H13" s="32">
        <f t="shared" si="2"/>
        <v>44453</v>
      </c>
      <c r="I13" s="32">
        <f t="shared" si="3"/>
        <v>44454</v>
      </c>
      <c r="J13" s="32">
        <f t="shared" si="4"/>
        <v>44453</v>
      </c>
      <c r="K13" s="33">
        <f t="shared" si="5"/>
        <v>44455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8.5" customHeight="1" x14ac:dyDescent="0.4">
      <c r="A14" s="25" t="s">
        <v>71</v>
      </c>
      <c r="B14" s="26" t="s">
        <v>100</v>
      </c>
      <c r="C14" s="30">
        <f t="shared" si="6"/>
        <v>44452</v>
      </c>
      <c r="D14" s="31">
        <v>0.375</v>
      </c>
      <c r="E14" s="26" t="s">
        <v>65</v>
      </c>
      <c r="F14" s="69">
        <f t="shared" si="7"/>
        <v>44453</v>
      </c>
      <c r="G14" s="32">
        <f t="shared" si="1"/>
        <v>44455</v>
      </c>
      <c r="H14" s="32">
        <f t="shared" si="2"/>
        <v>44460</v>
      </c>
      <c r="I14" s="32">
        <f t="shared" si="3"/>
        <v>44461</v>
      </c>
      <c r="J14" s="32">
        <f t="shared" si="4"/>
        <v>44460</v>
      </c>
      <c r="K14" s="33">
        <f t="shared" si="5"/>
        <v>44462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8.5" customHeight="1" x14ac:dyDescent="0.4">
      <c r="A15" s="25" t="s">
        <v>89</v>
      </c>
      <c r="B15" s="26" t="s">
        <v>95</v>
      </c>
      <c r="C15" s="30">
        <f t="shared" si="6"/>
        <v>44459</v>
      </c>
      <c r="D15" s="31">
        <v>0.375</v>
      </c>
      <c r="E15" s="26" t="s">
        <v>65</v>
      </c>
      <c r="F15" s="69">
        <f t="shared" si="7"/>
        <v>44460</v>
      </c>
      <c r="G15" s="32">
        <f t="shared" si="1"/>
        <v>44462</v>
      </c>
      <c r="H15" s="32">
        <f t="shared" si="2"/>
        <v>44467</v>
      </c>
      <c r="I15" s="32">
        <f t="shared" si="3"/>
        <v>44468</v>
      </c>
      <c r="J15" s="32">
        <f t="shared" si="4"/>
        <v>44467</v>
      </c>
      <c r="K15" s="33">
        <f t="shared" si="5"/>
        <v>44469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8.5" customHeight="1" x14ac:dyDescent="0.4">
      <c r="A16" s="25" t="s">
        <v>71</v>
      </c>
      <c r="B16" s="26" t="s">
        <v>101</v>
      </c>
      <c r="C16" s="30">
        <f t="shared" si="6"/>
        <v>44466</v>
      </c>
      <c r="D16" s="31">
        <v>0.375</v>
      </c>
      <c r="E16" s="26" t="s">
        <v>65</v>
      </c>
      <c r="F16" s="69">
        <f t="shared" si="7"/>
        <v>44467</v>
      </c>
      <c r="G16" s="32">
        <f t="shared" si="1"/>
        <v>44469</v>
      </c>
      <c r="H16" s="32">
        <f t="shared" si="2"/>
        <v>44474</v>
      </c>
      <c r="I16" s="32">
        <f t="shared" si="3"/>
        <v>44475</v>
      </c>
      <c r="J16" s="32">
        <f t="shared" si="4"/>
        <v>44474</v>
      </c>
      <c r="K16" s="33">
        <f t="shared" si="5"/>
        <v>44476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8.5" customHeight="1" x14ac:dyDescent="0.4">
      <c r="A17" s="25" t="s">
        <v>89</v>
      </c>
      <c r="B17" s="26" t="s">
        <v>96</v>
      </c>
      <c r="C17" s="30">
        <f t="shared" si="6"/>
        <v>44473</v>
      </c>
      <c r="D17" s="31">
        <v>0.375</v>
      </c>
      <c r="E17" s="26" t="s">
        <v>65</v>
      </c>
      <c r="F17" s="69">
        <f t="shared" si="7"/>
        <v>44474</v>
      </c>
      <c r="G17" s="32">
        <f t="shared" si="1"/>
        <v>44476</v>
      </c>
      <c r="H17" s="32">
        <f t="shared" si="2"/>
        <v>44481</v>
      </c>
      <c r="I17" s="32">
        <f t="shared" si="3"/>
        <v>44482</v>
      </c>
      <c r="J17" s="32">
        <f t="shared" si="4"/>
        <v>44481</v>
      </c>
      <c r="K17" s="33">
        <f t="shared" si="5"/>
        <v>44483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8.5" customHeight="1" x14ac:dyDescent="0.4">
      <c r="A18" s="25" t="s">
        <v>71</v>
      </c>
      <c r="B18" s="26" t="s">
        <v>102</v>
      </c>
      <c r="C18" s="30">
        <f t="shared" si="6"/>
        <v>44480</v>
      </c>
      <c r="D18" s="31">
        <v>0.375</v>
      </c>
      <c r="E18" s="26" t="s">
        <v>65</v>
      </c>
      <c r="F18" s="69">
        <f t="shared" si="7"/>
        <v>44481</v>
      </c>
      <c r="G18" s="32">
        <f t="shared" si="1"/>
        <v>44483</v>
      </c>
      <c r="H18" s="32">
        <f t="shared" si="2"/>
        <v>44488</v>
      </c>
      <c r="I18" s="32">
        <f t="shared" si="3"/>
        <v>44489</v>
      </c>
      <c r="J18" s="32">
        <f t="shared" si="4"/>
        <v>44488</v>
      </c>
      <c r="K18" s="33">
        <f t="shared" si="5"/>
        <v>44490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8.5" customHeight="1" thickBot="1" x14ac:dyDescent="0.45">
      <c r="A19" s="98" t="s">
        <v>89</v>
      </c>
      <c r="B19" s="88" t="s">
        <v>97</v>
      </c>
      <c r="C19" s="89">
        <f t="shared" ref="C19" si="8">F19-1</f>
        <v>44487</v>
      </c>
      <c r="D19" s="34">
        <v>0.375</v>
      </c>
      <c r="E19" s="91" t="s">
        <v>65</v>
      </c>
      <c r="F19" s="92">
        <f t="shared" si="7"/>
        <v>44488</v>
      </c>
      <c r="G19" s="93">
        <f t="shared" ref="G19" si="9">F19+2</f>
        <v>44490</v>
      </c>
      <c r="H19" s="93">
        <f t="shared" ref="H19" si="10">F19+7</f>
        <v>44495</v>
      </c>
      <c r="I19" s="93">
        <f t="shared" ref="I19" si="11">F19+8</f>
        <v>44496</v>
      </c>
      <c r="J19" s="93">
        <f t="shared" si="4"/>
        <v>44495</v>
      </c>
      <c r="K19" s="94">
        <f t="shared" ref="K19" si="12">F19+9</f>
        <v>44497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0.25" customHeight="1" x14ac:dyDescent="0.4">
      <c r="A20" s="95" t="s">
        <v>70</v>
      </c>
      <c r="B20" s="35"/>
      <c r="C20" s="36"/>
      <c r="D20" s="36"/>
      <c r="E20" s="37"/>
      <c r="F20" s="37"/>
      <c r="G20" s="37"/>
      <c r="H20" s="37"/>
      <c r="I20" s="37"/>
      <c r="J20" s="77"/>
      <c r="K20" s="3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7" customHeight="1" x14ac:dyDescent="0.4">
      <c r="A21" s="42" t="s">
        <v>42</v>
      </c>
      <c r="B21" s="41"/>
      <c r="C21" s="42"/>
      <c r="D21" s="42" t="s">
        <v>43</v>
      </c>
      <c r="E21" s="43"/>
      <c r="F21" s="42"/>
      <c r="G21" s="40"/>
      <c r="H21" s="40"/>
      <c r="I21" s="40"/>
      <c r="J21" s="78"/>
      <c r="K21" s="4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7" customHeight="1" x14ac:dyDescent="0.4">
      <c r="A22" s="44" t="s">
        <v>56</v>
      </c>
      <c r="B22" s="41"/>
      <c r="C22" s="41"/>
      <c r="D22" s="129" t="s">
        <v>57</v>
      </c>
      <c r="E22" s="129"/>
      <c r="F22" s="43"/>
      <c r="G22" s="47"/>
      <c r="H22" s="45"/>
      <c r="I22" s="45"/>
      <c r="J22" s="79"/>
      <c r="K22" s="4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30" customHeight="1" x14ac:dyDescent="0.4">
      <c r="A23" s="42" t="s">
        <v>45</v>
      </c>
      <c r="B23" s="41"/>
      <c r="C23" s="41"/>
      <c r="D23" s="58"/>
      <c r="E23" s="58"/>
      <c r="F23" s="58"/>
      <c r="G23" s="106"/>
      <c r="H23" s="106"/>
      <c r="I23" s="45"/>
      <c r="J23" s="79"/>
      <c r="K23" s="4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7" customHeight="1" x14ac:dyDescent="0.4">
      <c r="A24" s="44" t="s">
        <v>58</v>
      </c>
      <c r="B24" s="41"/>
      <c r="C24" s="41"/>
      <c r="D24" s="58"/>
      <c r="E24" s="58"/>
      <c r="F24" s="58"/>
      <c r="G24" s="106"/>
      <c r="H24" s="106"/>
      <c r="I24" s="46"/>
      <c r="J24" s="80"/>
      <c r="K24" s="4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7" customHeight="1" x14ac:dyDescent="0.4">
      <c r="A25" s="47"/>
      <c r="B25" s="41"/>
      <c r="C25" s="44"/>
      <c r="D25" s="44"/>
      <c r="E25" s="44"/>
      <c r="F25" s="44"/>
      <c r="G25" s="47"/>
      <c r="H25" s="7"/>
      <c r="I25" s="7"/>
      <c r="J25" s="6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7" customHeight="1" x14ac:dyDescent="0.4">
      <c r="A26" s="47"/>
      <c r="D26" s="47"/>
      <c r="E26" s="44"/>
      <c r="G26" s="44"/>
      <c r="H26" s="47"/>
      <c r="I26" s="47"/>
      <c r="J26" s="66"/>
      <c r="K26" s="4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7" customHeight="1" x14ac:dyDescent="0.4">
      <c r="A27" s="68"/>
      <c r="B27" s="41"/>
      <c r="C27" s="64"/>
      <c r="D27" s="44"/>
      <c r="E27" s="64"/>
      <c r="F27" s="64"/>
      <c r="G27" s="87"/>
      <c r="H27" s="66"/>
      <c r="I27" s="66"/>
      <c r="J27" s="66"/>
      <c r="K27" s="66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ht="27" customHeight="1" x14ac:dyDescent="0.4">
      <c r="A28" s="47"/>
      <c r="B28" s="41"/>
      <c r="C28" s="42"/>
      <c r="D28" s="44"/>
      <c r="E28" s="42"/>
      <c r="F28" s="42"/>
      <c r="G28" s="42"/>
      <c r="H28" s="47"/>
      <c r="I28" s="47"/>
      <c r="J28" s="66"/>
      <c r="K28" s="4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7" customHeight="1" x14ac:dyDescent="0.4">
      <c r="A29" s="47"/>
      <c r="B29" s="41"/>
      <c r="C29" s="49"/>
      <c r="D29" s="49"/>
      <c r="E29" s="49"/>
      <c r="F29" s="49"/>
      <c r="G29" s="49"/>
      <c r="H29" s="47"/>
      <c r="I29" s="47"/>
      <c r="J29" s="66"/>
      <c r="K29" s="4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7" customHeight="1" x14ac:dyDescent="0.4">
      <c r="A30" s="44"/>
      <c r="B30" s="41"/>
      <c r="C30" s="42"/>
      <c r="D30" s="42"/>
      <c r="E30" s="42"/>
      <c r="F30" s="42"/>
      <c r="G30" s="42"/>
      <c r="H30" s="47"/>
      <c r="I30" s="47"/>
      <c r="J30" s="66"/>
      <c r="K30" s="4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7" customHeight="1" x14ac:dyDescent="0.4">
      <c r="A31" s="47"/>
      <c r="B31" s="41"/>
      <c r="C31" s="49"/>
      <c r="D31" s="49"/>
      <c r="E31" s="49"/>
      <c r="F31" s="49"/>
      <c r="G31" s="49"/>
      <c r="H31" s="47"/>
      <c r="I31" s="47"/>
      <c r="J31" s="66"/>
      <c r="K31" s="4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 customHeight="1" x14ac:dyDescent="0.3">
      <c r="A32" s="51"/>
      <c r="B32" s="41"/>
      <c r="C32" s="51"/>
      <c r="D32" s="51"/>
      <c r="E32" s="51"/>
      <c r="F32" s="7"/>
      <c r="G32" s="51"/>
      <c r="H32" s="51"/>
      <c r="I32" s="51"/>
      <c r="J32" s="81"/>
      <c r="K32" s="5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6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6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6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6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6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6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6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6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6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6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6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6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6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1" customHeight="1" x14ac:dyDescent="0.3">
      <c r="A46" s="52"/>
      <c r="B46" s="7"/>
      <c r="C46" s="7"/>
      <c r="D46" s="7"/>
      <c r="E46" s="7"/>
      <c r="F46" s="7"/>
      <c r="G46" s="7"/>
      <c r="H46" s="7"/>
      <c r="I46" s="7"/>
      <c r="J46" s="6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6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6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6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6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6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6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6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6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6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6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6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6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6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6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6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6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6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6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6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6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6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6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6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6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6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6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6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6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6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6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6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6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6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6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6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6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6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6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6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6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6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6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6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6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6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6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6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6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6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6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6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6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6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6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6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6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6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6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6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6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6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6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6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6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6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6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6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6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6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6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6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6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6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6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6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6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6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6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6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6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6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6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6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6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6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6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6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6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6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6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6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6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6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6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6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6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6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6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6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6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6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6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6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6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6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6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6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6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6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6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6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6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6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6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6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6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6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6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6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6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6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6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6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6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6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6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6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6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6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6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6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6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6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6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6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6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6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6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6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6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6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6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6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6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6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6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6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6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6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6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6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6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6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6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6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6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6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6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6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6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6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6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6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6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6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6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6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6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6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6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6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6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6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6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6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6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6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6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6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6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5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5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5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5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5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5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5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5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5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5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5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5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5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5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5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5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5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5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5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5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5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5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5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5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5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5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5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5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5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5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5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5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5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5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5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5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5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5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5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5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5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5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5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5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5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5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5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5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5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5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5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5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5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5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5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5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5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5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5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5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5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5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5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5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5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5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5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5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5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5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5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5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5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5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5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5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5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5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5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5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5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5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5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5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5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5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5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5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5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5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5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5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5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5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5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5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5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5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5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5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5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5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5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5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5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5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5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5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5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5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5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5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5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5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5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5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5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5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5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5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5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5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5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5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5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5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5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5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5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5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5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5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5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5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5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5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5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5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5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5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5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5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5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5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5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5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5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5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5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5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5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5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5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5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5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5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5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5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5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5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5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5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5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5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5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5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5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5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5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5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5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5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5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5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5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5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5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5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5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5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5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5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5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5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5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5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5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5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5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5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5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5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5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5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5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5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5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5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5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5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5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5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5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5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5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5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5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5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5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5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5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5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5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5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5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5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5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5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5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5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5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5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5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5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5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5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5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5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5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5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5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5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5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5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5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5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5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5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5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5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5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5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5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5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5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5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5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5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5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5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5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5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5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5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5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5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5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5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5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5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5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5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5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5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5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5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5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5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5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5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5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5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5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5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5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5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5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5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5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5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5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5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5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5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5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5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5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5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5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5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5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5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5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5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5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5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5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5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5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5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5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5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5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5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5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5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5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5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5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5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5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5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5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5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5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5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5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5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5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5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5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5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5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5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5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5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5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5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5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5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5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5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5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5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5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5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5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5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5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5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5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5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5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5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5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5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5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5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5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5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5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5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5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5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5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5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5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5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5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5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5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5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5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5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5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5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5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5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5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5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5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5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5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5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5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5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5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5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5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5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5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5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5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5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5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5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5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5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5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5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5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5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5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5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5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5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5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5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5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5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5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5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5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5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5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5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5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5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5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5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5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5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5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5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5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5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5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5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5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5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5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5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5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5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5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5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5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5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5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5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5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5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5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5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5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5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5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5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5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5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5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5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5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5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5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5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5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5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5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5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5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5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5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5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5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5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5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5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5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5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5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5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5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5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5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5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5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5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5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5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5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5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5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5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5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5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5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5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5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5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5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5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5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5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5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5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5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5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5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5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5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5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5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5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5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5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5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5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5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5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5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5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5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5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5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5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5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5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5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5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5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5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5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5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5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5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5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5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5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5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5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5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5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5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5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5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5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5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5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5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5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5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5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5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5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5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5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5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5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5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5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5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5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5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5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5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5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5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5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5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5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5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5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5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5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5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5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5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5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5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5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5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5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5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5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5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5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5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5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5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5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5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5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5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5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5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5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5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5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5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5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5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5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5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5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5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5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5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5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5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5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5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5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5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5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5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5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5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5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5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5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5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5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5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5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5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5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5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5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5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5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5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5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5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5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5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5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5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5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5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5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5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5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5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5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5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5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5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5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5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5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5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5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5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5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5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5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5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5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5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5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5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5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5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5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5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5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5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5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5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5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5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5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5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5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5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5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5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5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5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5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5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5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5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5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5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5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5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5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5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5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5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5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5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5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5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5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5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5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5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5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5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5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5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5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5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5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5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5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5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5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5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5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5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5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5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5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5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5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5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5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5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5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5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5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5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5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5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5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5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5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5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5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5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5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5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5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5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5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5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5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5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5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5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5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5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5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5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5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5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5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5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5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5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5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5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5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5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5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5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5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5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5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5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5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5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5.7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5.7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5.7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5.7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5.7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5.7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5.7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5.7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5.7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5.7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5.7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5.7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5.7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5.7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5.7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5.7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5.7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5.7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</sheetData>
  <mergeCells count="12">
    <mergeCell ref="G23:H23"/>
    <mergeCell ref="G24:H24"/>
    <mergeCell ref="H4:H5"/>
    <mergeCell ref="G4:G5"/>
    <mergeCell ref="D22:E22"/>
    <mergeCell ref="C4:D5"/>
    <mergeCell ref="A4:A5"/>
    <mergeCell ref="B4:B5"/>
    <mergeCell ref="E4:E5"/>
    <mergeCell ref="K4:K5"/>
    <mergeCell ref="I4:I5"/>
    <mergeCell ref="J4:J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</vt:lpstr>
      <vt:lpstr>JVH</vt:lpstr>
      <vt:lpstr>MANILA &amp; JAPAN OUTPORT</vt:lpstr>
      <vt:lpstr>TVH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 Dongoc</dc:creator>
  <cp:lastModifiedBy>Dung Dongoc</cp:lastModifiedBy>
  <dcterms:created xsi:type="dcterms:W3CDTF">2020-04-03T06:34:52Z</dcterms:created>
  <dcterms:modified xsi:type="dcterms:W3CDTF">2021-07-22T09:48:23Z</dcterms:modified>
</cp:coreProperties>
</file>